
<file path=[Content_Types].xml><?xml version="1.0" encoding="utf-8"?>
<Types xmlns="http://schemas.openxmlformats.org/package/2006/content-types">
  <Override PartName="/xl/worksheets/sheet13.xml" ContentType="application/vnd.openxmlformats-officedocument.spreadsheetml.worksheet+xml"/>
  <Override PartName="/xl/styles.xml" ContentType="application/vnd.openxmlformats-officedocument.spreadsheetml.styles+xml"/>
  <Override PartName="/xl/charts/chart4.xml" ContentType="application/vnd.openxmlformats-officedocument.drawingml.chart+xml"/>
  <Override PartName="/xl/comments8.xml" ContentType="application/vnd.openxmlformats-officedocument.spreadsheetml.comments+xml"/>
  <Override PartName="/xl/charts/chart109.xml" ContentType="application/vnd.openxmlformats-officedocument.drawingml.chart+xml"/>
  <Default Extension="xml" ContentType="application/xml"/>
  <Override PartName="/xl/drawings/drawing2.xml" ContentType="application/vnd.openxmlformats-officedocument.drawing+xml"/>
  <Override PartName="/xl/comments4.xml" ContentType="application/vnd.openxmlformats-officedocument.spreadsheetml.comments+xml"/>
  <Override PartName="/xl/charts/chart49.xml" ContentType="application/vnd.openxmlformats-officedocument.drawingml.chart+xml"/>
  <Override PartName="/xl/charts/chart67.xml" ContentType="application/vnd.openxmlformats-officedocument.drawingml.chart+xml"/>
  <Override PartName="/xl/charts/chart96.xml" ContentType="application/vnd.openxmlformats-officedocument.drawingml.chart+xml"/>
  <Override PartName="/xl/charts/chart116.xml" ContentType="application/vnd.openxmlformats-officedocument.drawingml.chart+xml"/>
  <Override PartName="/xl/charts/chart127.xml" ContentType="application/vnd.openxmlformats-officedocument.drawingml.chart+xml"/>
  <Override PartName="/xl/charts/chart145.xml" ContentType="application/vnd.openxmlformats-officedocument.drawingml.chart+xml"/>
  <Override PartName="/xl/worksheets/sheet3.xml" ContentType="application/vnd.openxmlformats-officedocument.spreadsheetml.worksheet+xml"/>
  <Override PartName="/xl/charts/chart27.xml" ContentType="application/vnd.openxmlformats-officedocument.drawingml.chart+xml"/>
  <Override PartName="/xl/charts/chart38.xml" ContentType="application/vnd.openxmlformats-officedocument.drawingml.chart+xml"/>
  <Override PartName="/xl/charts/chart56.xml" ContentType="application/vnd.openxmlformats-officedocument.drawingml.chart+xml"/>
  <Override PartName="/xl/charts/chart74.xml" ContentType="application/vnd.openxmlformats-officedocument.drawingml.chart+xml"/>
  <Override PartName="/xl/charts/chart85.xml" ContentType="application/vnd.openxmlformats-officedocument.drawingml.chart+xml"/>
  <Override PartName="/xl/charts/chart105.xml" ContentType="application/vnd.openxmlformats-officedocument.drawingml.chart+xml"/>
  <Override PartName="/xl/charts/chart134.xml" ContentType="application/vnd.openxmlformats-officedocument.drawingml.chart+xml"/>
  <Override PartName="/xl/charts/chart152.xml" ContentType="application/vnd.openxmlformats-officedocument.drawingml.chart+xml"/>
  <Override PartName="/xl/externalLinks/externalLink1.xml" ContentType="application/vnd.openxmlformats-officedocument.spreadsheetml.externalLink+xml"/>
  <Override PartName="/xl/charts/chart16.xml" ContentType="application/vnd.openxmlformats-officedocument.drawingml.chart+xml"/>
  <Override PartName="/xl/charts/chart34.xml" ContentType="application/vnd.openxmlformats-officedocument.drawingml.chart+xml"/>
  <Override PartName="/xl/charts/chart45.xml" ContentType="application/vnd.openxmlformats-officedocument.drawingml.chart+xml"/>
  <Override PartName="/xl/charts/chart63.xml" ContentType="application/vnd.openxmlformats-officedocument.drawingml.chart+xml"/>
  <Override PartName="/xl/charts/chart81.xml" ContentType="application/vnd.openxmlformats-officedocument.drawingml.chart+xml"/>
  <Override PartName="/xl/charts/chart92.xml" ContentType="application/vnd.openxmlformats-officedocument.drawingml.chart+xml"/>
  <Override PartName="/xl/charts/chart112.xml" ContentType="application/vnd.openxmlformats-officedocument.drawingml.chart+xml"/>
  <Override PartName="/xl/charts/chart123.xml" ContentType="application/vnd.openxmlformats-officedocument.drawingml.chart+xml"/>
  <Override PartName="/xl/charts/chart141.xml" ContentType="application/vnd.openxmlformats-officedocument.drawingml.chart+xml"/>
  <Override PartName="/xl/sharedStrings.xml" ContentType="application/vnd.openxmlformats-officedocument.spreadsheetml.sharedStrings+xml"/>
  <Override PartName="/xl/charts/chart23.xml" ContentType="application/vnd.openxmlformats-officedocument.drawingml.chart+xml"/>
  <Override PartName="/xl/charts/chart52.xml" ContentType="application/vnd.openxmlformats-officedocument.drawingml.chart+xml"/>
  <Override PartName="/xl/charts/chart70.xml" ContentType="application/vnd.openxmlformats-officedocument.drawingml.chart+xml"/>
  <Override PartName="/xl/charts/chart101.xml" ContentType="application/vnd.openxmlformats-officedocument.drawingml.chart+xml"/>
  <Override PartName="/xl/charts/chart130.xml" ContentType="application/vnd.openxmlformats-officedocument.drawingml.chart+xml"/>
  <Override PartName="/xl/charts/chart9.xml" ContentType="application/vnd.openxmlformats-officedocument.drawingml.chart+xml"/>
  <Override PartName="/xl/comments10.xml" ContentType="application/vnd.openxmlformats-officedocument.spreadsheetml.comments+xml"/>
  <Override PartName="/xl/charts/chart12.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Default Extension="bin" ContentType="application/vnd.openxmlformats-officedocument.spreadsheetml.printerSettings"/>
  <Override PartName="/xl/worksheets/sheet14.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comments9.xml" ContentType="application/vnd.openxmlformats-officedocument.spreadsheetml.comments+xml"/>
  <Override PartName="/xl/charts/chart139.xml" ContentType="application/vnd.openxmlformats-officedocument.drawingml.chart+xml"/>
  <Override PartName="/xl/worksheets/sheet8.xml" ContentType="application/vnd.openxmlformats-officedocument.spreadsheetml.worksheet+xml"/>
  <Override PartName="/xl/charts/chart79.xml" ContentType="application/vnd.openxmlformats-officedocument.drawingml.chart+xml"/>
  <Override PartName="/xl/charts/chart97.xml" ContentType="application/vnd.openxmlformats-officedocument.drawingml.chart+xml"/>
  <Override PartName="/xl/charts/chart128.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omments5.xml" ContentType="application/vnd.openxmlformats-officedocument.spreadsheetml.comments+xml"/>
  <Override PartName="/xl/charts/chart39.xml" ContentType="application/vnd.openxmlformats-officedocument.drawingml.chart+xml"/>
  <Override PartName="/xl/charts/chart57.xml" ContentType="application/vnd.openxmlformats-officedocument.drawingml.chart+xml"/>
  <Override PartName="/xl/charts/chart68.xml" ContentType="application/vnd.openxmlformats-officedocument.drawingml.chart+xml"/>
  <Override PartName="/xl/charts/chart86.xml" ContentType="application/vnd.openxmlformats-officedocument.drawingml.chart+xml"/>
  <Override PartName="/xl/charts/chart117.xml" ContentType="application/vnd.openxmlformats-officedocument.drawingml.chart+xml"/>
  <Override PartName="/xl/charts/chart135.xml" ContentType="application/vnd.openxmlformats-officedocument.drawingml.chart+xml"/>
  <Override PartName="/xl/charts/chart146.xml" ContentType="application/vnd.openxmlformats-officedocument.drawingml.chart+xml"/>
  <Override PartName="/docProps/app.xml" ContentType="application/vnd.openxmlformats-officedocument.extended-properties+xml"/>
  <Override PartName="/xl/charts/chart28.xml" ContentType="application/vnd.openxmlformats-officedocument.drawingml.chart+xml"/>
  <Override PartName="/xl/charts/chart46.xml" ContentType="application/vnd.openxmlformats-officedocument.drawingml.chart+xml"/>
  <Override PartName="/xl/charts/chart75.xml" ContentType="application/vnd.openxmlformats-officedocument.drawingml.chart+xml"/>
  <Override PartName="/xl/charts/chart93.xml" ContentType="application/vnd.openxmlformats-officedocument.drawingml.chart+xml"/>
  <Override PartName="/xl/charts/chart106.xml" ContentType="application/vnd.openxmlformats-officedocument.drawingml.chart+xml"/>
  <Override PartName="/xl/charts/chart124.xml" ContentType="application/vnd.openxmlformats-officedocument.drawingml.chart+xml"/>
  <Override PartName="/xl/charts/chart142.xml" ContentType="application/vnd.openxmlformats-officedocument.drawingml.chart+xml"/>
  <Default Extension="vml" ContentType="application/vnd.openxmlformats-officedocument.vmlDrawing"/>
  <Override PartName="/xl/comments1.xml" ContentType="application/vnd.openxmlformats-officedocument.spreadsheetml.comments+xml"/>
  <Override PartName="/xl/charts/chart17.xml" ContentType="application/vnd.openxmlformats-officedocument.drawingml.chart+xml"/>
  <Override PartName="/xl/charts/chart35.xml" ContentType="application/vnd.openxmlformats-officedocument.drawingml.chart+xml"/>
  <Override PartName="/xl/charts/chart53.xml" ContentType="application/vnd.openxmlformats-officedocument.drawingml.chart+xml"/>
  <Override PartName="/xl/charts/chart64.xml" ContentType="application/vnd.openxmlformats-officedocument.drawingml.chart+xml"/>
  <Override PartName="/xl/charts/chart82.xml" ContentType="application/vnd.openxmlformats-officedocument.drawingml.chart+xml"/>
  <Override PartName="/xl/charts/chart113.xml" ContentType="application/vnd.openxmlformats-officedocument.drawingml.chart+xml"/>
  <Override PartName="/xl/charts/chart131.xml" ContentType="application/vnd.openxmlformats-officedocument.drawingml.chart+xml"/>
  <Override PartName="/xl/calcChain.xml" ContentType="application/vnd.openxmlformats-officedocument.spreadsheetml.calcChain+xml"/>
  <Override PartName="/xl/charts/chart13.xml" ContentType="application/vnd.openxmlformats-officedocument.drawingml.chart+xml"/>
  <Override PartName="/xl/drawings/drawing10.xml" ContentType="application/vnd.openxmlformats-officedocument.drawing+xml"/>
  <Override PartName="/xl/charts/chart24.xml" ContentType="application/vnd.openxmlformats-officedocument.drawingml.chart+xml"/>
  <Override PartName="/xl/charts/chart42.xml" ContentType="application/vnd.openxmlformats-officedocument.drawingml.chart+xml"/>
  <Override PartName="/xl/charts/chart71.xml" ContentType="application/vnd.openxmlformats-officedocument.drawingml.chart+xml"/>
  <Override PartName="/xl/charts/chart102.xml" ContentType="application/vnd.openxmlformats-officedocument.drawingml.chart+xml"/>
  <Override PartName="/xl/charts/chart120.xml" ContentType="application/vnd.openxmlformats-officedocument.drawingml.chart+xml"/>
  <Override PartName="/xl/comments11.xml" ContentType="application/vnd.openxmlformats-officedocument.spreadsheetml.comments+xml"/>
  <Override PartName="/xl/charts/chart31.xml" ContentType="application/vnd.openxmlformats-officedocument.drawingml.chart+xml"/>
  <Override PartName="/xl/charts/chart60.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worksheets/sheet11.xml" ContentType="application/vnd.openxmlformats-officedocument.spreadsheetml.worksheet+xml"/>
  <Default Extension="wmf" ContentType="image/x-wmf"/>
  <Override PartName="/xl/charts/chart2.xml" ContentType="application/vnd.openxmlformats-officedocument.drawingml.chart+xml"/>
  <Override PartName="/xl/drawings/drawing4.xml" ContentType="application/vnd.openxmlformats-officedocument.drawing+xml"/>
  <Override PartName="/xl/comments6.xml" ContentType="application/vnd.openxmlformats-officedocument.spreadsheetml.comments+xml"/>
  <Override PartName="/xl/charts/chart69.xml" ContentType="application/vnd.openxmlformats-officedocument.drawingml.chart+xml"/>
  <Override PartName="/xl/charts/chart98.xml" ContentType="application/vnd.openxmlformats-officedocument.drawingml.chart+xml"/>
  <Override PartName="/xl/charts/chart118.xml" ContentType="application/vnd.openxmlformats-officedocument.drawingml.chart+xml"/>
  <Override PartName="/xl/charts/chart129.xml" ContentType="application/vnd.openxmlformats-officedocument.drawingml.chart+xml"/>
  <Override PartName="/xl/charts/chart147.xml" ContentType="application/vnd.openxmlformats-officedocument.drawingml.chart+xml"/>
  <Default Extension="rels" ContentType="application/vnd.openxmlformats-package.relationships+xml"/>
  <Override PartName="/xl/worksheets/sheet5.xml" ContentType="application/vnd.openxmlformats-officedocument.spreadsheetml.worksheet+xml"/>
  <Override PartName="/xl/charts/chart29.xml" ContentType="application/vnd.openxmlformats-officedocument.drawingml.chart+xml"/>
  <Override PartName="/xl/charts/chart58.xml" ContentType="application/vnd.openxmlformats-officedocument.drawingml.chart+xml"/>
  <Override PartName="/xl/charts/chart76.xml" ContentType="application/vnd.openxmlformats-officedocument.drawingml.chart+xml"/>
  <Override PartName="/xl/charts/chart87.xml" ContentType="application/vnd.openxmlformats-officedocument.drawingml.chart+xml"/>
  <Override PartName="/xl/charts/chart107.xml" ContentType="application/vnd.openxmlformats-officedocument.drawingml.chart+xml"/>
  <Override PartName="/xl/charts/chart136.xml" ContentType="application/vnd.openxmlformats-officedocument.drawingml.chart+xml"/>
  <Override PartName="/xl/comments2.xml" ContentType="application/vnd.openxmlformats-officedocument.spreadsheetml.comments+xml"/>
  <Override PartName="/xl/charts/chart18.xml" ContentType="application/vnd.openxmlformats-officedocument.drawingml.chart+xml"/>
  <Override PartName="/xl/charts/chart36.xml" ContentType="application/vnd.openxmlformats-officedocument.drawingml.chart+xml"/>
  <Override PartName="/xl/charts/chart47.xml" ContentType="application/vnd.openxmlformats-officedocument.drawingml.chart+xml"/>
  <Override PartName="/xl/charts/chart65.xml" ContentType="application/vnd.openxmlformats-officedocument.drawingml.chart+xml"/>
  <Override PartName="/xl/charts/chart83.xml" ContentType="application/vnd.openxmlformats-officedocument.drawingml.chart+xml"/>
  <Override PartName="/xl/charts/chart94.xml" ContentType="application/vnd.openxmlformats-officedocument.drawingml.chart+xml"/>
  <Override PartName="/xl/charts/chart114.xml" ContentType="application/vnd.openxmlformats-officedocument.drawingml.chart+xml"/>
  <Override PartName="/xl/charts/chart125.xml" ContentType="application/vnd.openxmlformats-officedocument.drawingml.chart+xml"/>
  <Override PartName="/xl/charts/chart143.xml" ContentType="application/vnd.openxmlformats-officedocument.drawingml.chart+xml"/>
  <Override PartName="/xl/worksheets/sheet1.xml" ContentType="application/vnd.openxmlformats-officedocument.spreadsheetml.worksheet+xml"/>
  <Override PartName="/xl/drawings/drawing11.xml" ContentType="application/vnd.openxmlformats-officedocument.drawing+xml"/>
  <Override PartName="/xl/charts/chart25.xml" ContentType="application/vnd.openxmlformats-officedocument.drawingml.chart+xml"/>
  <Override PartName="/xl/charts/chart54.xml" ContentType="application/vnd.openxmlformats-officedocument.drawingml.chart+xml"/>
  <Override PartName="/xl/charts/chart72.xml" ContentType="application/vnd.openxmlformats-officedocument.drawingml.chart+xml"/>
  <Override PartName="/xl/charts/chart103.xml" ContentType="application/vnd.openxmlformats-officedocument.drawingml.chart+xml"/>
  <Override PartName="/xl/charts/chart132.xml" ContentType="application/vnd.openxmlformats-officedocument.drawingml.chart+xml"/>
  <Override PartName="/xl/charts/chart150.xml" ContentType="application/vnd.openxmlformats-officedocument.drawingml.chart+xml"/>
  <Override PartName="/xl/charts/chart14.xml" ContentType="application/vnd.openxmlformats-officedocument.drawingml.chart+xml"/>
  <Override PartName="/xl/comments12.xml" ContentType="application/vnd.openxmlformats-officedocument.spreadsheetml.comments+xml"/>
  <Override PartName="/xl/charts/chart32.xml" ContentType="application/vnd.openxmlformats-officedocument.drawingml.chart+xml"/>
  <Override PartName="/xl/charts/chart43.xml" ContentType="application/vnd.openxmlformats-officedocument.drawingml.chart+xml"/>
  <Override PartName="/xl/charts/chart61.xml" ContentType="application/vnd.openxmlformats-officedocument.drawingml.chart+xml"/>
  <Override PartName="/xl/charts/chart90.xml" ContentType="application/vnd.openxmlformats-officedocument.drawingml.chart+xml"/>
  <Override PartName="/xl/charts/chart110.xml" ContentType="application/vnd.openxmlformats-officedocument.drawingml.chart+xml"/>
  <Override PartName="/xl/charts/chart121.xml" ContentType="application/vnd.openxmlformats-officedocument.drawingml.chart+xml"/>
  <Override PartName="/xl/charts/chart21.xml" ContentType="application/vnd.openxmlformats-officedocument.drawingml.chart+xml"/>
  <Override PartName="/xl/charts/chart50.xml" ContentType="application/vnd.openxmlformats-officedocument.drawingml.chart+xml"/>
  <Override PartName="/xl/worksheets/sheet16.xml" ContentType="application/vnd.openxmlformats-officedocument.spreadsheetml.worksheet+xml"/>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chart99.xml" ContentType="application/vnd.openxmlformats-officedocument.drawingml.chart+xml"/>
  <Override PartName="/xl/worksheets/sheet6.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comments7.xml" ContentType="application/vnd.openxmlformats-officedocument.spreadsheetml.comments+xml"/>
  <Override PartName="/xl/charts/chart59.xml" ContentType="application/vnd.openxmlformats-officedocument.drawingml.chart+xml"/>
  <Override PartName="/xl/charts/chart88.xml" ContentType="application/vnd.openxmlformats-officedocument.drawingml.chart+xml"/>
  <Override PartName="/xl/charts/chart119.xml" ContentType="application/vnd.openxmlformats-officedocument.drawingml.chart+xml"/>
  <Override PartName="/xl/charts/chart137.xml" ContentType="application/vnd.openxmlformats-officedocument.drawingml.chart+xml"/>
  <Override PartName="/xl/charts/chart148.xml" ContentType="application/vnd.openxmlformats-officedocument.drawingml.chart+xml"/>
  <Override PartName="/xl/charts/chart48.xml" ContentType="application/vnd.openxmlformats-officedocument.drawingml.chart+xml"/>
  <Override PartName="/xl/charts/chart77.xml" ContentType="application/vnd.openxmlformats-officedocument.drawingml.chart+xml"/>
  <Override PartName="/xl/charts/chart95.xml" ContentType="application/vnd.openxmlformats-officedocument.drawingml.chart+xml"/>
  <Override PartName="/xl/charts/chart108.xml" ContentType="application/vnd.openxmlformats-officedocument.drawingml.chart+xml"/>
  <Override PartName="/xl/charts/chart126.xml" ContentType="application/vnd.openxmlformats-officedocument.drawingml.chart+xml"/>
  <Override PartName="/xl/worksheets/sheet2.xml" ContentType="application/vnd.openxmlformats-officedocument.spreadsheetml.worksheet+xml"/>
  <Override PartName="/xl/drawings/drawing1.xml" ContentType="application/vnd.openxmlformats-officedocument.drawing+xml"/>
  <Override PartName="/xl/comments3.xml" ContentType="application/vnd.openxmlformats-officedocument.spreadsheetml.comments+xml"/>
  <Override PartName="/xl/charts/chart19.xml" ContentType="application/vnd.openxmlformats-officedocument.drawingml.chart+xml"/>
  <Override PartName="/xl/charts/chart37.xml" ContentType="application/vnd.openxmlformats-officedocument.drawingml.chart+xml"/>
  <Override PartName="/xl/charts/chart55.xml" ContentType="application/vnd.openxmlformats-officedocument.drawingml.chart+xml"/>
  <Override PartName="/xl/charts/chart66.xml" ContentType="application/vnd.openxmlformats-officedocument.drawingml.chart+xml"/>
  <Override PartName="/xl/charts/chart84.xml" ContentType="application/vnd.openxmlformats-officedocument.drawingml.chart+xml"/>
  <Override PartName="/xl/charts/chart115.xml" ContentType="application/vnd.openxmlformats-officedocument.drawingml.chart+xml"/>
  <Override PartName="/xl/charts/chart133.xml" ContentType="application/vnd.openxmlformats-officedocument.drawingml.chart+xml"/>
  <Override PartName="/xl/charts/chart144.xml" ContentType="application/vnd.openxmlformats-officedocument.drawingml.chart+xml"/>
  <Override PartName="/xl/charts/chart26.xml" ContentType="application/vnd.openxmlformats-officedocument.drawingml.chart+xml"/>
  <Override PartName="/xl/charts/chart44.xml" ContentType="application/vnd.openxmlformats-officedocument.drawingml.chart+xml"/>
  <Override PartName="/xl/charts/chart73.xml" ContentType="application/vnd.openxmlformats-officedocument.drawingml.chart+xml"/>
  <Override PartName="/xl/charts/chart91.xml" ContentType="application/vnd.openxmlformats-officedocument.drawingml.chart+xml"/>
  <Override PartName="/xl/charts/chart104.xml" ContentType="application/vnd.openxmlformats-officedocument.drawingml.chart+xml"/>
  <Override PartName="/xl/charts/chart122.xml" ContentType="application/vnd.openxmlformats-officedocument.drawingml.chart+xml"/>
  <Override PartName="/xl/charts/chart140.xml" ContentType="application/vnd.openxmlformats-officedocument.drawingml.chart+xml"/>
  <Override PartName="/xl/charts/chart151.xml" ContentType="application/vnd.openxmlformats-officedocument.drawingml.chart+xml"/>
  <Override PartName="/xl/charts/chart15.xml" ContentType="application/vnd.openxmlformats-officedocument.drawingml.chart+xml"/>
  <Override PartName="/xl/charts/chart33.xml" ContentType="application/vnd.openxmlformats-officedocument.drawingml.chart+xml"/>
  <Override PartName="/xl/charts/chart51.xml" ContentType="application/vnd.openxmlformats-officedocument.drawingml.chart+xml"/>
  <Override PartName="/xl/charts/chart62.xml" ContentType="application/vnd.openxmlformats-officedocument.drawingml.chart+xml"/>
  <Override PartName="/xl/charts/chart80.xml" ContentType="application/vnd.openxmlformats-officedocument.drawingml.chart+xml"/>
  <Override PartName="/xl/charts/chart111.xml" ContentType="application/vnd.openxmlformats-officedocument.drawingml.chart+xml"/>
  <Override PartName="/xl/comments13.xml" ContentType="application/vnd.openxmlformats-officedocument.spreadsheetml.comments+xml"/>
  <Override PartName="/xl/worksheets/sheet17.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40.xml" ContentType="application/vnd.openxmlformats-officedocument.drawingml.chart+xml"/>
  <Override PartName="/xl/charts/chart100.xml" ContentType="application/vnd.openxmlformats-officedocument.drawingml.chart+xml"/>
  <Override PartName="/xl/drawings/drawing6.xml" ContentType="application/vnd.openxmlformats-officedocument.drawing+xml"/>
  <Override PartName="/xl/charts/chart149.xml" ContentType="application/vnd.openxmlformats-officedocument.drawingml.chart+xml"/>
  <Override PartName="/xl/worksheets/sheet7.xml" ContentType="application/vnd.openxmlformats-officedocument.spreadsheetml.worksheet+xml"/>
  <Override PartName="/xl/charts/chart78.xml" ContentType="application/vnd.openxmlformats-officedocument.drawingml.chart+xml"/>
  <Override PartName="/xl/charts/chart89.xml" ContentType="application/vnd.openxmlformats-officedocument.drawingml.chart+xml"/>
  <Override PartName="/xl/charts/chart138.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hidePivotFieldList="1" defaultThemeVersion="124226"/>
  <bookViews>
    <workbookView xWindow="-15" yWindow="-15" windowWidth="15315" windowHeight="4530" firstSheet="5" activeTab="11"/>
  </bookViews>
  <sheets>
    <sheet name="Reference State" sheetId="60378" r:id="rId1"/>
    <sheet name="Ref State Cover" sheetId="60395" r:id="rId2"/>
    <sheet name="Species List" sheetId="60396" r:id="rId3"/>
    <sheet name="Woody" sheetId="60391" r:id="rId4"/>
    <sheet name="Non-woody" sheetId="60392" r:id="rId5"/>
    <sheet name="Marginal Zone" sheetId="1" r:id="rId6"/>
    <sheet name="Lower Zone" sheetId="60384" r:id="rId7"/>
    <sheet name="Upper Zone" sheetId="60385" r:id="rId8"/>
    <sheet name="Upper Zone MCB" sheetId="60397" r:id="rId9"/>
    <sheet name="Floodplain" sheetId="60386" r:id="rId10"/>
    <sheet name="Wetland" sheetId="60387" r:id="rId11"/>
    <sheet name="RIPARIAN ZONE EC" sheetId="4" r:id="rId12"/>
    <sheet name="Zone summary" sheetId="60394" r:id="rId13"/>
    <sheet name="Riparian Zone Veg Structure" sheetId="60393" r:id="rId14"/>
    <sheet name="Pop Structure &amp; Recruitment" sheetId="60377" r:id="rId15"/>
    <sheet name="Species Composition" sheetId="60376" r:id="rId16"/>
    <sheet name="Rating Guide" sheetId="5" r:id="rId17"/>
  </sheets>
  <externalReferences>
    <externalReference r:id="rId18"/>
  </externalReferences>
  <definedNames>
    <definedName name="lower_pop_composition">'Species Composition'!$I$14:$N$14</definedName>
    <definedName name="lower_pop_struc_and_recruitm">'Pop Structure &amp; Recruitment'!$P$2:$Y$2</definedName>
    <definedName name="lowerl_pop_composition_nonwoody">'Species Composition'!$I$67:$N$67</definedName>
    <definedName name="marginal_pop_composition">'Species Composition'!$B$14:$G$14</definedName>
    <definedName name="marginal_pop_composition_nonwoody">'Species Composition'!$B$67:$G$67</definedName>
    <definedName name="marginal_pop_struc_and_recruitm">'Pop Structure &amp; Recruitment'!$B$2:$K$2</definedName>
    <definedName name="upper_pop_composition">'Species Composition'!$P$14:$U$14</definedName>
    <definedName name="upper_pop_composition_nonwoody">'Species Composition'!$P$67:$U$67</definedName>
    <definedName name="upper_pop_struc_and_recruitm">'Pop Structure &amp; Recruitment'!$AA$2:$AJ$2</definedName>
    <definedName name="WOODY_VEGETATION__POPULATION_STRUCTURE___RECRUITMENT">'Pop Structure &amp; Recruitment'!$B$1</definedName>
  </definedNames>
  <calcPr calcId="125725"/>
</workbook>
</file>

<file path=xl/calcChain.xml><?xml version="1.0" encoding="utf-8"?>
<calcChain xmlns="http://schemas.openxmlformats.org/spreadsheetml/2006/main">
  <c r="L30" i="60392"/>
  <c r="L29"/>
  <c r="L28"/>
  <c r="L27"/>
  <c r="L26"/>
  <c r="L25"/>
  <c r="L10"/>
  <c r="L9"/>
  <c r="H24" i="60395"/>
  <c r="H23"/>
  <c r="H22"/>
  <c r="H21"/>
  <c r="H20"/>
  <c r="H19"/>
  <c r="G24" i="60386"/>
  <c r="G17"/>
  <c r="AM115" i="60376"/>
  <c r="AM113"/>
  <c r="AM111"/>
  <c r="AM109"/>
  <c r="AM107"/>
  <c r="AM105"/>
  <c r="AM103"/>
  <c r="AM101"/>
  <c r="AM99"/>
  <c r="AM97"/>
  <c r="AM62"/>
  <c r="AM60"/>
  <c r="AM58"/>
  <c r="AM56"/>
  <c r="AM54"/>
  <c r="AM52"/>
  <c r="AM50"/>
  <c r="AM48"/>
  <c r="AM46"/>
  <c r="AM44"/>
  <c r="AM64" s="1"/>
  <c r="AM117" l="1"/>
  <c r="J37" i="60394"/>
  <c r="M23" i="60395" l="1"/>
  <c r="AU5" i="60377"/>
  <c r="AU7"/>
  <c r="AU9"/>
  <c r="AU11"/>
  <c r="AU13"/>
  <c r="AU15"/>
  <c r="AU17"/>
  <c r="AU19"/>
  <c r="AO44" s="1"/>
  <c r="AU21"/>
  <c r="AU23"/>
  <c r="BJ48"/>
  <c r="BJ46"/>
  <c r="BJ44"/>
  <c r="BJ42"/>
  <c r="BJ40"/>
  <c r="BJ38"/>
  <c r="BJ36"/>
  <c r="BJ34"/>
  <c r="BJ32"/>
  <c r="BJ30"/>
  <c r="BJ50" s="1"/>
  <c r="AY48"/>
  <c r="AY46"/>
  <c r="AY44"/>
  <c r="AY42"/>
  <c r="AY40"/>
  <c r="AY38"/>
  <c r="AY36"/>
  <c r="AY34"/>
  <c r="AY32"/>
  <c r="AY30"/>
  <c r="AY50" s="1"/>
  <c r="AO48"/>
  <c r="AN48"/>
  <c r="AO46"/>
  <c r="AN46"/>
  <c r="AN44"/>
  <c r="AN42"/>
  <c r="AN40"/>
  <c r="AN38"/>
  <c r="AN36"/>
  <c r="AN34"/>
  <c r="AN32"/>
  <c r="AN30"/>
  <c r="AN50" l="1"/>
  <c r="L36" i="60393"/>
  <c r="K36"/>
  <c r="J36"/>
  <c r="I36"/>
  <c r="H36"/>
  <c r="G36"/>
  <c r="F36"/>
  <c r="E36"/>
  <c r="M3"/>
  <c r="L3"/>
  <c r="K3"/>
  <c r="J3"/>
  <c r="I3"/>
  <c r="H3"/>
  <c r="G3"/>
  <c r="F3"/>
  <c r="E3"/>
  <c r="L18" i="60395"/>
  <c r="K18"/>
  <c r="J18"/>
  <c r="I18"/>
  <c r="H18"/>
  <c r="G18"/>
  <c r="F18"/>
  <c r="E18"/>
  <c r="G24" i="60387"/>
  <c r="B22"/>
  <c r="B22" i="60386"/>
  <c r="B22" i="60397"/>
  <c r="B22" i="60385"/>
  <c r="B22" i="60384"/>
  <c r="B19" i="60387"/>
  <c r="B19" i="60386"/>
  <c r="B19" i="60397"/>
  <c r="B19" i="60385"/>
  <c r="B19" i="60384"/>
  <c r="G17" i="60387"/>
  <c r="AO92" i="60376"/>
  <c r="AO94" s="1"/>
  <c r="AP87"/>
  <c r="AN115" s="1"/>
  <c r="AP85"/>
  <c r="AN113" s="1"/>
  <c r="AP83"/>
  <c r="AN111" s="1"/>
  <c r="AP81"/>
  <c r="AN109" s="1"/>
  <c r="AP79"/>
  <c r="AN107" s="1"/>
  <c r="AP77"/>
  <c r="AN105" s="1"/>
  <c r="AP75"/>
  <c r="AN103" s="1"/>
  <c r="AP73"/>
  <c r="AN101" s="1"/>
  <c r="AP71"/>
  <c r="AN99" s="1"/>
  <c r="AO39"/>
  <c r="AM41" s="1"/>
  <c r="AP34"/>
  <c r="AN62" s="1"/>
  <c r="AP32"/>
  <c r="AN60" s="1"/>
  <c r="AP30"/>
  <c r="AN58" s="1"/>
  <c r="AP28"/>
  <c r="AN56" s="1"/>
  <c r="AP26"/>
  <c r="AN54" s="1"/>
  <c r="AP24"/>
  <c r="AN52" s="1"/>
  <c r="AP22"/>
  <c r="AN50" s="1"/>
  <c r="AP20"/>
  <c r="AN48" s="1"/>
  <c r="AP18"/>
  <c r="AN46" s="1"/>
  <c r="BH2" i="60377"/>
  <c r="AK14" i="60376" s="1"/>
  <c r="AK67" s="1"/>
  <c r="AW2" i="60377"/>
  <c r="AD14" i="60376" s="1"/>
  <c r="AD67" s="1"/>
  <c r="AL2" i="60377"/>
  <c r="W14" i="60376" s="1"/>
  <c r="W67" s="1"/>
  <c r="BN26" i="60377"/>
  <c r="BN25"/>
  <c r="BN24"/>
  <c r="BQ23"/>
  <c r="BK48" s="1"/>
  <c r="BN23"/>
  <c r="BN22"/>
  <c r="BQ21"/>
  <c r="BK46" s="1"/>
  <c r="BN21"/>
  <c r="BN20"/>
  <c r="BQ19"/>
  <c r="BK44" s="1"/>
  <c r="BN19"/>
  <c r="BN18"/>
  <c r="BQ17"/>
  <c r="BK42" s="1"/>
  <c r="BN17"/>
  <c r="BN16"/>
  <c r="BQ15"/>
  <c r="BK40" s="1"/>
  <c r="BN15"/>
  <c r="BN14"/>
  <c r="BQ13"/>
  <c r="BK38" s="1"/>
  <c r="BN13"/>
  <c r="BN12"/>
  <c r="BQ11"/>
  <c r="BK36" s="1"/>
  <c r="BN11"/>
  <c r="BN10"/>
  <c r="BQ9"/>
  <c r="BN9"/>
  <c r="BN8"/>
  <c r="BQ7"/>
  <c r="BN7"/>
  <c r="BN6"/>
  <c r="BQ5"/>
  <c r="BN5"/>
  <c r="BC26"/>
  <c r="BC25"/>
  <c r="BC24"/>
  <c r="BF23"/>
  <c r="AZ48" s="1"/>
  <c r="BC23"/>
  <c r="BC22"/>
  <c r="BF21"/>
  <c r="AZ46" s="1"/>
  <c r="BC21"/>
  <c r="BC20"/>
  <c r="BF19"/>
  <c r="AZ44" s="1"/>
  <c r="BC19"/>
  <c r="BC18"/>
  <c r="BF17"/>
  <c r="AZ42" s="1"/>
  <c r="BC17"/>
  <c r="BC16"/>
  <c r="BF15"/>
  <c r="AZ40" s="1"/>
  <c r="BC15"/>
  <c r="BC14"/>
  <c r="BF13"/>
  <c r="AZ38" s="1"/>
  <c r="BC13"/>
  <c r="BC12"/>
  <c r="BF11"/>
  <c r="AZ36" s="1"/>
  <c r="BC11"/>
  <c r="BC10"/>
  <c r="BF9"/>
  <c r="BC9"/>
  <c r="BC8"/>
  <c r="BF7"/>
  <c r="BC7"/>
  <c r="BC6"/>
  <c r="BF5"/>
  <c r="BC5"/>
  <c r="AR26"/>
  <c r="AR25"/>
  <c r="AR24"/>
  <c r="AR23"/>
  <c r="AR22"/>
  <c r="AR21"/>
  <c r="AR20"/>
  <c r="AR19"/>
  <c r="AR18"/>
  <c r="AR17"/>
  <c r="AR16"/>
  <c r="AR15"/>
  <c r="AR14"/>
  <c r="AR13"/>
  <c r="AR12"/>
  <c r="AR11"/>
  <c r="AR10"/>
  <c r="AR9"/>
  <c r="AR8"/>
  <c r="AR7"/>
  <c r="AR6"/>
  <c r="AR5"/>
  <c r="AA2"/>
  <c r="P14" i="60376" s="1"/>
  <c r="P67" s="1"/>
  <c r="P2" i="60377"/>
  <c r="I14" i="60376" s="1"/>
  <c r="I67" s="1"/>
  <c r="B2" i="60377"/>
  <c r="B14" i="60376" s="1"/>
  <c r="B67" s="1"/>
  <c r="B12" i="60387"/>
  <c r="B12" i="60386"/>
  <c r="B12" i="60397"/>
  <c r="B12" i="60385"/>
  <c r="B12" i="60384"/>
  <c r="M24" i="60395"/>
  <c r="M22"/>
  <c r="M21"/>
  <c r="M20"/>
  <c r="M19"/>
  <c r="AM94" i="60376" l="1"/>
  <c r="AO41"/>
  <c r="AB1" i="60392"/>
  <c r="G44"/>
  <c r="F44"/>
  <c r="E44"/>
  <c r="G43"/>
  <c r="F43"/>
  <c r="E43"/>
  <c r="G42"/>
  <c r="F42"/>
  <c r="E42"/>
  <c r="G41"/>
  <c r="F41"/>
  <c r="E41"/>
  <c r="G40"/>
  <c r="F40"/>
  <c r="E40"/>
  <c r="G39"/>
  <c r="F39"/>
  <c r="E39"/>
  <c r="G38"/>
  <c r="F38"/>
  <c r="E38"/>
  <c r="G37"/>
  <c r="F37"/>
  <c r="E37"/>
  <c r="G36"/>
  <c r="F36"/>
  <c r="E36"/>
  <c r="G35"/>
  <c r="F35"/>
  <c r="E35"/>
  <c r="G34"/>
  <c r="F34"/>
  <c r="E34"/>
  <c r="G33"/>
  <c r="F33"/>
  <c r="E33"/>
  <c r="G32"/>
  <c r="F32"/>
  <c r="E32"/>
  <c r="G31"/>
  <c r="F31"/>
  <c r="E31"/>
  <c r="G30"/>
  <c r="F30"/>
  <c r="E30"/>
  <c r="G29"/>
  <c r="E29"/>
  <c r="G28"/>
  <c r="E28"/>
  <c r="G27"/>
  <c r="E27"/>
  <c r="G26"/>
  <c r="F26"/>
  <c r="E26"/>
  <c r="G25"/>
  <c r="F25"/>
  <c r="E25"/>
  <c r="G24"/>
  <c r="F24"/>
  <c r="E24"/>
  <c r="G23"/>
  <c r="F23"/>
  <c r="E23"/>
  <c r="G22"/>
  <c r="F22"/>
  <c r="E22"/>
  <c r="G21"/>
  <c r="F21"/>
  <c r="E21"/>
  <c r="G20"/>
  <c r="F20"/>
  <c r="E20"/>
  <c r="G19"/>
  <c r="F19"/>
  <c r="E19"/>
  <c r="G18"/>
  <c r="F18"/>
  <c r="E18"/>
  <c r="G17"/>
  <c r="F17"/>
  <c r="E17"/>
  <c r="G16"/>
  <c r="F16"/>
  <c r="E16"/>
  <c r="G15"/>
  <c r="F15"/>
  <c r="E15"/>
  <c r="G14"/>
  <c r="F14"/>
  <c r="E14"/>
  <c r="G13"/>
  <c r="F13"/>
  <c r="E13"/>
  <c r="G12"/>
  <c r="F12"/>
  <c r="E12"/>
  <c r="G11"/>
  <c r="F11"/>
  <c r="E11"/>
  <c r="BL3" i="60391"/>
  <c r="BJ3"/>
  <c r="BR3" s="1"/>
  <c r="BI3"/>
  <c r="BQ3" s="1"/>
  <c r="BH3"/>
  <c r="BP3" s="1"/>
  <c r="BG3"/>
  <c r="BO3" s="1"/>
  <c r="BF3"/>
  <c r="BN3" s="1"/>
  <c r="BE3"/>
  <c r="BM3" s="1"/>
  <c r="BD3"/>
  <c r="V4"/>
  <c r="BT4" s="1"/>
  <c r="F29" i="60392"/>
  <c r="W7" i="60391"/>
  <c r="W6"/>
  <c r="W5"/>
  <c r="W4"/>
  <c r="W3"/>
  <c r="W2"/>
  <c r="H1"/>
  <c r="F1"/>
  <c r="O3" i="60396"/>
  <c r="Q2"/>
  <c r="P2"/>
  <c r="O2"/>
  <c r="N2"/>
  <c r="M2"/>
  <c r="L2"/>
  <c r="X2" i="60391" l="1"/>
  <c r="AB2" i="60392"/>
  <c r="AC3" s="1"/>
  <c r="R3" i="60391"/>
  <c r="AB4" i="60392"/>
  <c r="AU3" s="1"/>
  <c r="T3" i="60391"/>
  <c r="AB6" i="60392"/>
  <c r="Q3" i="60391"/>
  <c r="AB3" i="60392"/>
  <c r="U4" s="1"/>
  <c r="S3" i="60391"/>
  <c r="AB5" i="60392"/>
  <c r="BD3" s="1"/>
  <c r="U3" i="60391"/>
  <c r="AB7" i="60392"/>
  <c r="BD2" i="60391"/>
  <c r="BL2"/>
  <c r="V4" i="60392"/>
  <c r="T43" i="60391"/>
  <c r="T42"/>
  <c r="T41"/>
  <c r="T40"/>
  <c r="T39"/>
  <c r="T38"/>
  <c r="T37"/>
  <c r="T36"/>
  <c r="T35"/>
  <c r="T34"/>
  <c r="T33"/>
  <c r="T32"/>
  <c r="T31"/>
  <c r="T30"/>
  <c r="T29"/>
  <c r="T28"/>
  <c r="T27"/>
  <c r="T26"/>
  <c r="T25"/>
  <c r="T24"/>
  <c r="T23"/>
  <c r="T22"/>
  <c r="T21"/>
  <c r="T20"/>
  <c r="T19"/>
  <c r="T18"/>
  <c r="T17"/>
  <c r="T16"/>
  <c r="T15"/>
  <c r="T14"/>
  <c r="T13"/>
  <c r="T12"/>
  <c r="T11"/>
  <c r="T10"/>
  <c r="T9"/>
  <c r="T7"/>
  <c r="T6"/>
  <c r="T5"/>
  <c r="T4"/>
  <c r="U43"/>
  <c r="U42"/>
  <c r="U41"/>
  <c r="U40"/>
  <c r="U39"/>
  <c r="U38"/>
  <c r="U37"/>
  <c r="U36"/>
  <c r="U35"/>
  <c r="U34"/>
  <c r="U33"/>
  <c r="U32"/>
  <c r="U31"/>
  <c r="U30"/>
  <c r="U29"/>
  <c r="U28"/>
  <c r="U27"/>
  <c r="U26"/>
  <c r="U25"/>
  <c r="U24"/>
  <c r="U23"/>
  <c r="U22"/>
  <c r="U21"/>
  <c r="U20"/>
  <c r="U19"/>
  <c r="U18"/>
  <c r="U17"/>
  <c r="U16"/>
  <c r="U15"/>
  <c r="U14"/>
  <c r="U13"/>
  <c r="U12"/>
  <c r="U11"/>
  <c r="U10"/>
  <c r="U8"/>
  <c r="U7"/>
  <c r="U6"/>
  <c r="U5"/>
  <c r="U4"/>
  <c r="P3"/>
  <c r="P4" s="1"/>
  <c r="X4" s="1"/>
  <c r="AL3" i="60392" l="1"/>
  <c r="T4"/>
  <c r="BJ43" i="60391"/>
  <c r="BH43"/>
  <c r="BF43"/>
  <c r="BD43"/>
  <c r="BJ42"/>
  <c r="BH42"/>
  <c r="BF42"/>
  <c r="BD42"/>
  <c r="BJ41"/>
  <c r="BH41"/>
  <c r="BF41"/>
  <c r="BD41"/>
  <c r="BJ40"/>
  <c r="BH40"/>
  <c r="BF40"/>
  <c r="BD40"/>
  <c r="BJ39"/>
  <c r="BH39"/>
  <c r="BF39"/>
  <c r="BD39"/>
  <c r="BJ38"/>
  <c r="BH38"/>
  <c r="BF38"/>
  <c r="BD38"/>
  <c r="BJ37"/>
  <c r="BH37"/>
  <c r="BF37"/>
  <c r="BD37"/>
  <c r="BJ36"/>
  <c r="BH36"/>
  <c r="BF36"/>
  <c r="BD36"/>
  <c r="BJ35"/>
  <c r="BH35"/>
  <c r="BF35"/>
  <c r="BD35"/>
  <c r="BJ34"/>
  <c r="BH34"/>
  <c r="BF34"/>
  <c r="BD34"/>
  <c r="BJ33"/>
  <c r="BH33"/>
  <c r="BF33"/>
  <c r="BD33"/>
  <c r="BJ32"/>
  <c r="BH32"/>
  <c r="BF32"/>
  <c r="BD32"/>
  <c r="BJ31"/>
  <c r="BH31"/>
  <c r="BF31"/>
  <c r="BD31"/>
  <c r="BJ30"/>
  <c r="BH30"/>
  <c r="BF30"/>
  <c r="BD30"/>
  <c r="BJ29"/>
  <c r="BH29"/>
  <c r="BF29"/>
  <c r="BD29"/>
  <c r="BJ28"/>
  <c r="BH28"/>
  <c r="BF28"/>
  <c r="BD28"/>
  <c r="BJ27"/>
  <c r="BH27"/>
  <c r="BF27"/>
  <c r="BD27"/>
  <c r="BJ26"/>
  <c r="BH26"/>
  <c r="BF26"/>
  <c r="BD26"/>
  <c r="BJ25"/>
  <c r="BH25"/>
  <c r="BF25"/>
  <c r="BD25"/>
  <c r="BJ24"/>
  <c r="BH24"/>
  <c r="BF24"/>
  <c r="BD24"/>
  <c r="BJ23"/>
  <c r="BH23"/>
  <c r="BF23"/>
  <c r="BD23"/>
  <c r="BJ22"/>
  <c r="BH22"/>
  <c r="BF22"/>
  <c r="BD22"/>
  <c r="BJ21"/>
  <c r="BH21"/>
  <c r="BF21"/>
  <c r="BD21"/>
  <c r="BJ20"/>
  <c r="BH20"/>
  <c r="BF20"/>
  <c r="BD20"/>
  <c r="BJ19"/>
  <c r="BH19"/>
  <c r="BF19"/>
  <c r="BD19"/>
  <c r="BJ18"/>
  <c r="BH18"/>
  <c r="BF18"/>
  <c r="BD18"/>
  <c r="BJ17"/>
  <c r="BH17"/>
  <c r="BF17"/>
  <c r="BD17"/>
  <c r="BJ16"/>
  <c r="BH16"/>
  <c r="BF16"/>
  <c r="BD16"/>
  <c r="BJ15"/>
  <c r="BH15"/>
  <c r="BF15"/>
  <c r="BD15"/>
  <c r="BK43"/>
  <c r="BI43"/>
  <c r="BG43"/>
  <c r="BE43"/>
  <c r="BK42"/>
  <c r="BI42"/>
  <c r="BG42"/>
  <c r="BE42"/>
  <c r="BK41"/>
  <c r="BI41"/>
  <c r="BG41"/>
  <c r="BE41"/>
  <c r="BK40"/>
  <c r="BI40"/>
  <c r="BG40"/>
  <c r="BE40"/>
  <c r="BK39"/>
  <c r="BI39"/>
  <c r="BG39"/>
  <c r="BE39"/>
  <c r="BK38"/>
  <c r="BI38"/>
  <c r="BG38"/>
  <c r="BE38"/>
  <c r="BK37"/>
  <c r="BI37"/>
  <c r="BG37"/>
  <c r="BE37"/>
  <c r="BK36"/>
  <c r="BI36"/>
  <c r="BG36"/>
  <c r="BE36"/>
  <c r="BK35"/>
  <c r="BI35"/>
  <c r="BG35"/>
  <c r="BE35"/>
  <c r="BK34"/>
  <c r="BI34"/>
  <c r="BG34"/>
  <c r="BE34"/>
  <c r="BK33"/>
  <c r="BI33"/>
  <c r="BG33"/>
  <c r="BE33"/>
  <c r="BK32"/>
  <c r="BI32"/>
  <c r="BG32"/>
  <c r="BE32"/>
  <c r="BK31"/>
  <c r="BI31"/>
  <c r="BG31"/>
  <c r="BE31"/>
  <c r="BK30"/>
  <c r="BI30"/>
  <c r="BG30"/>
  <c r="BE30"/>
  <c r="BK29"/>
  <c r="BI29"/>
  <c r="BG29"/>
  <c r="BE29"/>
  <c r="BK28"/>
  <c r="BI28"/>
  <c r="BG28"/>
  <c r="BE28"/>
  <c r="BK27"/>
  <c r="BI27"/>
  <c r="BG27"/>
  <c r="BE27"/>
  <c r="BK26"/>
  <c r="BI26"/>
  <c r="BG26"/>
  <c r="BE26"/>
  <c r="BK25"/>
  <c r="BI25"/>
  <c r="BG25"/>
  <c r="BE25"/>
  <c r="BK24"/>
  <c r="BI24"/>
  <c r="BG24"/>
  <c r="BE24"/>
  <c r="BK23"/>
  <c r="BI23"/>
  <c r="BG23"/>
  <c r="BE23"/>
  <c r="BK22"/>
  <c r="BI22"/>
  <c r="BG22"/>
  <c r="BE22"/>
  <c r="BK21"/>
  <c r="BI21"/>
  <c r="BG21"/>
  <c r="BE21"/>
  <c r="BK20"/>
  <c r="BI20"/>
  <c r="BG20"/>
  <c r="BE20"/>
  <c r="BK19"/>
  <c r="BI19"/>
  <c r="BG19"/>
  <c r="BE19"/>
  <c r="BK18"/>
  <c r="BI18"/>
  <c r="BG18"/>
  <c r="BE18"/>
  <c r="BK17"/>
  <c r="BI17"/>
  <c r="BG17"/>
  <c r="BE17"/>
  <c r="BK16"/>
  <c r="BI16"/>
  <c r="BG16"/>
  <c r="BE16"/>
  <c r="BK15"/>
  <c r="BI15"/>
  <c r="BG15"/>
  <c r="BE15"/>
  <c r="BK14"/>
  <c r="BI14"/>
  <c r="BG14"/>
  <c r="BE14"/>
  <c r="BK13"/>
  <c r="BI13"/>
  <c r="BG13"/>
  <c r="BE13"/>
  <c r="BK12"/>
  <c r="BI12"/>
  <c r="BG12"/>
  <c r="BE12"/>
  <c r="BK11"/>
  <c r="BI11"/>
  <c r="BG11"/>
  <c r="BE11"/>
  <c r="BK10"/>
  <c r="BI10"/>
  <c r="BG10"/>
  <c r="BE10"/>
  <c r="BK9"/>
  <c r="BI9"/>
  <c r="BG9"/>
  <c r="BE9"/>
  <c r="BK7"/>
  <c r="BI7"/>
  <c r="BG7"/>
  <c r="BE7"/>
  <c r="BK6"/>
  <c r="BI6"/>
  <c r="BG6"/>
  <c r="BE6"/>
  <c r="BK5"/>
  <c r="BI5"/>
  <c r="BG5"/>
  <c r="BE5"/>
  <c r="BK4"/>
  <c r="BI4"/>
  <c r="BG4"/>
  <c r="BE4"/>
  <c r="BJ14"/>
  <c r="BH14"/>
  <c r="BF14"/>
  <c r="BD14"/>
  <c r="BJ13"/>
  <c r="BH13"/>
  <c r="BF13"/>
  <c r="BD13"/>
  <c r="BJ12"/>
  <c r="BH12"/>
  <c r="BF12"/>
  <c r="BD12"/>
  <c r="BJ11"/>
  <c r="BH11"/>
  <c r="BF11"/>
  <c r="BD11"/>
  <c r="BJ10"/>
  <c r="BH10"/>
  <c r="BF10"/>
  <c r="BD10"/>
  <c r="BJ9"/>
  <c r="BH9"/>
  <c r="BF9"/>
  <c r="BD9"/>
  <c r="BJ7"/>
  <c r="BH7"/>
  <c r="BF7"/>
  <c r="BD7"/>
  <c r="BJ6"/>
  <c r="BH6"/>
  <c r="BF6"/>
  <c r="BD6"/>
  <c r="BJ5"/>
  <c r="BH5"/>
  <c r="BF5"/>
  <c r="BD5"/>
  <c r="BJ4"/>
  <c r="BH4"/>
  <c r="BF4"/>
  <c r="BD4"/>
  <c r="BR43"/>
  <c r="BP43"/>
  <c r="BN43"/>
  <c r="BL43"/>
  <c r="BR42"/>
  <c r="BP42"/>
  <c r="BN42"/>
  <c r="BL42"/>
  <c r="BR41"/>
  <c r="BP41"/>
  <c r="BN41"/>
  <c r="BL41"/>
  <c r="BR40"/>
  <c r="BP40"/>
  <c r="BN40"/>
  <c r="BL40"/>
  <c r="BR39"/>
  <c r="BP39"/>
  <c r="BN39"/>
  <c r="BL39"/>
  <c r="BR38"/>
  <c r="BP38"/>
  <c r="BN38"/>
  <c r="BL38"/>
  <c r="BR37"/>
  <c r="BP37"/>
  <c r="BN37"/>
  <c r="BL37"/>
  <c r="BR36"/>
  <c r="BP36"/>
  <c r="BN36"/>
  <c r="BL36"/>
  <c r="BR35"/>
  <c r="BP35"/>
  <c r="BN35"/>
  <c r="BL35"/>
  <c r="BR34"/>
  <c r="BP34"/>
  <c r="BN34"/>
  <c r="BL34"/>
  <c r="BR33"/>
  <c r="BP33"/>
  <c r="BN33"/>
  <c r="BL33"/>
  <c r="BR32"/>
  <c r="BP32"/>
  <c r="BN32"/>
  <c r="BL32"/>
  <c r="BR31"/>
  <c r="BP31"/>
  <c r="BN31"/>
  <c r="BL31"/>
  <c r="BR30"/>
  <c r="BP30"/>
  <c r="BN30"/>
  <c r="BL30"/>
  <c r="BR29"/>
  <c r="BP29"/>
  <c r="BN29"/>
  <c r="BL29"/>
  <c r="BR28"/>
  <c r="BP28"/>
  <c r="BN28"/>
  <c r="BL28"/>
  <c r="BR27"/>
  <c r="BP27"/>
  <c r="BN27"/>
  <c r="BL27"/>
  <c r="BR26"/>
  <c r="BP26"/>
  <c r="BN26"/>
  <c r="BL26"/>
  <c r="BR25"/>
  <c r="BP25"/>
  <c r="BN25"/>
  <c r="BL25"/>
  <c r="BR24"/>
  <c r="BP24"/>
  <c r="BN24"/>
  <c r="BL24"/>
  <c r="BR23"/>
  <c r="BP23"/>
  <c r="BN23"/>
  <c r="BL23"/>
  <c r="BR22"/>
  <c r="BP22"/>
  <c r="BN22"/>
  <c r="BL22"/>
  <c r="BR21"/>
  <c r="BP21"/>
  <c r="BN21"/>
  <c r="BL21"/>
  <c r="BR20"/>
  <c r="BP20"/>
  <c r="BN20"/>
  <c r="BL20"/>
  <c r="BR19"/>
  <c r="BP19"/>
  <c r="BN19"/>
  <c r="BL19"/>
  <c r="BR18"/>
  <c r="BP18"/>
  <c r="BN18"/>
  <c r="BL18"/>
  <c r="BR17"/>
  <c r="BP17"/>
  <c r="BN17"/>
  <c r="BL17"/>
  <c r="BR16"/>
  <c r="BP16"/>
  <c r="BN16"/>
  <c r="BL16"/>
  <c r="BR15"/>
  <c r="BP15"/>
  <c r="BN15"/>
  <c r="BL15"/>
  <c r="BR14"/>
  <c r="BP14"/>
  <c r="BN14"/>
  <c r="BL14"/>
  <c r="BS43"/>
  <c r="BQ43"/>
  <c r="BO43"/>
  <c r="BM43"/>
  <c r="BS42"/>
  <c r="BQ42"/>
  <c r="BO42"/>
  <c r="BM42"/>
  <c r="BS41"/>
  <c r="BQ41"/>
  <c r="BO41"/>
  <c r="BM41"/>
  <c r="BS40"/>
  <c r="BQ40"/>
  <c r="BO40"/>
  <c r="BM40"/>
  <c r="BS39"/>
  <c r="BQ39"/>
  <c r="BO39"/>
  <c r="BM39"/>
  <c r="BS38"/>
  <c r="BQ38"/>
  <c r="BO38"/>
  <c r="BM38"/>
  <c r="BS37"/>
  <c r="BQ37"/>
  <c r="BO37"/>
  <c r="BM37"/>
  <c r="BS36"/>
  <c r="BQ36"/>
  <c r="BO36"/>
  <c r="BM36"/>
  <c r="BS35"/>
  <c r="BQ35"/>
  <c r="BO35"/>
  <c r="BM35"/>
  <c r="BS34"/>
  <c r="BQ34"/>
  <c r="BO34"/>
  <c r="BM34"/>
  <c r="BS33"/>
  <c r="BQ33"/>
  <c r="BO33"/>
  <c r="BM33"/>
  <c r="BS32"/>
  <c r="BQ32"/>
  <c r="BO32"/>
  <c r="BM32"/>
  <c r="BS31"/>
  <c r="BQ31"/>
  <c r="BO31"/>
  <c r="BM31"/>
  <c r="BS30"/>
  <c r="BQ30"/>
  <c r="BO30"/>
  <c r="BM30"/>
  <c r="BS29"/>
  <c r="BQ29"/>
  <c r="BO29"/>
  <c r="BM29"/>
  <c r="BS28"/>
  <c r="BQ28"/>
  <c r="BO28"/>
  <c r="BM28"/>
  <c r="BS27"/>
  <c r="BQ27"/>
  <c r="BO27"/>
  <c r="BM27"/>
  <c r="BS26"/>
  <c r="BQ26"/>
  <c r="BO26"/>
  <c r="BM26"/>
  <c r="BS25"/>
  <c r="BQ25"/>
  <c r="BO25"/>
  <c r="BM25"/>
  <c r="BS24"/>
  <c r="BQ24"/>
  <c r="BO24"/>
  <c r="BM24"/>
  <c r="BS23"/>
  <c r="BQ23"/>
  <c r="BO23"/>
  <c r="BM23"/>
  <c r="BS22"/>
  <c r="BQ22"/>
  <c r="BO22"/>
  <c r="BM22"/>
  <c r="BS21"/>
  <c r="BQ21"/>
  <c r="BO21"/>
  <c r="BM21"/>
  <c r="BS20"/>
  <c r="BQ20"/>
  <c r="BO20"/>
  <c r="BM20"/>
  <c r="BS19"/>
  <c r="BQ19"/>
  <c r="BO19"/>
  <c r="BM19"/>
  <c r="BS18"/>
  <c r="BQ18"/>
  <c r="BO18"/>
  <c r="BM18"/>
  <c r="BS17"/>
  <c r="BQ17"/>
  <c r="BO17"/>
  <c r="BM17"/>
  <c r="BS16"/>
  <c r="BQ16"/>
  <c r="BO16"/>
  <c r="BM16"/>
  <c r="BS15"/>
  <c r="BQ15"/>
  <c r="BO15"/>
  <c r="BM15"/>
  <c r="BS14"/>
  <c r="BQ14"/>
  <c r="BO14"/>
  <c r="BM14"/>
  <c r="BS13"/>
  <c r="BQ13"/>
  <c r="BO13"/>
  <c r="BM13"/>
  <c r="BS12"/>
  <c r="BQ12"/>
  <c r="BO12"/>
  <c r="BM12"/>
  <c r="BS11"/>
  <c r="BQ11"/>
  <c r="BO11"/>
  <c r="BM11"/>
  <c r="BS10"/>
  <c r="BQ10"/>
  <c r="BO10"/>
  <c r="BM10"/>
  <c r="BS8"/>
  <c r="BQ8"/>
  <c r="BO8"/>
  <c r="BM8"/>
  <c r="BS7"/>
  <c r="BQ7"/>
  <c r="BO7"/>
  <c r="BM7"/>
  <c r="BS6"/>
  <c r="BQ6"/>
  <c r="BO6"/>
  <c r="BM6"/>
  <c r="BS5"/>
  <c r="BQ5"/>
  <c r="BO5"/>
  <c r="BM5"/>
  <c r="BS4"/>
  <c r="BQ4"/>
  <c r="BO4"/>
  <c r="BM4"/>
  <c r="BR13"/>
  <c r="BP13"/>
  <c r="BN13"/>
  <c r="BL13"/>
  <c r="BR12"/>
  <c r="BP12"/>
  <c r="BN12"/>
  <c r="BL12"/>
  <c r="BR11"/>
  <c r="BP11"/>
  <c r="BN11"/>
  <c r="BL11"/>
  <c r="BR10"/>
  <c r="BP10"/>
  <c r="BN10"/>
  <c r="BL10"/>
  <c r="BR8"/>
  <c r="BP8"/>
  <c r="BN8"/>
  <c r="BL8"/>
  <c r="BR7"/>
  <c r="BP7"/>
  <c r="BN7"/>
  <c r="BL7"/>
  <c r="BR6"/>
  <c r="BP6"/>
  <c r="BN6"/>
  <c r="BL6"/>
  <c r="BR5"/>
  <c r="BP5"/>
  <c r="BN5"/>
  <c r="BL5"/>
  <c r="BR4"/>
  <c r="BP4"/>
  <c r="BN4"/>
  <c r="BL4"/>
  <c r="Y4" i="60392"/>
  <c r="CD44"/>
  <c r="CB44"/>
  <c r="BZ44"/>
  <c r="BX44"/>
  <c r="BV44"/>
  <c r="CD43"/>
  <c r="CB43"/>
  <c r="BZ43"/>
  <c r="BX43"/>
  <c r="BV43"/>
  <c r="CD42"/>
  <c r="CB42"/>
  <c r="BZ42"/>
  <c r="BX42"/>
  <c r="BV42"/>
  <c r="CD41"/>
  <c r="CB41"/>
  <c r="BZ41"/>
  <c r="BX41"/>
  <c r="BV41"/>
  <c r="CD40"/>
  <c r="CB40"/>
  <c r="BZ40"/>
  <c r="BX40"/>
  <c r="BV40"/>
  <c r="CD39"/>
  <c r="CB39"/>
  <c r="BZ39"/>
  <c r="BX39"/>
  <c r="BV39"/>
  <c r="CD38"/>
  <c r="CB38"/>
  <c r="BZ38"/>
  <c r="BX38"/>
  <c r="BV38"/>
  <c r="CD37"/>
  <c r="CB37"/>
  <c r="BZ37"/>
  <c r="BX37"/>
  <c r="BV37"/>
  <c r="CD36"/>
  <c r="CB36"/>
  <c r="BZ36"/>
  <c r="BX36"/>
  <c r="BV36"/>
  <c r="CD35"/>
  <c r="CB35"/>
  <c r="BZ35"/>
  <c r="BX35"/>
  <c r="BV35"/>
  <c r="CD34"/>
  <c r="CB34"/>
  <c r="BZ34"/>
  <c r="BX34"/>
  <c r="BV34"/>
  <c r="CD33"/>
  <c r="CB33"/>
  <c r="BZ33"/>
  <c r="BX33"/>
  <c r="BV33"/>
  <c r="CD32"/>
  <c r="CB32"/>
  <c r="BZ32"/>
  <c r="BX32"/>
  <c r="BV32"/>
  <c r="CD31"/>
  <c r="CB31"/>
  <c r="BZ31"/>
  <c r="BX31"/>
  <c r="BV31"/>
  <c r="CD29"/>
  <c r="CB29"/>
  <c r="BZ29"/>
  <c r="BX29"/>
  <c r="BV29"/>
  <c r="CD28"/>
  <c r="CB28"/>
  <c r="BZ28"/>
  <c r="BX28"/>
  <c r="BV28"/>
  <c r="CD27"/>
  <c r="CB27"/>
  <c r="BZ27"/>
  <c r="BX27"/>
  <c r="BV27"/>
  <c r="CD26"/>
  <c r="CB26"/>
  <c r="BZ26"/>
  <c r="BX26"/>
  <c r="BV26"/>
  <c r="CD25"/>
  <c r="CB25"/>
  <c r="BZ25"/>
  <c r="BX25"/>
  <c r="BV25"/>
  <c r="CD24"/>
  <c r="CB24"/>
  <c r="BZ24"/>
  <c r="BX24"/>
  <c r="BV24"/>
  <c r="CD23"/>
  <c r="CB23"/>
  <c r="BZ23"/>
  <c r="BX23"/>
  <c r="BV23"/>
  <c r="CD22"/>
  <c r="CB22"/>
  <c r="BZ22"/>
  <c r="BX22"/>
  <c r="BV22"/>
  <c r="CD21"/>
  <c r="CB21"/>
  <c r="BZ21"/>
  <c r="BX21"/>
  <c r="BV21"/>
  <c r="CD20"/>
  <c r="CC44"/>
  <c r="CA44"/>
  <c r="BY44"/>
  <c r="BW44"/>
  <c r="CC43"/>
  <c r="CA43"/>
  <c r="BY43"/>
  <c r="BW43"/>
  <c r="CC42"/>
  <c r="CA42"/>
  <c r="BY42"/>
  <c r="BW42"/>
  <c r="CC41"/>
  <c r="CA41"/>
  <c r="BY41"/>
  <c r="BW41"/>
  <c r="CC40"/>
  <c r="CA40"/>
  <c r="BY40"/>
  <c r="BW40"/>
  <c r="CC39"/>
  <c r="CA39"/>
  <c r="BY39"/>
  <c r="BW39"/>
  <c r="CC38"/>
  <c r="CA38"/>
  <c r="BY38"/>
  <c r="BW38"/>
  <c r="CC37"/>
  <c r="CA37"/>
  <c r="BY37"/>
  <c r="BW37"/>
  <c r="CC36"/>
  <c r="CA36"/>
  <c r="BY36"/>
  <c r="BW36"/>
  <c r="CC35"/>
  <c r="CA35"/>
  <c r="BY35"/>
  <c r="BW35"/>
  <c r="CC34"/>
  <c r="CA34"/>
  <c r="BY34"/>
  <c r="BW34"/>
  <c r="CC33"/>
  <c r="CA33"/>
  <c r="BY33"/>
  <c r="BW33"/>
  <c r="CC32"/>
  <c r="CA32"/>
  <c r="BY32"/>
  <c r="BW32"/>
  <c r="CC31"/>
  <c r="CA31"/>
  <c r="BY31"/>
  <c r="BW31"/>
  <c r="CC29"/>
  <c r="CA29"/>
  <c r="BY29"/>
  <c r="BW29"/>
  <c r="CC28"/>
  <c r="CA28"/>
  <c r="BY28"/>
  <c r="BW28"/>
  <c r="CC27"/>
  <c r="CA27"/>
  <c r="BY27"/>
  <c r="BW27"/>
  <c r="CC26"/>
  <c r="CA26"/>
  <c r="BY26"/>
  <c r="BW26"/>
  <c r="CC25"/>
  <c r="CA25"/>
  <c r="BY25"/>
  <c r="BW25"/>
  <c r="CC24"/>
  <c r="CA24"/>
  <c r="BY24"/>
  <c r="BW24"/>
  <c r="CC23"/>
  <c r="CA23"/>
  <c r="BY23"/>
  <c r="BW23"/>
  <c r="CC22"/>
  <c r="CA22"/>
  <c r="BY22"/>
  <c r="BW22"/>
  <c r="CC21"/>
  <c r="CA21"/>
  <c r="BY21"/>
  <c r="BW21"/>
  <c r="CB20"/>
  <c r="BZ20"/>
  <c r="BX20"/>
  <c r="BV20"/>
  <c r="CD19"/>
  <c r="CB19"/>
  <c r="BZ19"/>
  <c r="BX19"/>
  <c r="BV19"/>
  <c r="CD18"/>
  <c r="CB18"/>
  <c r="BZ18"/>
  <c r="BX18"/>
  <c r="BV18"/>
  <c r="CD17"/>
  <c r="CB17"/>
  <c r="BZ17"/>
  <c r="BX17"/>
  <c r="BV17"/>
  <c r="CD16"/>
  <c r="CB16"/>
  <c r="BZ16"/>
  <c r="BX16"/>
  <c r="BV16"/>
  <c r="CD15"/>
  <c r="CB15"/>
  <c r="BZ15"/>
  <c r="BX15"/>
  <c r="BV15"/>
  <c r="CD14"/>
  <c r="CB14"/>
  <c r="BZ14"/>
  <c r="BX14"/>
  <c r="BV14"/>
  <c r="CD13"/>
  <c r="CB13"/>
  <c r="BZ13"/>
  <c r="BX13"/>
  <c r="BV13"/>
  <c r="CD12"/>
  <c r="CB12"/>
  <c r="BZ12"/>
  <c r="BX12"/>
  <c r="BV12"/>
  <c r="CD11"/>
  <c r="CB11"/>
  <c r="BZ11"/>
  <c r="BX11"/>
  <c r="BV11"/>
  <c r="CC20"/>
  <c r="CA20"/>
  <c r="BY20"/>
  <c r="BW20"/>
  <c r="CC19"/>
  <c r="CA19"/>
  <c r="BY19"/>
  <c r="BW19"/>
  <c r="CC18"/>
  <c r="CA18"/>
  <c r="BY18"/>
  <c r="BW18"/>
  <c r="CC17"/>
  <c r="CA17"/>
  <c r="BY17"/>
  <c r="BW17"/>
  <c r="CC16"/>
  <c r="CA16"/>
  <c r="BY16"/>
  <c r="BW16"/>
  <c r="CC15"/>
  <c r="CA15"/>
  <c r="BY15"/>
  <c r="BW15"/>
  <c r="CC14"/>
  <c r="CA14"/>
  <c r="BY14"/>
  <c r="BW14"/>
  <c r="CC13"/>
  <c r="CA13"/>
  <c r="BY13"/>
  <c r="BW13"/>
  <c r="CC12"/>
  <c r="CA12"/>
  <c r="BY12"/>
  <c r="BW12"/>
  <c r="CC11"/>
  <c r="CA11"/>
  <c r="BY11"/>
  <c r="BW11"/>
  <c r="BV3"/>
  <c r="W4"/>
  <c r="X4"/>
  <c r="BT44"/>
  <c r="BR44"/>
  <c r="BP44"/>
  <c r="BN44"/>
  <c r="BT43"/>
  <c r="BR43"/>
  <c r="BP43"/>
  <c r="BN43"/>
  <c r="BT42"/>
  <c r="BR42"/>
  <c r="BP42"/>
  <c r="BN42"/>
  <c r="BT41"/>
  <c r="BR41"/>
  <c r="BP41"/>
  <c r="BN41"/>
  <c r="BT40"/>
  <c r="BR40"/>
  <c r="BP40"/>
  <c r="BN40"/>
  <c r="BT39"/>
  <c r="BR39"/>
  <c r="BP39"/>
  <c r="BN39"/>
  <c r="BT38"/>
  <c r="BR38"/>
  <c r="BP38"/>
  <c r="BN38"/>
  <c r="BT37"/>
  <c r="BR37"/>
  <c r="BP37"/>
  <c r="BN37"/>
  <c r="BT36"/>
  <c r="BR36"/>
  <c r="BP36"/>
  <c r="BN36"/>
  <c r="BT35"/>
  <c r="BR35"/>
  <c r="BP35"/>
  <c r="BN35"/>
  <c r="BT34"/>
  <c r="BR34"/>
  <c r="BP34"/>
  <c r="BN34"/>
  <c r="BT33"/>
  <c r="BR33"/>
  <c r="BP33"/>
  <c r="BN33"/>
  <c r="BT32"/>
  <c r="BR32"/>
  <c r="BP32"/>
  <c r="BN32"/>
  <c r="BT31"/>
  <c r="BR31"/>
  <c r="BP31"/>
  <c r="BN31"/>
  <c r="BT30"/>
  <c r="BR30"/>
  <c r="BP30"/>
  <c r="BN30"/>
  <c r="BT28"/>
  <c r="BR28"/>
  <c r="BP28"/>
  <c r="BN28"/>
  <c r="BT27"/>
  <c r="BR27"/>
  <c r="BP27"/>
  <c r="BN27"/>
  <c r="BT26"/>
  <c r="BR26"/>
  <c r="BP26"/>
  <c r="BN26"/>
  <c r="BT25"/>
  <c r="BR25"/>
  <c r="BP25"/>
  <c r="BN25"/>
  <c r="BT24"/>
  <c r="BR24"/>
  <c r="BP24"/>
  <c r="BN24"/>
  <c r="BT23"/>
  <c r="BR23"/>
  <c r="BP23"/>
  <c r="BN23"/>
  <c r="BT22"/>
  <c r="BR22"/>
  <c r="BP22"/>
  <c r="BN22"/>
  <c r="BT21"/>
  <c r="BR21"/>
  <c r="BP21"/>
  <c r="BN21"/>
  <c r="BU44"/>
  <c r="BS44"/>
  <c r="BQ44"/>
  <c r="BO44"/>
  <c r="BM44"/>
  <c r="BU43"/>
  <c r="BS43"/>
  <c r="BQ43"/>
  <c r="BO43"/>
  <c r="BM43"/>
  <c r="BU42"/>
  <c r="BS42"/>
  <c r="BQ42"/>
  <c r="BO42"/>
  <c r="BM42"/>
  <c r="BU41"/>
  <c r="BS41"/>
  <c r="BQ41"/>
  <c r="BO41"/>
  <c r="BM41"/>
  <c r="BU40"/>
  <c r="BS40"/>
  <c r="BQ40"/>
  <c r="BO40"/>
  <c r="BM40"/>
  <c r="BU39"/>
  <c r="BS39"/>
  <c r="BQ39"/>
  <c r="BO39"/>
  <c r="BM39"/>
  <c r="BU38"/>
  <c r="BS38"/>
  <c r="BQ38"/>
  <c r="BO38"/>
  <c r="BM38"/>
  <c r="BU37"/>
  <c r="BS37"/>
  <c r="BQ37"/>
  <c r="BO37"/>
  <c r="BM37"/>
  <c r="BU36"/>
  <c r="BS36"/>
  <c r="BQ36"/>
  <c r="BO36"/>
  <c r="BM36"/>
  <c r="BU35"/>
  <c r="BS35"/>
  <c r="BQ35"/>
  <c r="BO35"/>
  <c r="BM35"/>
  <c r="BU34"/>
  <c r="BS34"/>
  <c r="BQ34"/>
  <c r="BO34"/>
  <c r="BM34"/>
  <c r="BU33"/>
  <c r="BS33"/>
  <c r="BQ33"/>
  <c r="BO33"/>
  <c r="BM33"/>
  <c r="BU32"/>
  <c r="BS32"/>
  <c r="BQ32"/>
  <c r="BO32"/>
  <c r="BM32"/>
  <c r="BU31"/>
  <c r="BS31"/>
  <c r="BQ31"/>
  <c r="BO31"/>
  <c r="BM31"/>
  <c r="BU30"/>
  <c r="BS30"/>
  <c r="BQ30"/>
  <c r="BO30"/>
  <c r="BM30"/>
  <c r="BU28"/>
  <c r="BS28"/>
  <c r="BQ28"/>
  <c r="BO28"/>
  <c r="BM28"/>
  <c r="BU27"/>
  <c r="BS27"/>
  <c r="BQ27"/>
  <c r="BO27"/>
  <c r="BM27"/>
  <c r="BU26"/>
  <c r="BS26"/>
  <c r="BQ26"/>
  <c r="BO26"/>
  <c r="BM26"/>
  <c r="BU25"/>
  <c r="BS25"/>
  <c r="BQ25"/>
  <c r="BO25"/>
  <c r="BM25"/>
  <c r="BU24"/>
  <c r="BS24"/>
  <c r="BQ24"/>
  <c r="BO24"/>
  <c r="BM24"/>
  <c r="BU23"/>
  <c r="BS23"/>
  <c r="BQ23"/>
  <c r="BO23"/>
  <c r="BM23"/>
  <c r="BU22"/>
  <c r="BS22"/>
  <c r="BQ22"/>
  <c r="BO22"/>
  <c r="BM22"/>
  <c r="BU21"/>
  <c r="BS21"/>
  <c r="BQ21"/>
  <c r="BO21"/>
  <c r="BM21"/>
  <c r="BT20"/>
  <c r="BR20"/>
  <c r="BP20"/>
  <c r="BN20"/>
  <c r="BT19"/>
  <c r="BR19"/>
  <c r="BP19"/>
  <c r="BN19"/>
  <c r="BT18"/>
  <c r="BR18"/>
  <c r="BP18"/>
  <c r="BN18"/>
  <c r="BT17"/>
  <c r="BR17"/>
  <c r="BP17"/>
  <c r="BN17"/>
  <c r="BT16"/>
  <c r="BR16"/>
  <c r="BP16"/>
  <c r="BN16"/>
  <c r="BT15"/>
  <c r="BR15"/>
  <c r="BP15"/>
  <c r="BN15"/>
  <c r="BT14"/>
  <c r="BR14"/>
  <c r="BP14"/>
  <c r="BN14"/>
  <c r="BT13"/>
  <c r="BR13"/>
  <c r="BP13"/>
  <c r="BN13"/>
  <c r="BT12"/>
  <c r="BR12"/>
  <c r="BP12"/>
  <c r="BN12"/>
  <c r="BT11"/>
  <c r="BR11"/>
  <c r="BP11"/>
  <c r="BN11"/>
  <c r="BU20"/>
  <c r="BS20"/>
  <c r="BQ20"/>
  <c r="BO20"/>
  <c r="BM20"/>
  <c r="BU19"/>
  <c r="BS19"/>
  <c r="BQ19"/>
  <c r="BO19"/>
  <c r="BM19"/>
  <c r="BU18"/>
  <c r="BS18"/>
  <c r="BQ18"/>
  <c r="BO18"/>
  <c r="BM18"/>
  <c r="BU17"/>
  <c r="BS17"/>
  <c r="BQ17"/>
  <c r="BO17"/>
  <c r="BM17"/>
  <c r="BU16"/>
  <c r="BS16"/>
  <c r="BQ16"/>
  <c r="BO16"/>
  <c r="BM16"/>
  <c r="BU15"/>
  <c r="BS15"/>
  <c r="BQ15"/>
  <c r="BO15"/>
  <c r="BM15"/>
  <c r="BU14"/>
  <c r="BS14"/>
  <c r="BQ14"/>
  <c r="BO14"/>
  <c r="BM14"/>
  <c r="BU13"/>
  <c r="BS13"/>
  <c r="BQ13"/>
  <c r="BO13"/>
  <c r="BM13"/>
  <c r="BU12"/>
  <c r="BS12"/>
  <c r="BQ12"/>
  <c r="BO12"/>
  <c r="BM12"/>
  <c r="BU11"/>
  <c r="BS11"/>
  <c r="BQ11"/>
  <c r="BO11"/>
  <c r="BM11"/>
  <c r="BM3"/>
  <c r="C9" i="4"/>
  <c r="C8"/>
  <c r="C7"/>
  <c r="C6"/>
  <c r="C5"/>
  <c r="C4"/>
  <c r="B2" i="60397"/>
  <c r="B7" i="60395" s="1"/>
  <c r="B2" i="60385"/>
  <c r="B6" i="60395" s="1"/>
  <c r="B2" i="60384"/>
  <c r="B2" i="1"/>
  <c r="B4" i="60395" s="1"/>
  <c r="B19" s="1"/>
  <c r="B2" i="60387"/>
  <c r="I18" i="4" s="1"/>
  <c r="B2" i="60386"/>
  <c r="B8" i="60395" s="1"/>
  <c r="B15" s="1"/>
  <c r="G18" i="4"/>
  <c r="K30" i="60397"/>
  <c r="B30"/>
  <c r="K29"/>
  <c r="B29"/>
  <c r="K28"/>
  <c r="K31" s="1"/>
  <c r="B28"/>
  <c r="K24"/>
  <c r="K23"/>
  <c r="K22"/>
  <c r="K20"/>
  <c r="K19"/>
  <c r="K17"/>
  <c r="K16"/>
  <c r="K15"/>
  <c r="J15"/>
  <c r="K14"/>
  <c r="K13"/>
  <c r="K12"/>
  <c r="E8"/>
  <c r="B5" i="60395"/>
  <c r="B12" s="1"/>
  <c r="N24"/>
  <c r="N23"/>
  <c r="L9"/>
  <c r="L8"/>
  <c r="B9"/>
  <c r="B16" s="1"/>
  <c r="F28" i="60392"/>
  <c r="C7" i="60391"/>
  <c r="AI87" i="60376"/>
  <c r="AG115" s="1"/>
  <c r="AI85"/>
  <c r="AG113" s="1"/>
  <c r="AI83"/>
  <c r="AG111" s="1"/>
  <c r="AI81"/>
  <c r="AG109" s="1"/>
  <c r="AI79"/>
  <c r="AG107" s="1"/>
  <c r="AI77"/>
  <c r="AG105" s="1"/>
  <c r="AI75"/>
  <c r="AI73"/>
  <c r="AI71"/>
  <c r="AB87"/>
  <c r="Z115" s="1"/>
  <c r="AB85"/>
  <c r="Z113" s="1"/>
  <c r="AB83"/>
  <c r="Z111" s="1"/>
  <c r="AB81"/>
  <c r="Z109" s="1"/>
  <c r="AB79"/>
  <c r="Z107" s="1"/>
  <c r="AB77"/>
  <c r="AB75"/>
  <c r="AB73"/>
  <c r="AB71"/>
  <c r="U87"/>
  <c r="S115" s="1"/>
  <c r="U85"/>
  <c r="S113" s="1"/>
  <c r="U83"/>
  <c r="S111" s="1"/>
  <c r="U81"/>
  <c r="S109" s="1"/>
  <c r="U79"/>
  <c r="S107" s="1"/>
  <c r="U77"/>
  <c r="U75"/>
  <c r="U73"/>
  <c r="U71"/>
  <c r="N87"/>
  <c r="L115" s="1"/>
  <c r="N85"/>
  <c r="L113" s="1"/>
  <c r="N83"/>
  <c r="L111" s="1"/>
  <c r="N81"/>
  <c r="L109" s="1"/>
  <c r="N79"/>
  <c r="L107" s="1"/>
  <c r="N77"/>
  <c r="N75"/>
  <c r="N73"/>
  <c r="N71"/>
  <c r="G87"/>
  <c r="E115" s="1"/>
  <c r="G85"/>
  <c r="E113" s="1"/>
  <c r="G83"/>
  <c r="E111" s="1"/>
  <c r="G81"/>
  <c r="E109" s="1"/>
  <c r="G79"/>
  <c r="E107" s="1"/>
  <c r="G77"/>
  <c r="G75"/>
  <c r="G73"/>
  <c r="G71"/>
  <c r="AI34"/>
  <c r="AG62" s="1"/>
  <c r="AI32"/>
  <c r="AG60" s="1"/>
  <c r="AI30"/>
  <c r="AG58" s="1"/>
  <c r="AI28"/>
  <c r="AG56" s="1"/>
  <c r="AI26"/>
  <c r="AG54" s="1"/>
  <c r="AI24"/>
  <c r="AG52" s="1"/>
  <c r="AI22"/>
  <c r="AG50" s="1"/>
  <c r="AI20"/>
  <c r="AG48" s="1"/>
  <c r="AI18"/>
  <c r="AG46" s="1"/>
  <c r="AB34"/>
  <c r="Z62" s="1"/>
  <c r="AB32"/>
  <c r="AB30"/>
  <c r="AB28"/>
  <c r="AB26"/>
  <c r="AB24"/>
  <c r="AB22"/>
  <c r="AB20"/>
  <c r="AB18"/>
  <c r="U34"/>
  <c r="S62" s="1"/>
  <c r="U32"/>
  <c r="U30"/>
  <c r="U28"/>
  <c r="U26"/>
  <c r="U24"/>
  <c r="U22"/>
  <c r="U20"/>
  <c r="U18"/>
  <c r="N34"/>
  <c r="L62" s="1"/>
  <c r="N32"/>
  <c r="L60" s="1"/>
  <c r="N30"/>
  <c r="L58" s="1"/>
  <c r="N28"/>
  <c r="N26"/>
  <c r="N24"/>
  <c r="N22"/>
  <c r="N20"/>
  <c r="N18"/>
  <c r="G34"/>
  <c r="E62" s="1"/>
  <c r="G32"/>
  <c r="E60" s="1"/>
  <c r="G30"/>
  <c r="E58" s="1"/>
  <c r="G28"/>
  <c r="G26"/>
  <c r="G24"/>
  <c r="G22"/>
  <c r="G20"/>
  <c r="G18"/>
  <c r="AJ23" i="60377"/>
  <c r="AD48" s="1"/>
  <c r="AJ21"/>
  <c r="AD46" s="1"/>
  <c r="AJ19"/>
  <c r="AD44" s="1"/>
  <c r="AJ17"/>
  <c r="AJ15"/>
  <c r="AJ13"/>
  <c r="AJ11"/>
  <c r="AJ9"/>
  <c r="AJ7"/>
  <c r="AJ5"/>
  <c r="Y23"/>
  <c r="S48" s="1"/>
  <c r="Y21"/>
  <c r="S46" s="1"/>
  <c r="Y19"/>
  <c r="S44" s="1"/>
  <c r="Y17"/>
  <c r="S42" s="1"/>
  <c r="Y15"/>
  <c r="S40" s="1"/>
  <c r="Y13"/>
  <c r="S38" s="1"/>
  <c r="Y11"/>
  <c r="Y9"/>
  <c r="Y7"/>
  <c r="Y5"/>
  <c r="K11"/>
  <c r="E36" s="1"/>
  <c r="K23"/>
  <c r="E48" s="1"/>
  <c r="K21"/>
  <c r="E46" s="1"/>
  <c r="K19"/>
  <c r="E44" s="1"/>
  <c r="K17"/>
  <c r="E42" s="1"/>
  <c r="K15"/>
  <c r="E40" s="1"/>
  <c r="K13"/>
  <c r="E38" s="1"/>
  <c r="K9"/>
  <c r="K7"/>
  <c r="K5"/>
  <c r="K18" i="60397" l="1"/>
  <c r="F18" s="1"/>
  <c r="H28" s="1"/>
  <c r="U9" i="60391"/>
  <c r="T8"/>
  <c r="K25" i="60397"/>
  <c r="F25" s="1"/>
  <c r="H30" s="1"/>
  <c r="K21"/>
  <c r="F21" s="1"/>
  <c r="H29" s="1"/>
  <c r="B10"/>
  <c r="X12" i="60392"/>
  <c r="X16"/>
  <c r="X20"/>
  <c r="X24"/>
  <c r="X28"/>
  <c r="X32"/>
  <c r="X36"/>
  <c r="X40"/>
  <c r="X44"/>
  <c r="X13"/>
  <c r="X17"/>
  <c r="X21"/>
  <c r="X25"/>
  <c r="X29"/>
  <c r="X33"/>
  <c r="X37"/>
  <c r="X41"/>
  <c r="X14"/>
  <c r="X18"/>
  <c r="X22"/>
  <c r="X26"/>
  <c r="X30"/>
  <c r="X34"/>
  <c r="X38"/>
  <c r="X42"/>
  <c r="X11"/>
  <c r="X15"/>
  <c r="X19"/>
  <c r="X23"/>
  <c r="X27"/>
  <c r="X31"/>
  <c r="X35"/>
  <c r="X39"/>
  <c r="X43"/>
  <c r="Y11"/>
  <c r="Y13"/>
  <c r="Y15"/>
  <c r="Y17"/>
  <c r="Y19"/>
  <c r="Y21"/>
  <c r="Y23"/>
  <c r="Y25"/>
  <c r="Y27"/>
  <c r="Y29"/>
  <c r="Y31"/>
  <c r="Y33"/>
  <c r="Y35"/>
  <c r="Y37"/>
  <c r="Y39"/>
  <c r="Y41"/>
  <c r="Y43"/>
  <c r="Y12"/>
  <c r="Y14"/>
  <c r="Y16"/>
  <c r="Y18"/>
  <c r="Y20"/>
  <c r="Y22"/>
  <c r="Y24"/>
  <c r="Y26"/>
  <c r="Y28"/>
  <c r="Y30"/>
  <c r="Y32"/>
  <c r="Y34"/>
  <c r="Y36"/>
  <c r="Y38"/>
  <c r="Y40"/>
  <c r="Y42"/>
  <c r="Y44"/>
  <c r="B14" i="60395"/>
  <c r="H18" i="4"/>
  <c r="F18"/>
  <c r="E18"/>
  <c r="D18"/>
  <c r="B24" i="60395"/>
  <c r="B31"/>
  <c r="B23"/>
  <c r="B30"/>
  <c r="B22"/>
  <c r="B29"/>
  <c r="AV2" i="60391"/>
  <c r="B21" i="60395"/>
  <c r="B28"/>
  <c r="AN2" i="60391"/>
  <c r="B27" i="60395"/>
  <c r="B20"/>
  <c r="AF2" i="60391"/>
  <c r="B26" i="60395"/>
  <c r="B11"/>
  <c r="B13"/>
  <c r="E34" i="60377"/>
  <c r="Z2203" i="60396"/>
  <c r="AF2203" s="1"/>
  <c r="Y2203"/>
  <c r="AE2203" s="1"/>
  <c r="X2203"/>
  <c r="AD2203" s="1"/>
  <c r="W2203"/>
  <c r="AC2203" s="1"/>
  <c r="V2203"/>
  <c r="AB2203" s="1"/>
  <c r="U2203"/>
  <c r="AA2203" s="1"/>
  <c r="Z2202"/>
  <c r="AF2202" s="1"/>
  <c r="Y2202"/>
  <c r="AE2202" s="1"/>
  <c r="X2202"/>
  <c r="AD2202" s="1"/>
  <c r="W2202"/>
  <c r="AC2202" s="1"/>
  <c r="V2202"/>
  <c r="AB2202" s="1"/>
  <c r="U2202"/>
  <c r="AA2202" s="1"/>
  <c r="Z2201"/>
  <c r="AF2201" s="1"/>
  <c r="Y2201"/>
  <c r="AE2201" s="1"/>
  <c r="X2201"/>
  <c r="AD2201" s="1"/>
  <c r="W2201"/>
  <c r="AC2201" s="1"/>
  <c r="V2201"/>
  <c r="AB2201" s="1"/>
  <c r="U2201"/>
  <c r="AA2201" s="1"/>
  <c r="Z2200"/>
  <c r="AF2200" s="1"/>
  <c r="Y2200"/>
  <c r="AE2200" s="1"/>
  <c r="X2200"/>
  <c r="AD2200" s="1"/>
  <c r="W2200"/>
  <c r="AC2200" s="1"/>
  <c r="V2200"/>
  <c r="AB2200" s="1"/>
  <c r="U2200"/>
  <c r="AA2200" s="1"/>
  <c r="Z2199"/>
  <c r="AF2199" s="1"/>
  <c r="Y2199"/>
  <c r="AE2199" s="1"/>
  <c r="X2199"/>
  <c r="AD2199" s="1"/>
  <c r="W2199"/>
  <c r="AC2199" s="1"/>
  <c r="V2199"/>
  <c r="AB2199" s="1"/>
  <c r="U2199"/>
  <c r="AA2199" s="1"/>
  <c r="Z2198"/>
  <c r="AF2198" s="1"/>
  <c r="Y2198"/>
  <c r="AE2198" s="1"/>
  <c r="X2198"/>
  <c r="AD2198" s="1"/>
  <c r="W2198"/>
  <c r="AC2198" s="1"/>
  <c r="V2198"/>
  <c r="AB2198" s="1"/>
  <c r="U2198"/>
  <c r="AA2198" s="1"/>
  <c r="Z2197"/>
  <c r="AF2197" s="1"/>
  <c r="Y2197"/>
  <c r="AE2197" s="1"/>
  <c r="X2197"/>
  <c r="AD2197" s="1"/>
  <c r="W2197"/>
  <c r="AC2197" s="1"/>
  <c r="V2197"/>
  <c r="AB2197" s="1"/>
  <c r="U2197"/>
  <c r="AA2197" s="1"/>
  <c r="Z2196"/>
  <c r="AF2196" s="1"/>
  <c r="Y2196"/>
  <c r="AE2196" s="1"/>
  <c r="X2196"/>
  <c r="AD2196" s="1"/>
  <c r="W2196"/>
  <c r="AC2196" s="1"/>
  <c r="V2196"/>
  <c r="AB2196" s="1"/>
  <c r="U2196"/>
  <c r="AA2196" s="1"/>
  <c r="Z2195"/>
  <c r="AF2195" s="1"/>
  <c r="Y2195"/>
  <c r="AE2195" s="1"/>
  <c r="X2195"/>
  <c r="AD2195" s="1"/>
  <c r="W2195"/>
  <c r="AC2195" s="1"/>
  <c r="V2195"/>
  <c r="AB2195" s="1"/>
  <c r="U2195"/>
  <c r="AA2195" s="1"/>
  <c r="Z2194"/>
  <c r="AF2194" s="1"/>
  <c r="Y2194"/>
  <c r="AE2194" s="1"/>
  <c r="X2194"/>
  <c r="AD2194" s="1"/>
  <c r="W2194"/>
  <c r="AC2194" s="1"/>
  <c r="V2194"/>
  <c r="AB2194" s="1"/>
  <c r="U2194"/>
  <c r="AA2194" s="1"/>
  <c r="Z2193"/>
  <c r="AF2193" s="1"/>
  <c r="Y2193"/>
  <c r="AE2193" s="1"/>
  <c r="X2193"/>
  <c r="AD2193" s="1"/>
  <c r="W2193"/>
  <c r="AC2193" s="1"/>
  <c r="V2193"/>
  <c r="AB2193" s="1"/>
  <c r="U2193"/>
  <c r="AA2193" s="1"/>
  <c r="Z2192"/>
  <c r="AF2192" s="1"/>
  <c r="Y2192"/>
  <c r="AE2192" s="1"/>
  <c r="X2192"/>
  <c r="AD2192" s="1"/>
  <c r="W2192"/>
  <c r="AC2192" s="1"/>
  <c r="V2192"/>
  <c r="AB2192" s="1"/>
  <c r="U2192"/>
  <c r="AA2192" s="1"/>
  <c r="Z2191"/>
  <c r="AF2191" s="1"/>
  <c r="Y2191"/>
  <c r="AE2191" s="1"/>
  <c r="X2191"/>
  <c r="AD2191" s="1"/>
  <c r="W2191"/>
  <c r="AC2191" s="1"/>
  <c r="V2191"/>
  <c r="AB2191" s="1"/>
  <c r="U2191"/>
  <c r="AA2191" s="1"/>
  <c r="Z2190"/>
  <c r="AF2190" s="1"/>
  <c r="Y2190"/>
  <c r="AE2190" s="1"/>
  <c r="X2190"/>
  <c r="AD2190" s="1"/>
  <c r="W2190"/>
  <c r="AC2190" s="1"/>
  <c r="V2190"/>
  <c r="AB2190" s="1"/>
  <c r="U2190"/>
  <c r="AA2190" s="1"/>
  <c r="Z2189"/>
  <c r="AF2189" s="1"/>
  <c r="Y2189"/>
  <c r="AE2189" s="1"/>
  <c r="X2189"/>
  <c r="AD2189" s="1"/>
  <c r="W2189"/>
  <c r="AC2189" s="1"/>
  <c r="V2189"/>
  <c r="AB2189" s="1"/>
  <c r="U2189"/>
  <c r="AA2189" s="1"/>
  <c r="Z2188"/>
  <c r="AF2188" s="1"/>
  <c r="Y2188"/>
  <c r="AE2188" s="1"/>
  <c r="X2188"/>
  <c r="AD2188" s="1"/>
  <c r="W2188"/>
  <c r="AC2188" s="1"/>
  <c r="V2188"/>
  <c r="AB2188" s="1"/>
  <c r="U2188"/>
  <c r="AA2188" s="1"/>
  <c r="Z2187"/>
  <c r="AF2187" s="1"/>
  <c r="Y2187"/>
  <c r="AE2187" s="1"/>
  <c r="X2187"/>
  <c r="AD2187" s="1"/>
  <c r="W2187"/>
  <c r="AC2187" s="1"/>
  <c r="V2187"/>
  <c r="AB2187" s="1"/>
  <c r="U2187"/>
  <c r="AA2187" s="1"/>
  <c r="Z2186"/>
  <c r="AF2186" s="1"/>
  <c r="Y2186"/>
  <c r="AE2186" s="1"/>
  <c r="X2186"/>
  <c r="AD2186" s="1"/>
  <c r="W2186"/>
  <c r="AC2186" s="1"/>
  <c r="V2186"/>
  <c r="AB2186" s="1"/>
  <c r="U2186"/>
  <c r="AA2186" s="1"/>
  <c r="Z2185"/>
  <c r="AF2185" s="1"/>
  <c r="Y2185"/>
  <c r="AE2185" s="1"/>
  <c r="X2185"/>
  <c r="AD2185" s="1"/>
  <c r="W2185"/>
  <c r="AC2185" s="1"/>
  <c r="V2185"/>
  <c r="AB2185" s="1"/>
  <c r="U2185"/>
  <c r="AA2185" s="1"/>
  <c r="Z2184"/>
  <c r="AF2184" s="1"/>
  <c r="Y2184"/>
  <c r="AE2184" s="1"/>
  <c r="X2184"/>
  <c r="AD2184" s="1"/>
  <c r="W2184"/>
  <c r="AC2184" s="1"/>
  <c r="V2184"/>
  <c r="AB2184" s="1"/>
  <c r="U2184"/>
  <c r="AA2184" s="1"/>
  <c r="Z2183"/>
  <c r="AF2183" s="1"/>
  <c r="Y2183"/>
  <c r="AE2183" s="1"/>
  <c r="X2183"/>
  <c r="AD2183" s="1"/>
  <c r="W2183"/>
  <c r="AC2183" s="1"/>
  <c r="V2183"/>
  <c r="AB2183" s="1"/>
  <c r="U2183"/>
  <c r="AA2183" s="1"/>
  <c r="Z2182"/>
  <c r="AF2182" s="1"/>
  <c r="Y2182"/>
  <c r="AE2182" s="1"/>
  <c r="X2182"/>
  <c r="AD2182" s="1"/>
  <c r="W2182"/>
  <c r="AC2182" s="1"/>
  <c r="V2182"/>
  <c r="AB2182" s="1"/>
  <c r="U2182"/>
  <c r="AA2182" s="1"/>
  <c r="Z2181"/>
  <c r="AF2181" s="1"/>
  <c r="Y2181"/>
  <c r="AE2181" s="1"/>
  <c r="X2181"/>
  <c r="AD2181" s="1"/>
  <c r="W2181"/>
  <c r="AC2181" s="1"/>
  <c r="V2181"/>
  <c r="AB2181" s="1"/>
  <c r="U2181"/>
  <c r="AA2181" s="1"/>
  <c r="Z2180"/>
  <c r="AF2180" s="1"/>
  <c r="Y2180"/>
  <c r="AE2180" s="1"/>
  <c r="X2180"/>
  <c r="AD2180" s="1"/>
  <c r="W2180"/>
  <c r="AC2180" s="1"/>
  <c r="V2180"/>
  <c r="AB2180" s="1"/>
  <c r="U2180"/>
  <c r="AA2180" s="1"/>
  <c r="Z2179"/>
  <c r="AF2179" s="1"/>
  <c r="Y2179"/>
  <c r="AE2179" s="1"/>
  <c r="X2179"/>
  <c r="AD2179" s="1"/>
  <c r="W2179"/>
  <c r="AC2179" s="1"/>
  <c r="V2179"/>
  <c r="AB2179" s="1"/>
  <c r="U2179"/>
  <c r="AA2179" s="1"/>
  <c r="Z2178"/>
  <c r="AF2178" s="1"/>
  <c r="Y2178"/>
  <c r="AE2178" s="1"/>
  <c r="X2178"/>
  <c r="AD2178" s="1"/>
  <c r="W2178"/>
  <c r="AC2178" s="1"/>
  <c r="V2178"/>
  <c r="AB2178" s="1"/>
  <c r="U2178"/>
  <c r="AA2178" s="1"/>
  <c r="Z2177"/>
  <c r="AF2177" s="1"/>
  <c r="Y2177"/>
  <c r="AE2177" s="1"/>
  <c r="X2177"/>
  <c r="AD2177" s="1"/>
  <c r="W2177"/>
  <c r="AC2177" s="1"/>
  <c r="V2177"/>
  <c r="AB2177" s="1"/>
  <c r="U2177"/>
  <c r="AA2177" s="1"/>
  <c r="Z2176"/>
  <c r="AF2176" s="1"/>
  <c r="Y2176"/>
  <c r="AE2176" s="1"/>
  <c r="X2176"/>
  <c r="AD2176" s="1"/>
  <c r="W2176"/>
  <c r="AC2176" s="1"/>
  <c r="V2176"/>
  <c r="AB2176" s="1"/>
  <c r="U2176"/>
  <c r="AA2176" s="1"/>
  <c r="Z2175"/>
  <c r="AF2175" s="1"/>
  <c r="Y2175"/>
  <c r="AE2175" s="1"/>
  <c r="X2175"/>
  <c r="AD2175" s="1"/>
  <c r="W2175"/>
  <c r="AC2175" s="1"/>
  <c r="V2175"/>
  <c r="AB2175" s="1"/>
  <c r="U2175"/>
  <c r="AA2175" s="1"/>
  <c r="Z2174"/>
  <c r="AF2174" s="1"/>
  <c r="Y2174"/>
  <c r="AE2174" s="1"/>
  <c r="X2174"/>
  <c r="AD2174" s="1"/>
  <c r="W2174"/>
  <c r="AC2174" s="1"/>
  <c r="V2174"/>
  <c r="AB2174" s="1"/>
  <c r="U2174"/>
  <c r="AA2174" s="1"/>
  <c r="Z2173"/>
  <c r="AF2173" s="1"/>
  <c r="Y2173"/>
  <c r="AE2173" s="1"/>
  <c r="X2173"/>
  <c r="AD2173" s="1"/>
  <c r="W2173"/>
  <c r="AC2173" s="1"/>
  <c r="V2173"/>
  <c r="AB2173" s="1"/>
  <c r="U2173"/>
  <c r="AA2173" s="1"/>
  <c r="Z2172"/>
  <c r="AF2172" s="1"/>
  <c r="Y2172"/>
  <c r="AE2172" s="1"/>
  <c r="X2172"/>
  <c r="AD2172" s="1"/>
  <c r="W2172"/>
  <c r="AC2172" s="1"/>
  <c r="V2172"/>
  <c r="AB2172" s="1"/>
  <c r="U2172"/>
  <c r="AA2172" s="1"/>
  <c r="Z2171"/>
  <c r="AF2171" s="1"/>
  <c r="Y2171"/>
  <c r="AE2171" s="1"/>
  <c r="X2171"/>
  <c r="AD2171" s="1"/>
  <c r="W2171"/>
  <c r="AC2171" s="1"/>
  <c r="V2171"/>
  <c r="AB2171" s="1"/>
  <c r="U2171"/>
  <c r="AA2171" s="1"/>
  <c r="Z2170"/>
  <c r="AF2170" s="1"/>
  <c r="Y2170"/>
  <c r="AE2170" s="1"/>
  <c r="X2170"/>
  <c r="AD2170" s="1"/>
  <c r="W2170"/>
  <c r="AC2170" s="1"/>
  <c r="V2170"/>
  <c r="AB2170" s="1"/>
  <c r="U2170"/>
  <c r="AA2170" s="1"/>
  <c r="Z2169"/>
  <c r="AF2169" s="1"/>
  <c r="Y2169"/>
  <c r="AE2169" s="1"/>
  <c r="X2169"/>
  <c r="AD2169" s="1"/>
  <c r="W2169"/>
  <c r="AC2169" s="1"/>
  <c r="V2169"/>
  <c r="AB2169" s="1"/>
  <c r="U2169"/>
  <c r="AA2169" s="1"/>
  <c r="Z2168"/>
  <c r="AF2168" s="1"/>
  <c r="Y2168"/>
  <c r="AE2168" s="1"/>
  <c r="X2168"/>
  <c r="AD2168" s="1"/>
  <c r="W2168"/>
  <c r="AC2168" s="1"/>
  <c r="V2168"/>
  <c r="AB2168" s="1"/>
  <c r="U2168"/>
  <c r="AA2168" s="1"/>
  <c r="Z2167"/>
  <c r="AF2167" s="1"/>
  <c r="Y2167"/>
  <c r="AE2167" s="1"/>
  <c r="X2167"/>
  <c r="AD2167" s="1"/>
  <c r="W2167"/>
  <c r="AC2167" s="1"/>
  <c r="V2167"/>
  <c r="AB2167" s="1"/>
  <c r="U2167"/>
  <c r="AA2167" s="1"/>
  <c r="Z2166"/>
  <c r="AF2166" s="1"/>
  <c r="Y2166"/>
  <c r="AE2166" s="1"/>
  <c r="X2166"/>
  <c r="AD2166" s="1"/>
  <c r="W2166"/>
  <c r="AC2166" s="1"/>
  <c r="V2166"/>
  <c r="AB2166" s="1"/>
  <c r="U2166"/>
  <c r="AA2166" s="1"/>
  <c r="Z2165"/>
  <c r="AF2165" s="1"/>
  <c r="Y2165"/>
  <c r="AE2165" s="1"/>
  <c r="X2165"/>
  <c r="AD2165" s="1"/>
  <c r="W2165"/>
  <c r="AC2165" s="1"/>
  <c r="V2165"/>
  <c r="AB2165" s="1"/>
  <c r="U2165"/>
  <c r="AA2165" s="1"/>
  <c r="Z2164"/>
  <c r="AF2164" s="1"/>
  <c r="Y2164"/>
  <c r="AE2164" s="1"/>
  <c r="X2164"/>
  <c r="AD2164" s="1"/>
  <c r="W2164"/>
  <c r="AC2164" s="1"/>
  <c r="V2164"/>
  <c r="AB2164" s="1"/>
  <c r="U2164"/>
  <c r="AA2164" s="1"/>
  <c r="Z2163"/>
  <c r="AF2163" s="1"/>
  <c r="Y2163"/>
  <c r="AE2163" s="1"/>
  <c r="X2163"/>
  <c r="AD2163" s="1"/>
  <c r="W2163"/>
  <c r="AC2163" s="1"/>
  <c r="V2163"/>
  <c r="AB2163" s="1"/>
  <c r="U2163"/>
  <c r="AA2163" s="1"/>
  <c r="Z2162"/>
  <c r="AF2162" s="1"/>
  <c r="Y2162"/>
  <c r="AE2162" s="1"/>
  <c r="X2162"/>
  <c r="AD2162" s="1"/>
  <c r="W2162"/>
  <c r="AC2162" s="1"/>
  <c r="V2162"/>
  <c r="AB2162" s="1"/>
  <c r="U2162"/>
  <c r="AA2162" s="1"/>
  <c r="Z2161"/>
  <c r="AF2161" s="1"/>
  <c r="Y2161"/>
  <c r="AE2161" s="1"/>
  <c r="X2161"/>
  <c r="AD2161" s="1"/>
  <c r="W2161"/>
  <c r="AC2161" s="1"/>
  <c r="V2161"/>
  <c r="AB2161" s="1"/>
  <c r="U2161"/>
  <c r="AA2161" s="1"/>
  <c r="Z2160"/>
  <c r="AF2160" s="1"/>
  <c r="Y2160"/>
  <c r="AE2160" s="1"/>
  <c r="X2160"/>
  <c r="AD2160" s="1"/>
  <c r="W2160"/>
  <c r="AC2160" s="1"/>
  <c r="V2160"/>
  <c r="AB2160" s="1"/>
  <c r="U2160"/>
  <c r="AA2160" s="1"/>
  <c r="Z2159"/>
  <c r="AF2159" s="1"/>
  <c r="Y2159"/>
  <c r="AE2159" s="1"/>
  <c r="X2159"/>
  <c r="AD2159" s="1"/>
  <c r="W2159"/>
  <c r="AC2159" s="1"/>
  <c r="V2159"/>
  <c r="AB2159" s="1"/>
  <c r="U2159"/>
  <c r="AA2159" s="1"/>
  <c r="Z2158"/>
  <c r="AF2158" s="1"/>
  <c r="Y2158"/>
  <c r="AE2158" s="1"/>
  <c r="X2158"/>
  <c r="AD2158" s="1"/>
  <c r="W2158"/>
  <c r="AC2158" s="1"/>
  <c r="V2158"/>
  <c r="AB2158" s="1"/>
  <c r="U2158"/>
  <c r="AA2158" s="1"/>
  <c r="Z2157"/>
  <c r="AF2157" s="1"/>
  <c r="Y2157"/>
  <c r="AE2157" s="1"/>
  <c r="X2157"/>
  <c r="AD2157" s="1"/>
  <c r="W2157"/>
  <c r="AC2157" s="1"/>
  <c r="V2157"/>
  <c r="AB2157" s="1"/>
  <c r="U2157"/>
  <c r="AA2157" s="1"/>
  <c r="Z2156"/>
  <c r="AF2156" s="1"/>
  <c r="Y2156"/>
  <c r="AE2156" s="1"/>
  <c r="X2156"/>
  <c r="AD2156" s="1"/>
  <c r="W2156"/>
  <c r="AC2156" s="1"/>
  <c r="V2156"/>
  <c r="AB2156" s="1"/>
  <c r="U2156"/>
  <c r="AA2156" s="1"/>
  <c r="Z2155"/>
  <c r="AF2155" s="1"/>
  <c r="Y2155"/>
  <c r="AE2155" s="1"/>
  <c r="X2155"/>
  <c r="AD2155" s="1"/>
  <c r="W2155"/>
  <c r="AC2155" s="1"/>
  <c r="V2155"/>
  <c r="AB2155" s="1"/>
  <c r="U2155"/>
  <c r="AA2155" s="1"/>
  <c r="Z2154"/>
  <c r="AF2154" s="1"/>
  <c r="Y2154"/>
  <c r="AE2154" s="1"/>
  <c r="X2154"/>
  <c r="AD2154" s="1"/>
  <c r="W2154"/>
  <c r="AC2154" s="1"/>
  <c r="V2154"/>
  <c r="AB2154" s="1"/>
  <c r="U2154"/>
  <c r="AA2154" s="1"/>
  <c r="Z2153"/>
  <c r="AF2153" s="1"/>
  <c r="Y2153"/>
  <c r="AE2153" s="1"/>
  <c r="X2153"/>
  <c r="AD2153" s="1"/>
  <c r="W2153"/>
  <c r="AC2153" s="1"/>
  <c r="V2153"/>
  <c r="AB2153" s="1"/>
  <c r="U2153"/>
  <c r="AA2153" s="1"/>
  <c r="Z2152"/>
  <c r="AF2152" s="1"/>
  <c r="Y2152"/>
  <c r="AE2152" s="1"/>
  <c r="X2152"/>
  <c r="AD2152" s="1"/>
  <c r="W2152"/>
  <c r="AC2152" s="1"/>
  <c r="V2152"/>
  <c r="AB2152" s="1"/>
  <c r="U2152"/>
  <c r="AA2152" s="1"/>
  <c r="Z2151"/>
  <c r="AF2151" s="1"/>
  <c r="Y2151"/>
  <c r="AE2151" s="1"/>
  <c r="X2151"/>
  <c r="AD2151" s="1"/>
  <c r="W2151"/>
  <c r="AC2151" s="1"/>
  <c r="V2151"/>
  <c r="AB2151" s="1"/>
  <c r="U2151"/>
  <c r="AA2151" s="1"/>
  <c r="Z2150"/>
  <c r="AF2150" s="1"/>
  <c r="Y2150"/>
  <c r="AE2150" s="1"/>
  <c r="X2150"/>
  <c r="AD2150" s="1"/>
  <c r="W2150"/>
  <c r="AC2150" s="1"/>
  <c r="V2150"/>
  <c r="AB2150" s="1"/>
  <c r="U2150"/>
  <c r="AA2150" s="1"/>
  <c r="Z2149"/>
  <c r="AF2149" s="1"/>
  <c r="Y2149"/>
  <c r="AE2149" s="1"/>
  <c r="X2149"/>
  <c r="AD2149" s="1"/>
  <c r="W2149"/>
  <c r="AC2149" s="1"/>
  <c r="V2149"/>
  <c r="AB2149" s="1"/>
  <c r="U2149"/>
  <c r="AA2149" s="1"/>
  <c r="Z2148"/>
  <c r="AF2148" s="1"/>
  <c r="Y2148"/>
  <c r="AE2148" s="1"/>
  <c r="X2148"/>
  <c r="AD2148" s="1"/>
  <c r="W2148"/>
  <c r="AC2148" s="1"/>
  <c r="V2148"/>
  <c r="AB2148" s="1"/>
  <c r="U2148"/>
  <c r="AA2148" s="1"/>
  <c r="Z2147"/>
  <c r="AF2147" s="1"/>
  <c r="Y2147"/>
  <c r="AE2147" s="1"/>
  <c r="X2147"/>
  <c r="AD2147" s="1"/>
  <c r="W2147"/>
  <c r="AC2147" s="1"/>
  <c r="V2147"/>
  <c r="AB2147" s="1"/>
  <c r="U2147"/>
  <c r="AA2147" s="1"/>
  <c r="Z2146"/>
  <c r="AF2146" s="1"/>
  <c r="Y2146"/>
  <c r="AE2146" s="1"/>
  <c r="X2146"/>
  <c r="AD2146" s="1"/>
  <c r="W2146"/>
  <c r="AC2146" s="1"/>
  <c r="V2146"/>
  <c r="AB2146" s="1"/>
  <c r="U2146"/>
  <c r="AA2146" s="1"/>
  <c r="Z2145"/>
  <c r="AF2145" s="1"/>
  <c r="Y2145"/>
  <c r="AE2145" s="1"/>
  <c r="X2145"/>
  <c r="AD2145" s="1"/>
  <c r="W2145"/>
  <c r="AC2145" s="1"/>
  <c r="V2145"/>
  <c r="AB2145" s="1"/>
  <c r="U2145"/>
  <c r="AA2145" s="1"/>
  <c r="Z2144"/>
  <c r="AF2144" s="1"/>
  <c r="Y2144"/>
  <c r="AE2144" s="1"/>
  <c r="X2144"/>
  <c r="AD2144" s="1"/>
  <c r="W2144"/>
  <c r="AC2144" s="1"/>
  <c r="V2144"/>
  <c r="AB2144" s="1"/>
  <c r="U2144"/>
  <c r="AA2144" s="1"/>
  <c r="Z2143"/>
  <c r="AF2143" s="1"/>
  <c r="Y2143"/>
  <c r="AE2143" s="1"/>
  <c r="X2143"/>
  <c r="AD2143" s="1"/>
  <c r="W2143"/>
  <c r="AC2143" s="1"/>
  <c r="V2143"/>
  <c r="AB2143" s="1"/>
  <c r="U2143"/>
  <c r="AA2143" s="1"/>
  <c r="Z2142"/>
  <c r="AF2142" s="1"/>
  <c r="Y2142"/>
  <c r="AE2142" s="1"/>
  <c r="X2142"/>
  <c r="AD2142" s="1"/>
  <c r="W2142"/>
  <c r="AC2142" s="1"/>
  <c r="V2142"/>
  <c r="AB2142" s="1"/>
  <c r="U2142"/>
  <c r="AA2142" s="1"/>
  <c r="Z2141"/>
  <c r="AF2141" s="1"/>
  <c r="Y2141"/>
  <c r="AE2141" s="1"/>
  <c r="X2141"/>
  <c r="AD2141" s="1"/>
  <c r="W2141"/>
  <c r="AC2141" s="1"/>
  <c r="V2141"/>
  <c r="AB2141" s="1"/>
  <c r="U2141"/>
  <c r="AA2141" s="1"/>
  <c r="Z2140"/>
  <c r="AF2140" s="1"/>
  <c r="Y2140"/>
  <c r="AE2140" s="1"/>
  <c r="X2140"/>
  <c r="AD2140" s="1"/>
  <c r="W2140"/>
  <c r="AC2140" s="1"/>
  <c r="V2140"/>
  <c r="AB2140" s="1"/>
  <c r="U2140"/>
  <c r="AA2140" s="1"/>
  <c r="Z2139"/>
  <c r="AF2139" s="1"/>
  <c r="Y2139"/>
  <c r="AE2139" s="1"/>
  <c r="X2139"/>
  <c r="AD2139" s="1"/>
  <c r="W2139"/>
  <c r="AC2139" s="1"/>
  <c r="V2139"/>
  <c r="AB2139" s="1"/>
  <c r="U2139"/>
  <c r="AA2139" s="1"/>
  <c r="Z2138"/>
  <c r="AF2138" s="1"/>
  <c r="Y2138"/>
  <c r="AE2138" s="1"/>
  <c r="X2138"/>
  <c r="AD2138" s="1"/>
  <c r="W2138"/>
  <c r="AC2138" s="1"/>
  <c r="V2138"/>
  <c r="AB2138" s="1"/>
  <c r="U2138"/>
  <c r="AA2138" s="1"/>
  <c r="Z2137"/>
  <c r="AF2137" s="1"/>
  <c r="Y2137"/>
  <c r="AE2137" s="1"/>
  <c r="X2137"/>
  <c r="AD2137" s="1"/>
  <c r="W2137"/>
  <c r="AC2137" s="1"/>
  <c r="V2137"/>
  <c r="AB2137" s="1"/>
  <c r="U2137"/>
  <c r="AA2137" s="1"/>
  <c r="Z2136"/>
  <c r="AF2136" s="1"/>
  <c r="Y2136"/>
  <c r="AE2136" s="1"/>
  <c r="X2136"/>
  <c r="AD2136" s="1"/>
  <c r="W2136"/>
  <c r="AC2136" s="1"/>
  <c r="V2136"/>
  <c r="AB2136" s="1"/>
  <c r="U2136"/>
  <c r="AA2136" s="1"/>
  <c r="Z2135"/>
  <c r="AF2135" s="1"/>
  <c r="Y2135"/>
  <c r="AE2135" s="1"/>
  <c r="X2135"/>
  <c r="AD2135" s="1"/>
  <c r="W2135"/>
  <c r="AC2135" s="1"/>
  <c r="V2135"/>
  <c r="AB2135" s="1"/>
  <c r="U2135"/>
  <c r="AA2135" s="1"/>
  <c r="Z2134"/>
  <c r="AF2134" s="1"/>
  <c r="Y2134"/>
  <c r="AE2134" s="1"/>
  <c r="X2134"/>
  <c r="AD2134" s="1"/>
  <c r="W2134"/>
  <c r="AC2134" s="1"/>
  <c r="V2134"/>
  <c r="AB2134" s="1"/>
  <c r="U2134"/>
  <c r="AA2134" s="1"/>
  <c r="Z2133"/>
  <c r="AF2133" s="1"/>
  <c r="Y2133"/>
  <c r="AE2133" s="1"/>
  <c r="X2133"/>
  <c r="AD2133" s="1"/>
  <c r="W2133"/>
  <c r="AC2133" s="1"/>
  <c r="V2133"/>
  <c r="AB2133" s="1"/>
  <c r="U2133"/>
  <c r="AA2133" s="1"/>
  <c r="Z2132"/>
  <c r="AF2132" s="1"/>
  <c r="Y2132"/>
  <c r="AE2132" s="1"/>
  <c r="X2132"/>
  <c r="AD2132" s="1"/>
  <c r="W2132"/>
  <c r="AC2132" s="1"/>
  <c r="V2132"/>
  <c r="AB2132" s="1"/>
  <c r="U2132"/>
  <c r="AA2132" s="1"/>
  <c r="Z2131"/>
  <c r="AF2131" s="1"/>
  <c r="Y2131"/>
  <c r="AE2131" s="1"/>
  <c r="X2131"/>
  <c r="AD2131" s="1"/>
  <c r="W2131"/>
  <c r="AC2131" s="1"/>
  <c r="V2131"/>
  <c r="AB2131" s="1"/>
  <c r="U2131"/>
  <c r="AA2131" s="1"/>
  <c r="Z2130"/>
  <c r="AF2130" s="1"/>
  <c r="Y2130"/>
  <c r="AE2130" s="1"/>
  <c r="X2130"/>
  <c r="AD2130" s="1"/>
  <c r="W2130"/>
  <c r="AC2130" s="1"/>
  <c r="V2130"/>
  <c r="AB2130" s="1"/>
  <c r="U2130"/>
  <c r="AA2130" s="1"/>
  <c r="Z2129"/>
  <c r="AF2129" s="1"/>
  <c r="Y2129"/>
  <c r="AE2129" s="1"/>
  <c r="X2129"/>
  <c r="AD2129" s="1"/>
  <c r="W2129"/>
  <c r="AC2129" s="1"/>
  <c r="V2129"/>
  <c r="AB2129" s="1"/>
  <c r="U2129"/>
  <c r="AA2129" s="1"/>
  <c r="Z2128"/>
  <c r="AF2128" s="1"/>
  <c r="Y2128"/>
  <c r="AE2128" s="1"/>
  <c r="X2128"/>
  <c r="AD2128" s="1"/>
  <c r="W2128"/>
  <c r="AC2128" s="1"/>
  <c r="V2128"/>
  <c r="AB2128" s="1"/>
  <c r="U2128"/>
  <c r="AA2128" s="1"/>
  <c r="Z2127"/>
  <c r="AF2127" s="1"/>
  <c r="Y2127"/>
  <c r="AE2127" s="1"/>
  <c r="X2127"/>
  <c r="AD2127" s="1"/>
  <c r="W2127"/>
  <c r="AC2127" s="1"/>
  <c r="V2127"/>
  <c r="AB2127" s="1"/>
  <c r="U2127"/>
  <c r="AA2127" s="1"/>
  <c r="Z2126"/>
  <c r="AF2126" s="1"/>
  <c r="Y2126"/>
  <c r="AE2126" s="1"/>
  <c r="X2126"/>
  <c r="AD2126" s="1"/>
  <c r="W2126"/>
  <c r="AC2126" s="1"/>
  <c r="V2126"/>
  <c r="AB2126" s="1"/>
  <c r="U2126"/>
  <c r="AA2126" s="1"/>
  <c r="Z2125"/>
  <c r="AF2125" s="1"/>
  <c r="Y2125"/>
  <c r="AE2125" s="1"/>
  <c r="X2125"/>
  <c r="AD2125" s="1"/>
  <c r="W2125"/>
  <c r="AC2125" s="1"/>
  <c r="V2125"/>
  <c r="AB2125" s="1"/>
  <c r="U2125"/>
  <c r="AA2125" s="1"/>
  <c r="Z2124"/>
  <c r="AF2124" s="1"/>
  <c r="Y2124"/>
  <c r="AE2124" s="1"/>
  <c r="X2124"/>
  <c r="AD2124" s="1"/>
  <c r="W2124"/>
  <c r="AC2124" s="1"/>
  <c r="V2124"/>
  <c r="AB2124" s="1"/>
  <c r="U2124"/>
  <c r="AA2124" s="1"/>
  <c r="Z2123"/>
  <c r="AF2123" s="1"/>
  <c r="Y2123"/>
  <c r="AE2123" s="1"/>
  <c r="X2123"/>
  <c r="AD2123" s="1"/>
  <c r="W2123"/>
  <c r="AC2123" s="1"/>
  <c r="V2123"/>
  <c r="AB2123" s="1"/>
  <c r="U2123"/>
  <c r="AA2123" s="1"/>
  <c r="Z2122"/>
  <c r="AF2122" s="1"/>
  <c r="Y2122"/>
  <c r="AE2122" s="1"/>
  <c r="X2122"/>
  <c r="AD2122" s="1"/>
  <c r="W2122"/>
  <c r="AC2122" s="1"/>
  <c r="V2122"/>
  <c r="AB2122" s="1"/>
  <c r="U2122"/>
  <c r="AA2122" s="1"/>
  <c r="Z2121"/>
  <c r="AF2121" s="1"/>
  <c r="Y2121"/>
  <c r="AE2121" s="1"/>
  <c r="X2121"/>
  <c r="AD2121" s="1"/>
  <c r="W2121"/>
  <c r="AC2121" s="1"/>
  <c r="V2121"/>
  <c r="AB2121" s="1"/>
  <c r="U2121"/>
  <c r="AA2121" s="1"/>
  <c r="Z2120"/>
  <c r="AF2120" s="1"/>
  <c r="Y2120"/>
  <c r="AE2120" s="1"/>
  <c r="X2120"/>
  <c r="AD2120" s="1"/>
  <c r="W2120"/>
  <c r="AC2120" s="1"/>
  <c r="V2120"/>
  <c r="AB2120" s="1"/>
  <c r="U2120"/>
  <c r="AA2120" s="1"/>
  <c r="Z2119"/>
  <c r="AF2119" s="1"/>
  <c r="Y2119"/>
  <c r="AE2119" s="1"/>
  <c r="X2119"/>
  <c r="AD2119" s="1"/>
  <c r="W2119"/>
  <c r="AC2119" s="1"/>
  <c r="V2119"/>
  <c r="AB2119" s="1"/>
  <c r="U2119"/>
  <c r="AA2119" s="1"/>
  <c r="Z2118"/>
  <c r="AF2118" s="1"/>
  <c r="Y2118"/>
  <c r="AE2118" s="1"/>
  <c r="X2118"/>
  <c r="AD2118" s="1"/>
  <c r="W2118"/>
  <c r="AC2118" s="1"/>
  <c r="V2118"/>
  <c r="AB2118" s="1"/>
  <c r="U2118"/>
  <c r="AA2118" s="1"/>
  <c r="Z2117"/>
  <c r="AF2117" s="1"/>
  <c r="Y2117"/>
  <c r="AE2117" s="1"/>
  <c r="X2117"/>
  <c r="AD2117" s="1"/>
  <c r="W2117"/>
  <c r="AC2117" s="1"/>
  <c r="V2117"/>
  <c r="AB2117" s="1"/>
  <c r="U2117"/>
  <c r="AA2117" s="1"/>
  <c r="Z2116"/>
  <c r="AF2116" s="1"/>
  <c r="Y2116"/>
  <c r="AE2116" s="1"/>
  <c r="X2116"/>
  <c r="AD2116" s="1"/>
  <c r="W2116"/>
  <c r="AC2116" s="1"/>
  <c r="V2116"/>
  <c r="AB2116" s="1"/>
  <c r="U2116"/>
  <c r="AA2116" s="1"/>
  <c r="Z2115"/>
  <c r="AF2115" s="1"/>
  <c r="Y2115"/>
  <c r="AE2115" s="1"/>
  <c r="X2115"/>
  <c r="AD2115" s="1"/>
  <c r="W2115"/>
  <c r="AC2115" s="1"/>
  <c r="V2115"/>
  <c r="AB2115" s="1"/>
  <c r="U2115"/>
  <c r="AA2115" s="1"/>
  <c r="Z2114"/>
  <c r="AF2114" s="1"/>
  <c r="Y2114"/>
  <c r="AE2114" s="1"/>
  <c r="X2114"/>
  <c r="AD2114" s="1"/>
  <c r="W2114"/>
  <c r="AC2114" s="1"/>
  <c r="V2114"/>
  <c r="AB2114" s="1"/>
  <c r="U2114"/>
  <c r="AA2114" s="1"/>
  <c r="Z2113"/>
  <c r="AF2113" s="1"/>
  <c r="Y2113"/>
  <c r="AE2113" s="1"/>
  <c r="X2113"/>
  <c r="AD2113" s="1"/>
  <c r="W2113"/>
  <c r="AC2113" s="1"/>
  <c r="V2113"/>
  <c r="AB2113" s="1"/>
  <c r="U2113"/>
  <c r="AA2113" s="1"/>
  <c r="Z2112"/>
  <c r="AF2112" s="1"/>
  <c r="Y2112"/>
  <c r="AE2112" s="1"/>
  <c r="X2112"/>
  <c r="AD2112" s="1"/>
  <c r="W2112"/>
  <c r="AC2112" s="1"/>
  <c r="V2112"/>
  <c r="AB2112" s="1"/>
  <c r="U2112"/>
  <c r="AA2112" s="1"/>
  <c r="Z2111"/>
  <c r="AF2111" s="1"/>
  <c r="Y2111"/>
  <c r="AE2111" s="1"/>
  <c r="X2111"/>
  <c r="AD2111" s="1"/>
  <c r="W2111"/>
  <c r="AC2111" s="1"/>
  <c r="V2111"/>
  <c r="AB2111" s="1"/>
  <c r="U2111"/>
  <c r="AA2111" s="1"/>
  <c r="Z2110"/>
  <c r="AF2110" s="1"/>
  <c r="Y2110"/>
  <c r="AE2110" s="1"/>
  <c r="X2110"/>
  <c r="AD2110" s="1"/>
  <c r="W2110"/>
  <c r="AC2110" s="1"/>
  <c r="V2110"/>
  <c r="AB2110" s="1"/>
  <c r="U2110"/>
  <c r="AA2110" s="1"/>
  <c r="Z2109"/>
  <c r="AF2109" s="1"/>
  <c r="Y2109"/>
  <c r="AE2109" s="1"/>
  <c r="X2109"/>
  <c r="AD2109" s="1"/>
  <c r="W2109"/>
  <c r="AC2109" s="1"/>
  <c r="V2109"/>
  <c r="AB2109" s="1"/>
  <c r="U2109"/>
  <c r="AA2109" s="1"/>
  <c r="Z2108"/>
  <c r="AF2108" s="1"/>
  <c r="Y2108"/>
  <c r="AE2108" s="1"/>
  <c r="X2108"/>
  <c r="AD2108" s="1"/>
  <c r="W2108"/>
  <c r="AC2108" s="1"/>
  <c r="V2108"/>
  <c r="AB2108" s="1"/>
  <c r="U2108"/>
  <c r="AA2108" s="1"/>
  <c r="Z2107"/>
  <c r="AF2107" s="1"/>
  <c r="Y2107"/>
  <c r="AE2107" s="1"/>
  <c r="X2107"/>
  <c r="AD2107" s="1"/>
  <c r="W2107"/>
  <c r="AC2107" s="1"/>
  <c r="V2107"/>
  <c r="AB2107" s="1"/>
  <c r="U2107"/>
  <c r="AA2107" s="1"/>
  <c r="Z2106"/>
  <c r="AF2106" s="1"/>
  <c r="Y2106"/>
  <c r="AE2106" s="1"/>
  <c r="X2106"/>
  <c r="AD2106" s="1"/>
  <c r="W2106"/>
  <c r="AC2106" s="1"/>
  <c r="V2106"/>
  <c r="AB2106" s="1"/>
  <c r="U2106"/>
  <c r="AA2106" s="1"/>
  <c r="Z2105"/>
  <c r="AF2105" s="1"/>
  <c r="Y2105"/>
  <c r="AE2105" s="1"/>
  <c r="X2105"/>
  <c r="AD2105" s="1"/>
  <c r="W2105"/>
  <c r="AC2105" s="1"/>
  <c r="V2105"/>
  <c r="AB2105" s="1"/>
  <c r="U2105"/>
  <c r="AA2105" s="1"/>
  <c r="Z2104"/>
  <c r="AF2104" s="1"/>
  <c r="Y2104"/>
  <c r="AE2104" s="1"/>
  <c r="X2104"/>
  <c r="AD2104" s="1"/>
  <c r="W2104"/>
  <c r="AC2104" s="1"/>
  <c r="V2104"/>
  <c r="AB2104" s="1"/>
  <c r="U2104"/>
  <c r="AA2104" s="1"/>
  <c r="Z2103"/>
  <c r="AF2103" s="1"/>
  <c r="Y2103"/>
  <c r="AE2103" s="1"/>
  <c r="X2103"/>
  <c r="AD2103" s="1"/>
  <c r="W2103"/>
  <c r="AC2103" s="1"/>
  <c r="V2103"/>
  <c r="AB2103" s="1"/>
  <c r="U2103"/>
  <c r="AA2103" s="1"/>
  <c r="Z2102"/>
  <c r="AF2102" s="1"/>
  <c r="Y2102"/>
  <c r="AE2102" s="1"/>
  <c r="X2102"/>
  <c r="AD2102" s="1"/>
  <c r="W2102"/>
  <c r="AC2102" s="1"/>
  <c r="V2102"/>
  <c r="AB2102" s="1"/>
  <c r="U2102"/>
  <c r="AA2102" s="1"/>
  <c r="Z2101"/>
  <c r="AF2101" s="1"/>
  <c r="Y2101"/>
  <c r="AE2101" s="1"/>
  <c r="X2101"/>
  <c r="AD2101" s="1"/>
  <c r="W2101"/>
  <c r="AC2101" s="1"/>
  <c r="V2101"/>
  <c r="AB2101" s="1"/>
  <c r="U2101"/>
  <c r="AA2101" s="1"/>
  <c r="Z2100"/>
  <c r="AF2100" s="1"/>
  <c r="Y2100"/>
  <c r="AE2100" s="1"/>
  <c r="X2100"/>
  <c r="AD2100" s="1"/>
  <c r="W2100"/>
  <c r="AC2100" s="1"/>
  <c r="V2100"/>
  <c r="AB2100" s="1"/>
  <c r="U2100"/>
  <c r="AA2100" s="1"/>
  <c r="Z2099"/>
  <c r="AF2099" s="1"/>
  <c r="Y2099"/>
  <c r="AE2099" s="1"/>
  <c r="X2099"/>
  <c r="AD2099" s="1"/>
  <c r="W2099"/>
  <c r="AC2099" s="1"/>
  <c r="V2099"/>
  <c r="AB2099" s="1"/>
  <c r="U2099"/>
  <c r="AA2099" s="1"/>
  <c r="Z2098"/>
  <c r="AF2098" s="1"/>
  <c r="Y2098"/>
  <c r="AE2098" s="1"/>
  <c r="X2098"/>
  <c r="AD2098" s="1"/>
  <c r="W2098"/>
  <c r="AC2098" s="1"/>
  <c r="V2098"/>
  <c r="AB2098" s="1"/>
  <c r="U2098"/>
  <c r="AA2098" s="1"/>
  <c r="Z2097"/>
  <c r="AF2097" s="1"/>
  <c r="Y2097"/>
  <c r="AE2097" s="1"/>
  <c r="X2097"/>
  <c r="AD2097" s="1"/>
  <c r="W2097"/>
  <c r="AC2097" s="1"/>
  <c r="V2097"/>
  <c r="AB2097" s="1"/>
  <c r="U2097"/>
  <c r="AA2097" s="1"/>
  <c r="Z2096"/>
  <c r="AF2096" s="1"/>
  <c r="Y2096"/>
  <c r="AE2096" s="1"/>
  <c r="X2096"/>
  <c r="AD2096" s="1"/>
  <c r="W2096"/>
  <c r="AC2096" s="1"/>
  <c r="V2096"/>
  <c r="AB2096" s="1"/>
  <c r="U2096"/>
  <c r="AA2096" s="1"/>
  <c r="Z2095"/>
  <c r="AF2095" s="1"/>
  <c r="Y2095"/>
  <c r="AE2095" s="1"/>
  <c r="X2095"/>
  <c r="AD2095" s="1"/>
  <c r="W2095"/>
  <c r="AC2095" s="1"/>
  <c r="V2095"/>
  <c r="AB2095" s="1"/>
  <c r="U2095"/>
  <c r="AA2095" s="1"/>
  <c r="Z2094"/>
  <c r="AF2094" s="1"/>
  <c r="Y2094"/>
  <c r="AE2094" s="1"/>
  <c r="X2094"/>
  <c r="AD2094" s="1"/>
  <c r="W2094"/>
  <c r="AC2094" s="1"/>
  <c r="V2094"/>
  <c r="AB2094" s="1"/>
  <c r="U2094"/>
  <c r="AA2094" s="1"/>
  <c r="Z2093"/>
  <c r="AF2093" s="1"/>
  <c r="Y2093"/>
  <c r="AE2093" s="1"/>
  <c r="X2093"/>
  <c r="AD2093" s="1"/>
  <c r="W2093"/>
  <c r="AC2093" s="1"/>
  <c r="V2093"/>
  <c r="AB2093" s="1"/>
  <c r="U2093"/>
  <c r="AA2093" s="1"/>
  <c r="Z2092"/>
  <c r="AF2092" s="1"/>
  <c r="Y2092"/>
  <c r="AE2092" s="1"/>
  <c r="X2092"/>
  <c r="AD2092" s="1"/>
  <c r="W2092"/>
  <c r="AC2092" s="1"/>
  <c r="V2092"/>
  <c r="AB2092" s="1"/>
  <c r="U2092"/>
  <c r="AA2092" s="1"/>
  <c r="Z2091"/>
  <c r="AF2091" s="1"/>
  <c r="Y2091"/>
  <c r="AE2091" s="1"/>
  <c r="X2091"/>
  <c r="AD2091" s="1"/>
  <c r="W2091"/>
  <c r="AC2091" s="1"/>
  <c r="V2091"/>
  <c r="AB2091" s="1"/>
  <c r="U2091"/>
  <c r="AA2091" s="1"/>
  <c r="Z2090"/>
  <c r="AF2090" s="1"/>
  <c r="Y2090"/>
  <c r="AE2090" s="1"/>
  <c r="X2090"/>
  <c r="AD2090" s="1"/>
  <c r="W2090"/>
  <c r="AC2090" s="1"/>
  <c r="V2090"/>
  <c r="AB2090" s="1"/>
  <c r="U2090"/>
  <c r="AA2090" s="1"/>
  <c r="Z2089"/>
  <c r="AF2089" s="1"/>
  <c r="Y2089"/>
  <c r="AE2089" s="1"/>
  <c r="X2089"/>
  <c r="AD2089" s="1"/>
  <c r="W2089"/>
  <c r="AC2089" s="1"/>
  <c r="V2089"/>
  <c r="AB2089" s="1"/>
  <c r="U2089"/>
  <c r="AA2089" s="1"/>
  <c r="Z2088"/>
  <c r="AF2088" s="1"/>
  <c r="Y2088"/>
  <c r="AE2088" s="1"/>
  <c r="X2088"/>
  <c r="AD2088" s="1"/>
  <c r="W2088"/>
  <c r="AC2088" s="1"/>
  <c r="V2088"/>
  <c r="AB2088" s="1"/>
  <c r="U2088"/>
  <c r="AA2088" s="1"/>
  <c r="Z2087"/>
  <c r="AF2087" s="1"/>
  <c r="Y2087"/>
  <c r="AE2087" s="1"/>
  <c r="X2087"/>
  <c r="AD2087" s="1"/>
  <c r="W2087"/>
  <c r="AC2087" s="1"/>
  <c r="V2087"/>
  <c r="AB2087" s="1"/>
  <c r="U2087"/>
  <c r="AA2087" s="1"/>
  <c r="Z2086"/>
  <c r="AF2086" s="1"/>
  <c r="Y2086"/>
  <c r="AE2086" s="1"/>
  <c r="X2086"/>
  <c r="AD2086" s="1"/>
  <c r="W2086"/>
  <c r="AC2086" s="1"/>
  <c r="V2086"/>
  <c r="AB2086" s="1"/>
  <c r="U2086"/>
  <c r="AA2086" s="1"/>
  <c r="Z2085"/>
  <c r="AF2085" s="1"/>
  <c r="Y2085"/>
  <c r="AE2085" s="1"/>
  <c r="X2085"/>
  <c r="AD2085" s="1"/>
  <c r="W2085"/>
  <c r="AC2085" s="1"/>
  <c r="V2085"/>
  <c r="AB2085" s="1"/>
  <c r="U2085"/>
  <c r="AA2085" s="1"/>
  <c r="Z2084"/>
  <c r="AF2084" s="1"/>
  <c r="Y2084"/>
  <c r="AE2084" s="1"/>
  <c r="X2084"/>
  <c r="AD2084" s="1"/>
  <c r="W2084"/>
  <c r="AC2084" s="1"/>
  <c r="V2084"/>
  <c r="AB2084" s="1"/>
  <c r="U2084"/>
  <c r="AA2084" s="1"/>
  <c r="Z2083"/>
  <c r="AF2083" s="1"/>
  <c r="Y2083"/>
  <c r="AE2083" s="1"/>
  <c r="X2083"/>
  <c r="AD2083" s="1"/>
  <c r="W2083"/>
  <c r="AC2083" s="1"/>
  <c r="V2083"/>
  <c r="AB2083" s="1"/>
  <c r="U2083"/>
  <c r="AA2083" s="1"/>
  <c r="Z2082"/>
  <c r="AF2082" s="1"/>
  <c r="Y2082"/>
  <c r="AE2082" s="1"/>
  <c r="X2082"/>
  <c r="AD2082" s="1"/>
  <c r="W2082"/>
  <c r="AC2082" s="1"/>
  <c r="V2082"/>
  <c r="AB2082" s="1"/>
  <c r="U2082"/>
  <c r="AA2082" s="1"/>
  <c r="Z2081"/>
  <c r="AF2081" s="1"/>
  <c r="Y2081"/>
  <c r="AE2081" s="1"/>
  <c r="X2081"/>
  <c r="AD2081" s="1"/>
  <c r="W2081"/>
  <c r="AC2081" s="1"/>
  <c r="V2081"/>
  <c r="AB2081" s="1"/>
  <c r="U2081"/>
  <c r="AA2081" s="1"/>
  <c r="Z2080"/>
  <c r="AF2080" s="1"/>
  <c r="Y2080"/>
  <c r="AE2080" s="1"/>
  <c r="X2080"/>
  <c r="AD2080" s="1"/>
  <c r="W2080"/>
  <c r="AC2080" s="1"/>
  <c r="V2080"/>
  <c r="AB2080" s="1"/>
  <c r="U2080"/>
  <c r="AA2080" s="1"/>
  <c r="Z2079"/>
  <c r="AF2079" s="1"/>
  <c r="Y2079"/>
  <c r="AE2079" s="1"/>
  <c r="X2079"/>
  <c r="AD2079" s="1"/>
  <c r="W2079"/>
  <c r="AC2079" s="1"/>
  <c r="V2079"/>
  <c r="AB2079" s="1"/>
  <c r="U2079"/>
  <c r="AA2079" s="1"/>
  <c r="Z2078"/>
  <c r="AF2078" s="1"/>
  <c r="Y2078"/>
  <c r="AE2078" s="1"/>
  <c r="X2078"/>
  <c r="AD2078" s="1"/>
  <c r="W2078"/>
  <c r="AC2078" s="1"/>
  <c r="V2078"/>
  <c r="AB2078" s="1"/>
  <c r="U2078"/>
  <c r="AA2078" s="1"/>
  <c r="Z2077"/>
  <c r="AF2077" s="1"/>
  <c r="Y2077"/>
  <c r="AE2077" s="1"/>
  <c r="X2077"/>
  <c r="AD2077" s="1"/>
  <c r="W2077"/>
  <c r="AC2077" s="1"/>
  <c r="V2077"/>
  <c r="AB2077" s="1"/>
  <c r="U2077"/>
  <c r="AA2077" s="1"/>
  <c r="Z2076"/>
  <c r="AF2076" s="1"/>
  <c r="Y2076"/>
  <c r="AE2076" s="1"/>
  <c r="X2076"/>
  <c r="AD2076" s="1"/>
  <c r="W2076"/>
  <c r="AC2076" s="1"/>
  <c r="V2076"/>
  <c r="AB2076" s="1"/>
  <c r="U2076"/>
  <c r="AA2076" s="1"/>
  <c r="Z2075"/>
  <c r="AF2075" s="1"/>
  <c r="Y2075"/>
  <c r="AE2075" s="1"/>
  <c r="X2075"/>
  <c r="AD2075" s="1"/>
  <c r="W2075"/>
  <c r="AC2075" s="1"/>
  <c r="V2075"/>
  <c r="AB2075" s="1"/>
  <c r="U2075"/>
  <c r="AA2075" s="1"/>
  <c r="Z2074"/>
  <c r="AF2074" s="1"/>
  <c r="Y2074"/>
  <c r="AE2074" s="1"/>
  <c r="X2074"/>
  <c r="AD2074" s="1"/>
  <c r="W2074"/>
  <c r="AC2074" s="1"/>
  <c r="V2074"/>
  <c r="AB2074" s="1"/>
  <c r="U2074"/>
  <c r="AA2074" s="1"/>
  <c r="Z2073"/>
  <c r="AF2073" s="1"/>
  <c r="Y2073"/>
  <c r="AE2073" s="1"/>
  <c r="X2073"/>
  <c r="AD2073" s="1"/>
  <c r="W2073"/>
  <c r="AC2073" s="1"/>
  <c r="V2073"/>
  <c r="AB2073" s="1"/>
  <c r="U2073"/>
  <c r="AA2073" s="1"/>
  <c r="Z2072"/>
  <c r="AF2072" s="1"/>
  <c r="Y2072"/>
  <c r="AE2072" s="1"/>
  <c r="X2072"/>
  <c r="AD2072" s="1"/>
  <c r="W2072"/>
  <c r="AC2072" s="1"/>
  <c r="V2072"/>
  <c r="AB2072" s="1"/>
  <c r="U2072"/>
  <c r="AA2072" s="1"/>
  <c r="Z2071"/>
  <c r="AF2071" s="1"/>
  <c r="Y2071"/>
  <c r="AE2071" s="1"/>
  <c r="X2071"/>
  <c r="AD2071" s="1"/>
  <c r="W2071"/>
  <c r="AC2071" s="1"/>
  <c r="V2071"/>
  <c r="AB2071" s="1"/>
  <c r="U2071"/>
  <c r="AA2071" s="1"/>
  <c r="Z2070"/>
  <c r="AF2070" s="1"/>
  <c r="Y2070"/>
  <c r="AE2070" s="1"/>
  <c r="X2070"/>
  <c r="AD2070" s="1"/>
  <c r="W2070"/>
  <c r="AC2070" s="1"/>
  <c r="V2070"/>
  <c r="AB2070" s="1"/>
  <c r="U2070"/>
  <c r="AA2070" s="1"/>
  <c r="Z2069"/>
  <c r="AF2069" s="1"/>
  <c r="Y2069"/>
  <c r="AE2069" s="1"/>
  <c r="X2069"/>
  <c r="AD2069" s="1"/>
  <c r="W2069"/>
  <c r="AC2069" s="1"/>
  <c r="V2069"/>
  <c r="AB2069" s="1"/>
  <c r="U2069"/>
  <c r="AA2069" s="1"/>
  <c r="Z2068"/>
  <c r="AF2068" s="1"/>
  <c r="Y2068"/>
  <c r="AE2068" s="1"/>
  <c r="X2068"/>
  <c r="AD2068" s="1"/>
  <c r="W2068"/>
  <c r="AC2068" s="1"/>
  <c r="V2068"/>
  <c r="AB2068" s="1"/>
  <c r="U2068"/>
  <c r="AA2068" s="1"/>
  <c r="Z2067"/>
  <c r="AF2067" s="1"/>
  <c r="Y2067"/>
  <c r="AE2067" s="1"/>
  <c r="X2067"/>
  <c r="AD2067" s="1"/>
  <c r="W2067"/>
  <c r="AC2067" s="1"/>
  <c r="V2067"/>
  <c r="AB2067" s="1"/>
  <c r="U2067"/>
  <c r="AA2067" s="1"/>
  <c r="Z2066"/>
  <c r="AF2066" s="1"/>
  <c r="Y2066"/>
  <c r="AE2066" s="1"/>
  <c r="X2066"/>
  <c r="AD2066" s="1"/>
  <c r="W2066"/>
  <c r="AC2066" s="1"/>
  <c r="V2066"/>
  <c r="AB2066" s="1"/>
  <c r="U2066"/>
  <c r="AA2066" s="1"/>
  <c r="Z2065"/>
  <c r="AF2065" s="1"/>
  <c r="Y2065"/>
  <c r="AE2065" s="1"/>
  <c r="X2065"/>
  <c r="AD2065" s="1"/>
  <c r="W2065"/>
  <c r="AC2065" s="1"/>
  <c r="V2065"/>
  <c r="AB2065" s="1"/>
  <c r="U2065"/>
  <c r="AA2065" s="1"/>
  <c r="Z2064"/>
  <c r="AF2064" s="1"/>
  <c r="Y2064"/>
  <c r="AE2064" s="1"/>
  <c r="X2064"/>
  <c r="AD2064" s="1"/>
  <c r="W2064"/>
  <c r="AC2064" s="1"/>
  <c r="V2064"/>
  <c r="AB2064" s="1"/>
  <c r="U2064"/>
  <c r="AA2064" s="1"/>
  <c r="Z2063"/>
  <c r="AF2063" s="1"/>
  <c r="Y2063"/>
  <c r="AE2063" s="1"/>
  <c r="X2063"/>
  <c r="AD2063" s="1"/>
  <c r="W2063"/>
  <c r="AC2063" s="1"/>
  <c r="V2063"/>
  <c r="AB2063" s="1"/>
  <c r="U2063"/>
  <c r="AA2063" s="1"/>
  <c r="Z2062"/>
  <c r="AF2062" s="1"/>
  <c r="Y2062"/>
  <c r="AE2062" s="1"/>
  <c r="X2062"/>
  <c r="AD2062" s="1"/>
  <c r="W2062"/>
  <c r="AC2062" s="1"/>
  <c r="V2062"/>
  <c r="AB2062" s="1"/>
  <c r="U2062"/>
  <c r="AA2062" s="1"/>
  <c r="Z2061"/>
  <c r="AF2061" s="1"/>
  <c r="Y2061"/>
  <c r="AE2061" s="1"/>
  <c r="X2061"/>
  <c r="AD2061" s="1"/>
  <c r="W2061"/>
  <c r="AC2061" s="1"/>
  <c r="V2061"/>
  <c r="AB2061" s="1"/>
  <c r="U2061"/>
  <c r="AA2061" s="1"/>
  <c r="Z2060"/>
  <c r="AF2060" s="1"/>
  <c r="Y2060"/>
  <c r="AE2060" s="1"/>
  <c r="X2060"/>
  <c r="AD2060" s="1"/>
  <c r="W2060"/>
  <c r="AC2060" s="1"/>
  <c r="V2060"/>
  <c r="AB2060" s="1"/>
  <c r="U2060"/>
  <c r="AA2060" s="1"/>
  <c r="Z2059"/>
  <c r="AF2059" s="1"/>
  <c r="Y2059"/>
  <c r="AE2059" s="1"/>
  <c r="X2059"/>
  <c r="AD2059" s="1"/>
  <c r="W2059"/>
  <c r="AC2059" s="1"/>
  <c r="V2059"/>
  <c r="AB2059" s="1"/>
  <c r="U2059"/>
  <c r="AA2059" s="1"/>
  <c r="Z2058"/>
  <c r="AF2058" s="1"/>
  <c r="Y2058"/>
  <c r="AE2058" s="1"/>
  <c r="X2058"/>
  <c r="AD2058" s="1"/>
  <c r="W2058"/>
  <c r="AC2058" s="1"/>
  <c r="V2058"/>
  <c r="AB2058" s="1"/>
  <c r="U2058"/>
  <c r="AA2058" s="1"/>
  <c r="Z2057"/>
  <c r="AF2057" s="1"/>
  <c r="Y2057"/>
  <c r="AE2057" s="1"/>
  <c r="X2057"/>
  <c r="AD2057" s="1"/>
  <c r="W2057"/>
  <c r="AC2057" s="1"/>
  <c r="V2057"/>
  <c r="AB2057" s="1"/>
  <c r="U2057"/>
  <c r="AA2057" s="1"/>
  <c r="Z2056"/>
  <c r="AF2056" s="1"/>
  <c r="Y2056"/>
  <c r="AE2056" s="1"/>
  <c r="X2056"/>
  <c r="AD2056" s="1"/>
  <c r="W2056"/>
  <c r="AC2056" s="1"/>
  <c r="V2056"/>
  <c r="AB2056" s="1"/>
  <c r="U2056"/>
  <c r="AA2056" s="1"/>
  <c r="Z2055"/>
  <c r="AF2055" s="1"/>
  <c r="Y2055"/>
  <c r="AE2055" s="1"/>
  <c r="X2055"/>
  <c r="AD2055" s="1"/>
  <c r="W2055"/>
  <c r="AC2055" s="1"/>
  <c r="V2055"/>
  <c r="AB2055" s="1"/>
  <c r="U2055"/>
  <c r="AA2055" s="1"/>
  <c r="Z2054"/>
  <c r="AF2054" s="1"/>
  <c r="Y2054"/>
  <c r="AE2054" s="1"/>
  <c r="X2054"/>
  <c r="AD2054" s="1"/>
  <c r="W2054"/>
  <c r="AC2054" s="1"/>
  <c r="V2054"/>
  <c r="AB2054" s="1"/>
  <c r="U2054"/>
  <c r="AA2054" s="1"/>
  <c r="Z2053"/>
  <c r="AF2053" s="1"/>
  <c r="Y2053"/>
  <c r="AE2053" s="1"/>
  <c r="X2053"/>
  <c r="AD2053" s="1"/>
  <c r="W2053"/>
  <c r="AC2053" s="1"/>
  <c r="V2053"/>
  <c r="AB2053" s="1"/>
  <c r="U2053"/>
  <c r="AA2053" s="1"/>
  <c r="Z2052"/>
  <c r="AF2052" s="1"/>
  <c r="Y2052"/>
  <c r="AE2052" s="1"/>
  <c r="X2052"/>
  <c r="AD2052" s="1"/>
  <c r="W2052"/>
  <c r="AC2052" s="1"/>
  <c r="V2052"/>
  <c r="AB2052" s="1"/>
  <c r="U2052"/>
  <c r="AA2052" s="1"/>
  <c r="Z2051"/>
  <c r="AF2051" s="1"/>
  <c r="Y2051"/>
  <c r="AE2051" s="1"/>
  <c r="X2051"/>
  <c r="AD2051" s="1"/>
  <c r="W2051"/>
  <c r="AC2051" s="1"/>
  <c r="V2051"/>
  <c r="AB2051" s="1"/>
  <c r="U2051"/>
  <c r="AA2051" s="1"/>
  <c r="Z2050"/>
  <c r="AF2050" s="1"/>
  <c r="Y2050"/>
  <c r="AE2050" s="1"/>
  <c r="X2050"/>
  <c r="AD2050" s="1"/>
  <c r="W2050"/>
  <c r="AC2050" s="1"/>
  <c r="V2050"/>
  <c r="AB2050" s="1"/>
  <c r="U2050"/>
  <c r="AA2050" s="1"/>
  <c r="Z2049"/>
  <c r="AF2049" s="1"/>
  <c r="Y2049"/>
  <c r="AE2049" s="1"/>
  <c r="X2049"/>
  <c r="AD2049" s="1"/>
  <c r="W2049"/>
  <c r="AC2049" s="1"/>
  <c r="V2049"/>
  <c r="AB2049" s="1"/>
  <c r="U2049"/>
  <c r="AA2049" s="1"/>
  <c r="Z2048"/>
  <c r="AF2048" s="1"/>
  <c r="Y2048"/>
  <c r="AE2048" s="1"/>
  <c r="X2048"/>
  <c r="AD2048" s="1"/>
  <c r="W2048"/>
  <c r="AC2048" s="1"/>
  <c r="V2048"/>
  <c r="AB2048" s="1"/>
  <c r="U2048"/>
  <c r="AA2048" s="1"/>
  <c r="Z2047"/>
  <c r="AF2047" s="1"/>
  <c r="Y2047"/>
  <c r="AE2047" s="1"/>
  <c r="X2047"/>
  <c r="AD2047" s="1"/>
  <c r="W2047"/>
  <c r="AC2047" s="1"/>
  <c r="V2047"/>
  <c r="AB2047" s="1"/>
  <c r="U2047"/>
  <c r="AA2047" s="1"/>
  <c r="Z2046"/>
  <c r="AF2046" s="1"/>
  <c r="Y2046"/>
  <c r="AE2046" s="1"/>
  <c r="X2046"/>
  <c r="AD2046" s="1"/>
  <c r="W2046"/>
  <c r="AC2046" s="1"/>
  <c r="V2046"/>
  <c r="AB2046" s="1"/>
  <c r="U2046"/>
  <c r="AA2046" s="1"/>
  <c r="Z2045"/>
  <c r="AF2045" s="1"/>
  <c r="Y2045"/>
  <c r="AE2045" s="1"/>
  <c r="X2045"/>
  <c r="AD2045" s="1"/>
  <c r="W2045"/>
  <c r="AC2045" s="1"/>
  <c r="V2045"/>
  <c r="AB2045" s="1"/>
  <c r="U2045"/>
  <c r="AA2045" s="1"/>
  <c r="Z2044"/>
  <c r="AF2044" s="1"/>
  <c r="Y2044"/>
  <c r="AE2044" s="1"/>
  <c r="X2044"/>
  <c r="AD2044" s="1"/>
  <c r="W2044"/>
  <c r="AC2044" s="1"/>
  <c r="V2044"/>
  <c r="AB2044" s="1"/>
  <c r="U2044"/>
  <c r="AA2044" s="1"/>
  <c r="Z2043"/>
  <c r="AF2043" s="1"/>
  <c r="Y2043"/>
  <c r="AE2043" s="1"/>
  <c r="X2043"/>
  <c r="AD2043" s="1"/>
  <c r="W2043"/>
  <c r="AC2043" s="1"/>
  <c r="V2043"/>
  <c r="AB2043" s="1"/>
  <c r="U2043"/>
  <c r="AA2043" s="1"/>
  <c r="Z2042"/>
  <c r="AF2042" s="1"/>
  <c r="Y2042"/>
  <c r="AE2042" s="1"/>
  <c r="X2042"/>
  <c r="AD2042" s="1"/>
  <c r="W2042"/>
  <c r="AC2042" s="1"/>
  <c r="V2042"/>
  <c r="AB2042" s="1"/>
  <c r="U2042"/>
  <c r="AA2042" s="1"/>
  <c r="Z2041"/>
  <c r="AF2041" s="1"/>
  <c r="Y2041"/>
  <c r="AE2041" s="1"/>
  <c r="X2041"/>
  <c r="AD2041" s="1"/>
  <c r="W2041"/>
  <c r="AC2041" s="1"/>
  <c r="V2041"/>
  <c r="AB2041" s="1"/>
  <c r="U2041"/>
  <c r="AA2041" s="1"/>
  <c r="Z2040"/>
  <c r="AF2040" s="1"/>
  <c r="Y2040"/>
  <c r="AE2040" s="1"/>
  <c r="X2040"/>
  <c r="AD2040" s="1"/>
  <c r="W2040"/>
  <c r="AC2040" s="1"/>
  <c r="V2040"/>
  <c r="AB2040" s="1"/>
  <c r="U2040"/>
  <c r="AA2040" s="1"/>
  <c r="Z2039"/>
  <c r="AF2039" s="1"/>
  <c r="Y2039"/>
  <c r="AE2039" s="1"/>
  <c r="X2039"/>
  <c r="AD2039" s="1"/>
  <c r="W2039"/>
  <c r="AC2039" s="1"/>
  <c r="V2039"/>
  <c r="AB2039" s="1"/>
  <c r="U2039"/>
  <c r="AA2039" s="1"/>
  <c r="Z2038"/>
  <c r="AF2038" s="1"/>
  <c r="Y2038"/>
  <c r="AE2038" s="1"/>
  <c r="X2038"/>
  <c r="AD2038" s="1"/>
  <c r="W2038"/>
  <c r="AC2038" s="1"/>
  <c r="V2038"/>
  <c r="AB2038" s="1"/>
  <c r="U2038"/>
  <c r="AA2038" s="1"/>
  <c r="Z2037"/>
  <c r="AF2037" s="1"/>
  <c r="Y2037"/>
  <c r="AE2037" s="1"/>
  <c r="X2037"/>
  <c r="AD2037" s="1"/>
  <c r="W2037"/>
  <c r="AC2037" s="1"/>
  <c r="V2037"/>
  <c r="AB2037" s="1"/>
  <c r="U2037"/>
  <c r="AA2037" s="1"/>
  <c r="Z2036"/>
  <c r="AF2036" s="1"/>
  <c r="Y2036"/>
  <c r="AE2036" s="1"/>
  <c r="X2036"/>
  <c r="AD2036" s="1"/>
  <c r="W2036"/>
  <c r="AC2036" s="1"/>
  <c r="V2036"/>
  <c r="AB2036" s="1"/>
  <c r="U2036"/>
  <c r="AA2036" s="1"/>
  <c r="Z2035"/>
  <c r="AF2035" s="1"/>
  <c r="Y2035"/>
  <c r="AE2035" s="1"/>
  <c r="X2035"/>
  <c r="AD2035" s="1"/>
  <c r="W2035"/>
  <c r="AC2035" s="1"/>
  <c r="V2035"/>
  <c r="AB2035" s="1"/>
  <c r="U2035"/>
  <c r="AA2035" s="1"/>
  <c r="Z2034"/>
  <c r="AF2034" s="1"/>
  <c r="Y2034"/>
  <c r="AE2034" s="1"/>
  <c r="X2034"/>
  <c r="AD2034" s="1"/>
  <c r="W2034"/>
  <c r="AC2034" s="1"/>
  <c r="V2034"/>
  <c r="AB2034" s="1"/>
  <c r="U2034"/>
  <c r="AA2034" s="1"/>
  <c r="Z2033"/>
  <c r="AF2033" s="1"/>
  <c r="Y2033"/>
  <c r="AE2033" s="1"/>
  <c r="X2033"/>
  <c r="AD2033" s="1"/>
  <c r="W2033"/>
  <c r="AC2033" s="1"/>
  <c r="V2033"/>
  <c r="AB2033" s="1"/>
  <c r="U2033"/>
  <c r="AA2033" s="1"/>
  <c r="Z2032"/>
  <c r="AF2032" s="1"/>
  <c r="Y2032"/>
  <c r="AE2032" s="1"/>
  <c r="X2032"/>
  <c r="AD2032" s="1"/>
  <c r="W2032"/>
  <c r="AC2032" s="1"/>
  <c r="V2032"/>
  <c r="AB2032" s="1"/>
  <c r="U2032"/>
  <c r="AA2032" s="1"/>
  <c r="Z2031"/>
  <c r="AF2031" s="1"/>
  <c r="Y2031"/>
  <c r="AE2031" s="1"/>
  <c r="X2031"/>
  <c r="AD2031" s="1"/>
  <c r="W2031"/>
  <c r="AC2031" s="1"/>
  <c r="V2031"/>
  <c r="AB2031" s="1"/>
  <c r="U2031"/>
  <c r="AA2031" s="1"/>
  <c r="Z2030"/>
  <c r="AF2030" s="1"/>
  <c r="Y2030"/>
  <c r="AE2030" s="1"/>
  <c r="X2030"/>
  <c r="AD2030" s="1"/>
  <c r="W2030"/>
  <c r="AC2030" s="1"/>
  <c r="V2030"/>
  <c r="AB2030" s="1"/>
  <c r="U2030"/>
  <c r="AA2030" s="1"/>
  <c r="Z2029"/>
  <c r="AF2029" s="1"/>
  <c r="Y2029"/>
  <c r="AE2029" s="1"/>
  <c r="X2029"/>
  <c r="AD2029" s="1"/>
  <c r="W2029"/>
  <c r="AC2029" s="1"/>
  <c r="V2029"/>
  <c r="AB2029" s="1"/>
  <c r="U2029"/>
  <c r="AA2029" s="1"/>
  <c r="Z2028"/>
  <c r="AF2028" s="1"/>
  <c r="Y2028"/>
  <c r="AE2028" s="1"/>
  <c r="X2028"/>
  <c r="AD2028" s="1"/>
  <c r="W2028"/>
  <c r="AC2028" s="1"/>
  <c r="V2028"/>
  <c r="AB2028" s="1"/>
  <c r="U2028"/>
  <c r="AA2028" s="1"/>
  <c r="Z2027"/>
  <c r="AF2027" s="1"/>
  <c r="Y2027"/>
  <c r="AE2027" s="1"/>
  <c r="X2027"/>
  <c r="AD2027" s="1"/>
  <c r="W2027"/>
  <c r="AC2027" s="1"/>
  <c r="V2027"/>
  <c r="AB2027" s="1"/>
  <c r="U2027"/>
  <c r="AA2027" s="1"/>
  <c r="Z2026"/>
  <c r="AF2026" s="1"/>
  <c r="Y2026"/>
  <c r="AE2026" s="1"/>
  <c r="X2026"/>
  <c r="AD2026" s="1"/>
  <c r="W2026"/>
  <c r="AC2026" s="1"/>
  <c r="V2026"/>
  <c r="AB2026" s="1"/>
  <c r="U2026"/>
  <c r="AA2026" s="1"/>
  <c r="Z2025"/>
  <c r="AF2025" s="1"/>
  <c r="Y2025"/>
  <c r="AE2025" s="1"/>
  <c r="X2025"/>
  <c r="AD2025" s="1"/>
  <c r="W2025"/>
  <c r="AC2025" s="1"/>
  <c r="V2025"/>
  <c r="AB2025" s="1"/>
  <c r="U2025"/>
  <c r="AA2025" s="1"/>
  <c r="Z2024"/>
  <c r="AF2024" s="1"/>
  <c r="Y2024"/>
  <c r="AE2024" s="1"/>
  <c r="X2024"/>
  <c r="AD2024" s="1"/>
  <c r="W2024"/>
  <c r="AC2024" s="1"/>
  <c r="V2024"/>
  <c r="AB2024" s="1"/>
  <c r="U2024"/>
  <c r="AA2024" s="1"/>
  <c r="Z2023"/>
  <c r="AF2023" s="1"/>
  <c r="Y2023"/>
  <c r="AE2023" s="1"/>
  <c r="X2023"/>
  <c r="AD2023" s="1"/>
  <c r="W2023"/>
  <c r="AC2023" s="1"/>
  <c r="V2023"/>
  <c r="AB2023" s="1"/>
  <c r="U2023"/>
  <c r="AA2023" s="1"/>
  <c r="Z2022"/>
  <c r="AF2022" s="1"/>
  <c r="Y2022"/>
  <c r="AE2022" s="1"/>
  <c r="X2022"/>
  <c r="AD2022" s="1"/>
  <c r="W2022"/>
  <c r="AC2022" s="1"/>
  <c r="V2022"/>
  <c r="AB2022" s="1"/>
  <c r="U2022"/>
  <c r="AA2022" s="1"/>
  <c r="Z2021"/>
  <c r="AF2021" s="1"/>
  <c r="Y2021"/>
  <c r="AE2021" s="1"/>
  <c r="X2021"/>
  <c r="AD2021" s="1"/>
  <c r="W2021"/>
  <c r="AC2021" s="1"/>
  <c r="V2021"/>
  <c r="AB2021" s="1"/>
  <c r="U2021"/>
  <c r="AA2021" s="1"/>
  <c r="Z2020"/>
  <c r="AF2020" s="1"/>
  <c r="Y2020"/>
  <c r="AE2020" s="1"/>
  <c r="X2020"/>
  <c r="AD2020" s="1"/>
  <c r="W2020"/>
  <c r="AC2020" s="1"/>
  <c r="V2020"/>
  <c r="AB2020" s="1"/>
  <c r="U2020"/>
  <c r="AA2020" s="1"/>
  <c r="Z2019"/>
  <c r="AF2019" s="1"/>
  <c r="Y2019"/>
  <c r="AE2019" s="1"/>
  <c r="X2019"/>
  <c r="AD2019" s="1"/>
  <c r="W2019"/>
  <c r="AC2019" s="1"/>
  <c r="V2019"/>
  <c r="AB2019" s="1"/>
  <c r="U2019"/>
  <c r="AA2019" s="1"/>
  <c r="Z2018"/>
  <c r="AF2018" s="1"/>
  <c r="Y2018"/>
  <c r="AE2018" s="1"/>
  <c r="X2018"/>
  <c r="AD2018" s="1"/>
  <c r="W2018"/>
  <c r="AC2018" s="1"/>
  <c r="V2018"/>
  <c r="AB2018" s="1"/>
  <c r="U2018"/>
  <c r="AA2018" s="1"/>
  <c r="Z2017"/>
  <c r="AF2017" s="1"/>
  <c r="Y2017"/>
  <c r="AE2017" s="1"/>
  <c r="X2017"/>
  <c r="AD2017" s="1"/>
  <c r="W2017"/>
  <c r="AC2017" s="1"/>
  <c r="V2017"/>
  <c r="AB2017" s="1"/>
  <c r="U2017"/>
  <c r="AA2017" s="1"/>
  <c r="Z2016"/>
  <c r="AF2016" s="1"/>
  <c r="Y2016"/>
  <c r="AE2016" s="1"/>
  <c r="X2016"/>
  <c r="AD2016" s="1"/>
  <c r="W2016"/>
  <c r="AC2016" s="1"/>
  <c r="V2016"/>
  <c r="AB2016" s="1"/>
  <c r="U2016"/>
  <c r="AA2016" s="1"/>
  <c r="Z2015"/>
  <c r="AF2015" s="1"/>
  <c r="Y2015"/>
  <c r="AE2015" s="1"/>
  <c r="X2015"/>
  <c r="AD2015" s="1"/>
  <c r="W2015"/>
  <c r="AC2015" s="1"/>
  <c r="V2015"/>
  <c r="AB2015" s="1"/>
  <c r="U2015"/>
  <c r="AA2015" s="1"/>
  <c r="Z2014"/>
  <c r="AF2014" s="1"/>
  <c r="Y2014"/>
  <c r="AE2014" s="1"/>
  <c r="X2014"/>
  <c r="AD2014" s="1"/>
  <c r="W2014"/>
  <c r="AC2014" s="1"/>
  <c r="V2014"/>
  <c r="AB2014" s="1"/>
  <c r="U2014"/>
  <c r="AA2014" s="1"/>
  <c r="Z2013"/>
  <c r="AF2013" s="1"/>
  <c r="Y2013"/>
  <c r="AE2013" s="1"/>
  <c r="X2013"/>
  <c r="AD2013" s="1"/>
  <c r="W2013"/>
  <c r="AC2013" s="1"/>
  <c r="V2013"/>
  <c r="AB2013" s="1"/>
  <c r="U2013"/>
  <c r="AA2013" s="1"/>
  <c r="Z2012"/>
  <c r="AF2012" s="1"/>
  <c r="Y2012"/>
  <c r="AE2012" s="1"/>
  <c r="X2012"/>
  <c r="AD2012" s="1"/>
  <c r="W2012"/>
  <c r="AC2012" s="1"/>
  <c r="V2012"/>
  <c r="AB2012" s="1"/>
  <c r="U2012"/>
  <c r="AA2012" s="1"/>
  <c r="Z2011"/>
  <c r="AF2011" s="1"/>
  <c r="Y2011"/>
  <c r="AE2011" s="1"/>
  <c r="X2011"/>
  <c r="AD2011" s="1"/>
  <c r="W2011"/>
  <c r="AC2011" s="1"/>
  <c r="V2011"/>
  <c r="AB2011" s="1"/>
  <c r="U2011"/>
  <c r="AA2011" s="1"/>
  <c r="Z2010"/>
  <c r="AF2010" s="1"/>
  <c r="Y2010"/>
  <c r="AE2010" s="1"/>
  <c r="X2010"/>
  <c r="AD2010" s="1"/>
  <c r="W2010"/>
  <c r="AC2010" s="1"/>
  <c r="V2010"/>
  <c r="AB2010" s="1"/>
  <c r="U2010"/>
  <c r="AA2010" s="1"/>
  <c r="Z2009"/>
  <c r="AF2009" s="1"/>
  <c r="Y2009"/>
  <c r="AE2009" s="1"/>
  <c r="X2009"/>
  <c r="AD2009" s="1"/>
  <c r="W2009"/>
  <c r="AC2009" s="1"/>
  <c r="V2009"/>
  <c r="AB2009" s="1"/>
  <c r="U2009"/>
  <c r="AA2009" s="1"/>
  <c r="Z2008"/>
  <c r="AF2008" s="1"/>
  <c r="Y2008"/>
  <c r="AE2008" s="1"/>
  <c r="X2008"/>
  <c r="AD2008" s="1"/>
  <c r="W2008"/>
  <c r="AC2008" s="1"/>
  <c r="V2008"/>
  <c r="AB2008" s="1"/>
  <c r="U2008"/>
  <c r="AA2008" s="1"/>
  <c r="Z2007"/>
  <c r="AF2007" s="1"/>
  <c r="Y2007"/>
  <c r="AE2007" s="1"/>
  <c r="X2007"/>
  <c r="AD2007" s="1"/>
  <c r="W2007"/>
  <c r="AC2007" s="1"/>
  <c r="V2007"/>
  <c r="AB2007" s="1"/>
  <c r="U2007"/>
  <c r="AA2007" s="1"/>
  <c r="Z2006"/>
  <c r="AF2006" s="1"/>
  <c r="Y2006"/>
  <c r="AE2006" s="1"/>
  <c r="X2006"/>
  <c r="AD2006" s="1"/>
  <c r="W2006"/>
  <c r="AC2006" s="1"/>
  <c r="V2006"/>
  <c r="AB2006" s="1"/>
  <c r="U2006"/>
  <c r="AA2006" s="1"/>
  <c r="Z2005"/>
  <c r="AF2005" s="1"/>
  <c r="Y2005"/>
  <c r="AE2005" s="1"/>
  <c r="X2005"/>
  <c r="AD2005" s="1"/>
  <c r="W2005"/>
  <c r="AC2005" s="1"/>
  <c r="V2005"/>
  <c r="AB2005" s="1"/>
  <c r="U2005"/>
  <c r="AA2005" s="1"/>
  <c r="Z2004"/>
  <c r="AF2004" s="1"/>
  <c r="Y2004"/>
  <c r="AE2004" s="1"/>
  <c r="X2004"/>
  <c r="AD2004" s="1"/>
  <c r="W2004"/>
  <c r="AC2004" s="1"/>
  <c r="V2004"/>
  <c r="AB2004" s="1"/>
  <c r="U2004"/>
  <c r="AA2004" s="1"/>
  <c r="Z2003"/>
  <c r="AF2003" s="1"/>
  <c r="Y2003"/>
  <c r="AE2003" s="1"/>
  <c r="X2003"/>
  <c r="AD2003" s="1"/>
  <c r="W2003"/>
  <c r="AC2003" s="1"/>
  <c r="V2003"/>
  <c r="AB2003" s="1"/>
  <c r="U2003"/>
  <c r="AA2003" s="1"/>
  <c r="Z2002"/>
  <c r="AF2002" s="1"/>
  <c r="Y2002"/>
  <c r="AE2002" s="1"/>
  <c r="X2002"/>
  <c r="AD2002" s="1"/>
  <c r="W2002"/>
  <c r="AC2002" s="1"/>
  <c r="V2002"/>
  <c r="AB2002" s="1"/>
  <c r="U2002"/>
  <c r="AA2002" s="1"/>
  <c r="Z2001"/>
  <c r="AF2001" s="1"/>
  <c r="Y2001"/>
  <c r="AE2001" s="1"/>
  <c r="X2001"/>
  <c r="AD2001" s="1"/>
  <c r="W2001"/>
  <c r="AC2001" s="1"/>
  <c r="V2001"/>
  <c r="AB2001" s="1"/>
  <c r="U2001"/>
  <c r="AA2001" s="1"/>
  <c r="Z2000"/>
  <c r="AF2000" s="1"/>
  <c r="Y2000"/>
  <c r="AE2000" s="1"/>
  <c r="X2000"/>
  <c r="AD2000" s="1"/>
  <c r="W2000"/>
  <c r="AC2000" s="1"/>
  <c r="V2000"/>
  <c r="AB2000" s="1"/>
  <c r="U2000"/>
  <c r="AA2000" s="1"/>
  <c r="Z1999"/>
  <c r="AF1999" s="1"/>
  <c r="Y1999"/>
  <c r="AE1999" s="1"/>
  <c r="X1999"/>
  <c r="AD1999" s="1"/>
  <c r="W1999"/>
  <c r="AC1999" s="1"/>
  <c r="V1999"/>
  <c r="AB1999" s="1"/>
  <c r="U1999"/>
  <c r="AA1999" s="1"/>
  <c r="Z1998"/>
  <c r="AF1998" s="1"/>
  <c r="Y1998"/>
  <c r="AE1998" s="1"/>
  <c r="X1998"/>
  <c r="AD1998" s="1"/>
  <c r="W1998"/>
  <c r="AC1998" s="1"/>
  <c r="V1998"/>
  <c r="AB1998" s="1"/>
  <c r="U1998"/>
  <c r="AA1998" s="1"/>
  <c r="Z1997"/>
  <c r="AF1997" s="1"/>
  <c r="Y1997"/>
  <c r="AE1997" s="1"/>
  <c r="X1997"/>
  <c r="AD1997" s="1"/>
  <c r="W1997"/>
  <c r="AC1997" s="1"/>
  <c r="V1997"/>
  <c r="AB1997" s="1"/>
  <c r="U1997"/>
  <c r="AA1997" s="1"/>
  <c r="Z1996"/>
  <c r="AF1996" s="1"/>
  <c r="Y1996"/>
  <c r="AE1996" s="1"/>
  <c r="X1996"/>
  <c r="AD1996" s="1"/>
  <c r="W1996"/>
  <c r="AC1996" s="1"/>
  <c r="V1996"/>
  <c r="AB1996" s="1"/>
  <c r="U1996"/>
  <c r="AA1996" s="1"/>
  <c r="Z1995"/>
  <c r="AF1995" s="1"/>
  <c r="Y1995"/>
  <c r="AE1995" s="1"/>
  <c r="X1995"/>
  <c r="AD1995" s="1"/>
  <c r="W1995"/>
  <c r="AC1995" s="1"/>
  <c r="V1995"/>
  <c r="AB1995" s="1"/>
  <c r="U1995"/>
  <c r="AA1995" s="1"/>
  <c r="Z1994"/>
  <c r="AF1994" s="1"/>
  <c r="Y1994"/>
  <c r="AE1994" s="1"/>
  <c r="X1994"/>
  <c r="AD1994" s="1"/>
  <c r="W1994"/>
  <c r="AC1994" s="1"/>
  <c r="V1994"/>
  <c r="AB1994" s="1"/>
  <c r="U1994"/>
  <c r="AA1994" s="1"/>
  <c r="Z1993"/>
  <c r="AF1993" s="1"/>
  <c r="Y1993"/>
  <c r="AE1993" s="1"/>
  <c r="X1993"/>
  <c r="AD1993" s="1"/>
  <c r="W1993"/>
  <c r="AC1993" s="1"/>
  <c r="V1993"/>
  <c r="AB1993" s="1"/>
  <c r="U1993"/>
  <c r="AA1993" s="1"/>
  <c r="Z1992"/>
  <c r="AF1992" s="1"/>
  <c r="Y1992"/>
  <c r="AE1992" s="1"/>
  <c r="X1992"/>
  <c r="AD1992" s="1"/>
  <c r="W1992"/>
  <c r="AC1992" s="1"/>
  <c r="V1992"/>
  <c r="AB1992" s="1"/>
  <c r="U1992"/>
  <c r="AA1992" s="1"/>
  <c r="Z1991"/>
  <c r="AF1991" s="1"/>
  <c r="Y1991"/>
  <c r="AE1991" s="1"/>
  <c r="X1991"/>
  <c r="AD1991" s="1"/>
  <c r="W1991"/>
  <c r="AC1991" s="1"/>
  <c r="V1991"/>
  <c r="AB1991" s="1"/>
  <c r="U1991"/>
  <c r="AA1991" s="1"/>
  <c r="Z1990"/>
  <c r="AF1990" s="1"/>
  <c r="Y1990"/>
  <c r="AE1990" s="1"/>
  <c r="X1990"/>
  <c r="AD1990" s="1"/>
  <c r="W1990"/>
  <c r="AC1990" s="1"/>
  <c r="V1990"/>
  <c r="AB1990" s="1"/>
  <c r="U1990"/>
  <c r="AA1990" s="1"/>
  <c r="Z1989"/>
  <c r="AF1989" s="1"/>
  <c r="Y1989"/>
  <c r="AE1989" s="1"/>
  <c r="X1989"/>
  <c r="AD1989" s="1"/>
  <c r="W1989"/>
  <c r="AC1989" s="1"/>
  <c r="V1989"/>
  <c r="AB1989" s="1"/>
  <c r="U1989"/>
  <c r="AA1989" s="1"/>
  <c r="Z1988"/>
  <c r="AF1988" s="1"/>
  <c r="Y1988"/>
  <c r="AE1988" s="1"/>
  <c r="X1988"/>
  <c r="AD1988" s="1"/>
  <c r="W1988"/>
  <c r="AC1988" s="1"/>
  <c r="V1988"/>
  <c r="AB1988" s="1"/>
  <c r="U1988"/>
  <c r="AA1988" s="1"/>
  <c r="Z1987"/>
  <c r="AF1987" s="1"/>
  <c r="Y1987"/>
  <c r="AE1987" s="1"/>
  <c r="X1987"/>
  <c r="AD1987" s="1"/>
  <c r="W1987"/>
  <c r="AC1987" s="1"/>
  <c r="V1987"/>
  <c r="AB1987" s="1"/>
  <c r="U1987"/>
  <c r="AA1987" s="1"/>
  <c r="Z1986"/>
  <c r="AF1986" s="1"/>
  <c r="Y1986"/>
  <c r="AE1986" s="1"/>
  <c r="X1986"/>
  <c r="AD1986" s="1"/>
  <c r="W1986"/>
  <c r="AC1986" s="1"/>
  <c r="V1986"/>
  <c r="AB1986" s="1"/>
  <c r="U1986"/>
  <c r="AA1986" s="1"/>
  <c r="Z1985"/>
  <c r="AF1985" s="1"/>
  <c r="Y1985"/>
  <c r="AE1985" s="1"/>
  <c r="X1985"/>
  <c r="AD1985" s="1"/>
  <c r="W1985"/>
  <c r="AC1985" s="1"/>
  <c r="V1985"/>
  <c r="AB1985" s="1"/>
  <c r="U1985"/>
  <c r="AA1985" s="1"/>
  <c r="Z1984"/>
  <c r="AF1984" s="1"/>
  <c r="Y1984"/>
  <c r="AE1984" s="1"/>
  <c r="X1984"/>
  <c r="AD1984" s="1"/>
  <c r="W1984"/>
  <c r="AC1984" s="1"/>
  <c r="V1984"/>
  <c r="AB1984" s="1"/>
  <c r="U1984"/>
  <c r="AA1984" s="1"/>
  <c r="Z1983"/>
  <c r="AF1983" s="1"/>
  <c r="Y1983"/>
  <c r="AE1983" s="1"/>
  <c r="X1983"/>
  <c r="AD1983" s="1"/>
  <c r="W1983"/>
  <c r="AC1983" s="1"/>
  <c r="V1983"/>
  <c r="AB1983" s="1"/>
  <c r="U1983"/>
  <c r="AA1983" s="1"/>
  <c r="Z1982"/>
  <c r="AF1982" s="1"/>
  <c r="Y1982"/>
  <c r="AE1982" s="1"/>
  <c r="X1982"/>
  <c r="AD1982" s="1"/>
  <c r="W1982"/>
  <c r="AC1982" s="1"/>
  <c r="V1982"/>
  <c r="AB1982" s="1"/>
  <c r="U1982"/>
  <c r="AA1982" s="1"/>
  <c r="Z1981"/>
  <c r="AF1981" s="1"/>
  <c r="Y1981"/>
  <c r="AE1981" s="1"/>
  <c r="X1981"/>
  <c r="AD1981" s="1"/>
  <c r="W1981"/>
  <c r="AC1981" s="1"/>
  <c r="V1981"/>
  <c r="AB1981" s="1"/>
  <c r="U1981"/>
  <c r="AA1981" s="1"/>
  <c r="Z1980"/>
  <c r="AF1980" s="1"/>
  <c r="Y1980"/>
  <c r="AE1980" s="1"/>
  <c r="X1980"/>
  <c r="AD1980" s="1"/>
  <c r="W1980"/>
  <c r="AC1980" s="1"/>
  <c r="V1980"/>
  <c r="AB1980" s="1"/>
  <c r="U1980"/>
  <c r="AA1980" s="1"/>
  <c r="Z1979"/>
  <c r="AF1979" s="1"/>
  <c r="Y1979"/>
  <c r="AE1979" s="1"/>
  <c r="X1979"/>
  <c r="AD1979" s="1"/>
  <c r="W1979"/>
  <c r="AC1979" s="1"/>
  <c r="V1979"/>
  <c r="AB1979" s="1"/>
  <c r="U1979"/>
  <c r="AA1979" s="1"/>
  <c r="Z1978"/>
  <c r="AF1978" s="1"/>
  <c r="Y1978"/>
  <c r="AE1978" s="1"/>
  <c r="X1978"/>
  <c r="AD1978" s="1"/>
  <c r="W1978"/>
  <c r="AC1978" s="1"/>
  <c r="V1978"/>
  <c r="AB1978" s="1"/>
  <c r="U1978"/>
  <c r="AA1978" s="1"/>
  <c r="Z1977"/>
  <c r="AF1977" s="1"/>
  <c r="Y1977"/>
  <c r="AE1977" s="1"/>
  <c r="X1977"/>
  <c r="AD1977" s="1"/>
  <c r="W1977"/>
  <c r="AC1977" s="1"/>
  <c r="V1977"/>
  <c r="AB1977" s="1"/>
  <c r="U1977"/>
  <c r="AA1977" s="1"/>
  <c r="Z1976"/>
  <c r="AF1976" s="1"/>
  <c r="Y1976"/>
  <c r="AE1976" s="1"/>
  <c r="X1976"/>
  <c r="AD1976" s="1"/>
  <c r="W1976"/>
  <c r="AC1976" s="1"/>
  <c r="V1976"/>
  <c r="AB1976" s="1"/>
  <c r="U1976"/>
  <c r="AA1976" s="1"/>
  <c r="Z1975"/>
  <c r="AF1975" s="1"/>
  <c r="Y1975"/>
  <c r="AE1975" s="1"/>
  <c r="X1975"/>
  <c r="AD1975" s="1"/>
  <c r="W1975"/>
  <c r="AC1975" s="1"/>
  <c r="V1975"/>
  <c r="AB1975" s="1"/>
  <c r="U1975"/>
  <c r="AA1975" s="1"/>
  <c r="Z1974"/>
  <c r="AF1974" s="1"/>
  <c r="Y1974"/>
  <c r="AE1974" s="1"/>
  <c r="X1974"/>
  <c r="AD1974" s="1"/>
  <c r="W1974"/>
  <c r="AC1974" s="1"/>
  <c r="V1974"/>
  <c r="AB1974" s="1"/>
  <c r="U1974"/>
  <c r="AA1974" s="1"/>
  <c r="Z1973"/>
  <c r="AF1973" s="1"/>
  <c r="Y1973"/>
  <c r="AE1973" s="1"/>
  <c r="X1973"/>
  <c r="AD1973" s="1"/>
  <c r="W1973"/>
  <c r="AC1973" s="1"/>
  <c r="V1973"/>
  <c r="AB1973" s="1"/>
  <c r="U1973"/>
  <c r="AA1973" s="1"/>
  <c r="Z1972"/>
  <c r="AF1972" s="1"/>
  <c r="Y1972"/>
  <c r="AE1972" s="1"/>
  <c r="X1972"/>
  <c r="AD1972" s="1"/>
  <c r="W1972"/>
  <c r="AC1972" s="1"/>
  <c r="V1972"/>
  <c r="AB1972" s="1"/>
  <c r="U1972"/>
  <c r="AA1972" s="1"/>
  <c r="Z1971"/>
  <c r="AF1971" s="1"/>
  <c r="Y1971"/>
  <c r="AE1971" s="1"/>
  <c r="X1971"/>
  <c r="AD1971" s="1"/>
  <c r="W1971"/>
  <c r="AC1971" s="1"/>
  <c r="V1971"/>
  <c r="AB1971" s="1"/>
  <c r="U1971"/>
  <c r="AA1971" s="1"/>
  <c r="Z1970"/>
  <c r="AF1970" s="1"/>
  <c r="Y1970"/>
  <c r="AE1970" s="1"/>
  <c r="X1970"/>
  <c r="AD1970" s="1"/>
  <c r="W1970"/>
  <c r="AC1970" s="1"/>
  <c r="V1970"/>
  <c r="AB1970" s="1"/>
  <c r="U1970"/>
  <c r="AA1970" s="1"/>
  <c r="Z1969"/>
  <c r="AF1969" s="1"/>
  <c r="Y1969"/>
  <c r="AE1969" s="1"/>
  <c r="X1969"/>
  <c r="AD1969" s="1"/>
  <c r="W1969"/>
  <c r="AC1969" s="1"/>
  <c r="V1969"/>
  <c r="AB1969" s="1"/>
  <c r="U1969"/>
  <c r="AA1969" s="1"/>
  <c r="Z1968"/>
  <c r="AF1968" s="1"/>
  <c r="Y1968"/>
  <c r="AE1968" s="1"/>
  <c r="X1968"/>
  <c r="AD1968" s="1"/>
  <c r="W1968"/>
  <c r="AC1968" s="1"/>
  <c r="V1968"/>
  <c r="AB1968" s="1"/>
  <c r="U1968"/>
  <c r="AA1968" s="1"/>
  <c r="Z1967"/>
  <c r="AF1967" s="1"/>
  <c r="Y1967"/>
  <c r="AE1967" s="1"/>
  <c r="X1967"/>
  <c r="AD1967" s="1"/>
  <c r="W1967"/>
  <c r="AC1967" s="1"/>
  <c r="V1967"/>
  <c r="AB1967" s="1"/>
  <c r="U1967"/>
  <c r="AA1967" s="1"/>
  <c r="Z1966"/>
  <c r="AF1966" s="1"/>
  <c r="Y1966"/>
  <c r="AE1966" s="1"/>
  <c r="X1966"/>
  <c r="AD1966" s="1"/>
  <c r="W1966"/>
  <c r="AC1966" s="1"/>
  <c r="V1966"/>
  <c r="AB1966" s="1"/>
  <c r="U1966"/>
  <c r="AA1966" s="1"/>
  <c r="Z1965"/>
  <c r="AF1965" s="1"/>
  <c r="Y1965"/>
  <c r="AE1965" s="1"/>
  <c r="X1965"/>
  <c r="AD1965" s="1"/>
  <c r="W1965"/>
  <c r="AC1965" s="1"/>
  <c r="V1965"/>
  <c r="AB1965" s="1"/>
  <c r="U1965"/>
  <c r="AA1965" s="1"/>
  <c r="Z1964"/>
  <c r="AF1964" s="1"/>
  <c r="Y1964"/>
  <c r="AE1964" s="1"/>
  <c r="X1964"/>
  <c r="AD1964" s="1"/>
  <c r="W1964"/>
  <c r="AC1964" s="1"/>
  <c r="V1964"/>
  <c r="AB1964" s="1"/>
  <c r="U1964"/>
  <c r="AA1964" s="1"/>
  <c r="Z1963"/>
  <c r="AF1963" s="1"/>
  <c r="Y1963"/>
  <c r="AE1963" s="1"/>
  <c r="X1963"/>
  <c r="AD1963" s="1"/>
  <c r="W1963"/>
  <c r="AC1963" s="1"/>
  <c r="V1963"/>
  <c r="AB1963" s="1"/>
  <c r="U1963"/>
  <c r="AA1963" s="1"/>
  <c r="Z1962"/>
  <c r="AF1962" s="1"/>
  <c r="Y1962"/>
  <c r="AE1962" s="1"/>
  <c r="X1962"/>
  <c r="AD1962" s="1"/>
  <c r="W1962"/>
  <c r="AC1962" s="1"/>
  <c r="V1962"/>
  <c r="AB1962" s="1"/>
  <c r="U1962"/>
  <c r="AA1962" s="1"/>
  <c r="Z1961"/>
  <c r="AF1961" s="1"/>
  <c r="Y1961"/>
  <c r="AE1961" s="1"/>
  <c r="X1961"/>
  <c r="AD1961" s="1"/>
  <c r="W1961"/>
  <c r="AC1961" s="1"/>
  <c r="V1961"/>
  <c r="AB1961" s="1"/>
  <c r="U1961"/>
  <c r="AA1961" s="1"/>
  <c r="Z1960"/>
  <c r="AF1960" s="1"/>
  <c r="Y1960"/>
  <c r="AE1960" s="1"/>
  <c r="X1960"/>
  <c r="AD1960" s="1"/>
  <c r="W1960"/>
  <c r="AC1960" s="1"/>
  <c r="V1960"/>
  <c r="AB1960" s="1"/>
  <c r="U1960"/>
  <c r="AA1960" s="1"/>
  <c r="Z1959"/>
  <c r="AF1959" s="1"/>
  <c r="Y1959"/>
  <c r="AE1959" s="1"/>
  <c r="X1959"/>
  <c r="AD1959" s="1"/>
  <c r="W1959"/>
  <c r="AC1959" s="1"/>
  <c r="V1959"/>
  <c r="AB1959" s="1"/>
  <c r="U1959"/>
  <c r="AA1959" s="1"/>
  <c r="Z1958"/>
  <c r="AF1958" s="1"/>
  <c r="Y1958"/>
  <c r="AE1958" s="1"/>
  <c r="X1958"/>
  <c r="AD1958" s="1"/>
  <c r="W1958"/>
  <c r="AC1958" s="1"/>
  <c r="V1958"/>
  <c r="AB1958" s="1"/>
  <c r="U1958"/>
  <c r="AA1958" s="1"/>
  <c r="Z1957"/>
  <c r="AF1957" s="1"/>
  <c r="Y1957"/>
  <c r="AE1957" s="1"/>
  <c r="X1957"/>
  <c r="AD1957" s="1"/>
  <c r="W1957"/>
  <c r="AC1957" s="1"/>
  <c r="V1957"/>
  <c r="AB1957" s="1"/>
  <c r="U1957"/>
  <c r="AA1957" s="1"/>
  <c r="Z1956"/>
  <c r="AF1956" s="1"/>
  <c r="Y1956"/>
  <c r="AE1956" s="1"/>
  <c r="X1956"/>
  <c r="AD1956" s="1"/>
  <c r="W1956"/>
  <c r="AC1956" s="1"/>
  <c r="V1956"/>
  <c r="AB1956" s="1"/>
  <c r="U1956"/>
  <c r="AA1956" s="1"/>
  <c r="Z1955"/>
  <c r="AF1955" s="1"/>
  <c r="Y1955"/>
  <c r="AE1955" s="1"/>
  <c r="X1955"/>
  <c r="AD1955" s="1"/>
  <c r="W1955"/>
  <c r="AC1955" s="1"/>
  <c r="V1955"/>
  <c r="AB1955" s="1"/>
  <c r="U1955"/>
  <c r="AA1955" s="1"/>
  <c r="Z1954"/>
  <c r="AF1954" s="1"/>
  <c r="Y1954"/>
  <c r="AE1954" s="1"/>
  <c r="X1954"/>
  <c r="AD1954" s="1"/>
  <c r="W1954"/>
  <c r="AC1954" s="1"/>
  <c r="V1954"/>
  <c r="AB1954" s="1"/>
  <c r="U1954"/>
  <c r="AA1954" s="1"/>
  <c r="Z1953"/>
  <c r="AF1953" s="1"/>
  <c r="Y1953"/>
  <c r="AE1953" s="1"/>
  <c r="X1953"/>
  <c r="AD1953" s="1"/>
  <c r="W1953"/>
  <c r="AC1953" s="1"/>
  <c r="V1953"/>
  <c r="AB1953" s="1"/>
  <c r="U1953"/>
  <c r="AA1953" s="1"/>
  <c r="Z1952"/>
  <c r="AF1952" s="1"/>
  <c r="Y1952"/>
  <c r="AE1952" s="1"/>
  <c r="X1952"/>
  <c r="AD1952" s="1"/>
  <c r="W1952"/>
  <c r="AC1952" s="1"/>
  <c r="V1952"/>
  <c r="AB1952" s="1"/>
  <c r="U1952"/>
  <c r="AA1952" s="1"/>
  <c r="Z1951"/>
  <c r="AF1951" s="1"/>
  <c r="Y1951"/>
  <c r="AE1951" s="1"/>
  <c r="X1951"/>
  <c r="AD1951" s="1"/>
  <c r="W1951"/>
  <c r="AC1951" s="1"/>
  <c r="V1951"/>
  <c r="AB1951" s="1"/>
  <c r="U1951"/>
  <c r="AA1951" s="1"/>
  <c r="Z1950"/>
  <c r="AF1950" s="1"/>
  <c r="Y1950"/>
  <c r="AE1950" s="1"/>
  <c r="X1950"/>
  <c r="AD1950" s="1"/>
  <c r="W1950"/>
  <c r="AC1950" s="1"/>
  <c r="V1950"/>
  <c r="AB1950" s="1"/>
  <c r="U1950"/>
  <c r="AA1950" s="1"/>
  <c r="Z1949"/>
  <c r="AF1949" s="1"/>
  <c r="Y1949"/>
  <c r="AE1949" s="1"/>
  <c r="X1949"/>
  <c r="AD1949" s="1"/>
  <c r="W1949"/>
  <c r="AC1949" s="1"/>
  <c r="V1949"/>
  <c r="AB1949" s="1"/>
  <c r="U1949"/>
  <c r="AA1949" s="1"/>
  <c r="Z1948"/>
  <c r="AF1948" s="1"/>
  <c r="Y1948"/>
  <c r="AE1948" s="1"/>
  <c r="X1948"/>
  <c r="AD1948" s="1"/>
  <c r="W1948"/>
  <c r="AC1948" s="1"/>
  <c r="V1948"/>
  <c r="AB1948" s="1"/>
  <c r="U1948"/>
  <c r="AA1948" s="1"/>
  <c r="Z1947"/>
  <c r="AF1947" s="1"/>
  <c r="Y1947"/>
  <c r="AE1947" s="1"/>
  <c r="X1947"/>
  <c r="AD1947" s="1"/>
  <c r="W1947"/>
  <c r="AC1947" s="1"/>
  <c r="V1947"/>
  <c r="AB1947" s="1"/>
  <c r="U1947"/>
  <c r="AA1947" s="1"/>
  <c r="Z1946"/>
  <c r="AF1946" s="1"/>
  <c r="Y1946"/>
  <c r="AE1946" s="1"/>
  <c r="X1946"/>
  <c r="AD1946" s="1"/>
  <c r="W1946"/>
  <c r="AC1946" s="1"/>
  <c r="V1946"/>
  <c r="AB1946" s="1"/>
  <c r="U1946"/>
  <c r="AA1946" s="1"/>
  <c r="Z1945"/>
  <c r="AF1945" s="1"/>
  <c r="Y1945"/>
  <c r="AE1945" s="1"/>
  <c r="X1945"/>
  <c r="AD1945" s="1"/>
  <c r="W1945"/>
  <c r="AC1945" s="1"/>
  <c r="V1945"/>
  <c r="AB1945" s="1"/>
  <c r="U1945"/>
  <c r="AA1945" s="1"/>
  <c r="Z1944"/>
  <c r="AF1944" s="1"/>
  <c r="Y1944"/>
  <c r="AE1944" s="1"/>
  <c r="X1944"/>
  <c r="AD1944" s="1"/>
  <c r="W1944"/>
  <c r="AC1944" s="1"/>
  <c r="V1944"/>
  <c r="AB1944" s="1"/>
  <c r="U1944"/>
  <c r="AA1944" s="1"/>
  <c r="Z1943"/>
  <c r="AF1943" s="1"/>
  <c r="Y1943"/>
  <c r="AE1943" s="1"/>
  <c r="X1943"/>
  <c r="AD1943" s="1"/>
  <c r="W1943"/>
  <c r="AC1943" s="1"/>
  <c r="V1943"/>
  <c r="AB1943" s="1"/>
  <c r="U1943"/>
  <c r="AA1943" s="1"/>
  <c r="Z1942"/>
  <c r="AF1942" s="1"/>
  <c r="Y1942"/>
  <c r="AE1942" s="1"/>
  <c r="X1942"/>
  <c r="AD1942" s="1"/>
  <c r="W1942"/>
  <c r="AC1942" s="1"/>
  <c r="V1942"/>
  <c r="AB1942" s="1"/>
  <c r="U1942"/>
  <c r="AA1942" s="1"/>
  <c r="Z1941"/>
  <c r="AF1941" s="1"/>
  <c r="Y1941"/>
  <c r="AE1941" s="1"/>
  <c r="X1941"/>
  <c r="AD1941" s="1"/>
  <c r="W1941"/>
  <c r="AC1941" s="1"/>
  <c r="V1941"/>
  <c r="AB1941" s="1"/>
  <c r="U1941"/>
  <c r="AA1941" s="1"/>
  <c r="Z1940"/>
  <c r="AF1940" s="1"/>
  <c r="Y1940"/>
  <c r="AE1940" s="1"/>
  <c r="X1940"/>
  <c r="AD1940" s="1"/>
  <c r="W1940"/>
  <c r="AC1940" s="1"/>
  <c r="V1940"/>
  <c r="AB1940" s="1"/>
  <c r="U1940"/>
  <c r="AA1940" s="1"/>
  <c r="Z1939"/>
  <c r="AF1939" s="1"/>
  <c r="Y1939"/>
  <c r="AE1939" s="1"/>
  <c r="X1939"/>
  <c r="AD1939" s="1"/>
  <c r="W1939"/>
  <c r="AC1939" s="1"/>
  <c r="V1939"/>
  <c r="AB1939" s="1"/>
  <c r="U1939"/>
  <c r="AA1939" s="1"/>
  <c r="Z1938"/>
  <c r="AF1938" s="1"/>
  <c r="Y1938"/>
  <c r="AE1938" s="1"/>
  <c r="X1938"/>
  <c r="AD1938" s="1"/>
  <c r="W1938"/>
  <c r="AC1938" s="1"/>
  <c r="V1938"/>
  <c r="AB1938" s="1"/>
  <c r="U1938"/>
  <c r="AA1938" s="1"/>
  <c r="Z1937"/>
  <c r="AF1937" s="1"/>
  <c r="Y1937"/>
  <c r="AE1937" s="1"/>
  <c r="X1937"/>
  <c r="AD1937" s="1"/>
  <c r="W1937"/>
  <c r="AC1937" s="1"/>
  <c r="V1937"/>
  <c r="AB1937" s="1"/>
  <c r="U1937"/>
  <c r="AA1937" s="1"/>
  <c r="Z1936"/>
  <c r="AF1936" s="1"/>
  <c r="Y1936"/>
  <c r="AE1936" s="1"/>
  <c r="X1936"/>
  <c r="AD1936" s="1"/>
  <c r="W1936"/>
  <c r="AC1936" s="1"/>
  <c r="V1936"/>
  <c r="AB1936" s="1"/>
  <c r="U1936"/>
  <c r="AA1936" s="1"/>
  <c r="Z1935"/>
  <c r="AF1935" s="1"/>
  <c r="Y1935"/>
  <c r="AE1935" s="1"/>
  <c r="X1935"/>
  <c r="AD1935" s="1"/>
  <c r="W1935"/>
  <c r="AC1935" s="1"/>
  <c r="V1935"/>
  <c r="AB1935" s="1"/>
  <c r="U1935"/>
  <c r="AA1935" s="1"/>
  <c r="Z1934"/>
  <c r="AF1934" s="1"/>
  <c r="Y1934"/>
  <c r="AE1934" s="1"/>
  <c r="X1934"/>
  <c r="AD1934" s="1"/>
  <c r="W1934"/>
  <c r="AC1934" s="1"/>
  <c r="V1934"/>
  <c r="AB1934" s="1"/>
  <c r="U1934"/>
  <c r="AA1934" s="1"/>
  <c r="Z1933"/>
  <c r="AF1933" s="1"/>
  <c r="Y1933"/>
  <c r="AE1933" s="1"/>
  <c r="X1933"/>
  <c r="AD1933" s="1"/>
  <c r="W1933"/>
  <c r="AC1933" s="1"/>
  <c r="V1933"/>
  <c r="AB1933" s="1"/>
  <c r="U1933"/>
  <c r="AA1933" s="1"/>
  <c r="Z1932"/>
  <c r="AF1932" s="1"/>
  <c r="Y1932"/>
  <c r="AE1932" s="1"/>
  <c r="X1932"/>
  <c r="AD1932" s="1"/>
  <c r="W1932"/>
  <c r="AC1932" s="1"/>
  <c r="V1932"/>
  <c r="AB1932" s="1"/>
  <c r="U1932"/>
  <c r="AA1932" s="1"/>
  <c r="Z1931"/>
  <c r="AF1931" s="1"/>
  <c r="Y1931"/>
  <c r="AE1931" s="1"/>
  <c r="X1931"/>
  <c r="AD1931" s="1"/>
  <c r="W1931"/>
  <c r="AC1931" s="1"/>
  <c r="V1931"/>
  <c r="AB1931" s="1"/>
  <c r="U1931"/>
  <c r="AA1931" s="1"/>
  <c r="Z1930"/>
  <c r="AF1930" s="1"/>
  <c r="Y1930"/>
  <c r="AE1930" s="1"/>
  <c r="X1930"/>
  <c r="AD1930" s="1"/>
  <c r="W1930"/>
  <c r="AC1930" s="1"/>
  <c r="V1930"/>
  <c r="AB1930" s="1"/>
  <c r="U1930"/>
  <c r="AA1930" s="1"/>
  <c r="Z1929"/>
  <c r="AF1929" s="1"/>
  <c r="Y1929"/>
  <c r="AE1929" s="1"/>
  <c r="X1929"/>
  <c r="AD1929" s="1"/>
  <c r="W1929"/>
  <c r="AC1929" s="1"/>
  <c r="V1929"/>
  <c r="AB1929" s="1"/>
  <c r="U1929"/>
  <c r="AA1929" s="1"/>
  <c r="Z1928"/>
  <c r="AF1928" s="1"/>
  <c r="Y1928"/>
  <c r="AE1928" s="1"/>
  <c r="X1928"/>
  <c r="AD1928" s="1"/>
  <c r="W1928"/>
  <c r="AC1928" s="1"/>
  <c r="V1928"/>
  <c r="AB1928" s="1"/>
  <c r="U1928"/>
  <c r="AA1928" s="1"/>
  <c r="Z1927"/>
  <c r="AF1927" s="1"/>
  <c r="Y1927"/>
  <c r="AE1927" s="1"/>
  <c r="X1927"/>
  <c r="AD1927" s="1"/>
  <c r="W1927"/>
  <c r="AC1927" s="1"/>
  <c r="V1927"/>
  <c r="AB1927" s="1"/>
  <c r="U1927"/>
  <c r="AA1927" s="1"/>
  <c r="Z1926"/>
  <c r="AF1926" s="1"/>
  <c r="Y1926"/>
  <c r="AE1926" s="1"/>
  <c r="X1926"/>
  <c r="AD1926" s="1"/>
  <c r="W1926"/>
  <c r="AC1926" s="1"/>
  <c r="V1926"/>
  <c r="AB1926" s="1"/>
  <c r="U1926"/>
  <c r="AA1926" s="1"/>
  <c r="Z1925"/>
  <c r="AF1925" s="1"/>
  <c r="Y1925"/>
  <c r="AE1925" s="1"/>
  <c r="X1925"/>
  <c r="AD1925" s="1"/>
  <c r="W1925"/>
  <c r="AC1925" s="1"/>
  <c r="V1925"/>
  <c r="AB1925" s="1"/>
  <c r="U1925"/>
  <c r="AA1925" s="1"/>
  <c r="Z1924"/>
  <c r="AF1924" s="1"/>
  <c r="Y1924"/>
  <c r="AE1924" s="1"/>
  <c r="X1924"/>
  <c r="AD1924" s="1"/>
  <c r="W1924"/>
  <c r="AC1924" s="1"/>
  <c r="V1924"/>
  <c r="AB1924" s="1"/>
  <c r="U1924"/>
  <c r="AA1924" s="1"/>
  <c r="Z1923"/>
  <c r="AF1923" s="1"/>
  <c r="Y1923"/>
  <c r="AE1923" s="1"/>
  <c r="X1923"/>
  <c r="AD1923" s="1"/>
  <c r="W1923"/>
  <c r="AC1923" s="1"/>
  <c r="V1923"/>
  <c r="AB1923" s="1"/>
  <c r="U1923"/>
  <c r="AA1923" s="1"/>
  <c r="Z1922"/>
  <c r="AF1922" s="1"/>
  <c r="Y1922"/>
  <c r="AE1922" s="1"/>
  <c r="X1922"/>
  <c r="AD1922" s="1"/>
  <c r="W1922"/>
  <c r="AC1922" s="1"/>
  <c r="V1922"/>
  <c r="AB1922" s="1"/>
  <c r="U1922"/>
  <c r="AA1922" s="1"/>
  <c r="Z1921"/>
  <c r="AF1921" s="1"/>
  <c r="Y1921"/>
  <c r="AE1921" s="1"/>
  <c r="X1921"/>
  <c r="AD1921" s="1"/>
  <c r="W1921"/>
  <c r="AC1921" s="1"/>
  <c r="V1921"/>
  <c r="AB1921" s="1"/>
  <c r="U1921"/>
  <c r="AA1921" s="1"/>
  <c r="Z1920"/>
  <c r="AF1920" s="1"/>
  <c r="Y1920"/>
  <c r="AE1920" s="1"/>
  <c r="X1920"/>
  <c r="AD1920" s="1"/>
  <c r="W1920"/>
  <c r="AC1920" s="1"/>
  <c r="V1920"/>
  <c r="AB1920" s="1"/>
  <c r="U1920"/>
  <c r="AA1920" s="1"/>
  <c r="Z1919"/>
  <c r="AF1919" s="1"/>
  <c r="Y1919"/>
  <c r="AE1919" s="1"/>
  <c r="X1919"/>
  <c r="AD1919" s="1"/>
  <c r="W1919"/>
  <c r="AC1919" s="1"/>
  <c r="V1919"/>
  <c r="AB1919" s="1"/>
  <c r="U1919"/>
  <c r="AA1919" s="1"/>
  <c r="Z1918"/>
  <c r="AF1918" s="1"/>
  <c r="Y1918"/>
  <c r="AE1918" s="1"/>
  <c r="X1918"/>
  <c r="AD1918" s="1"/>
  <c r="W1918"/>
  <c r="AC1918" s="1"/>
  <c r="V1918"/>
  <c r="AB1918" s="1"/>
  <c r="U1918"/>
  <c r="AA1918" s="1"/>
  <c r="Z1917"/>
  <c r="AF1917" s="1"/>
  <c r="Y1917"/>
  <c r="AE1917" s="1"/>
  <c r="X1917"/>
  <c r="AD1917" s="1"/>
  <c r="W1917"/>
  <c r="AC1917" s="1"/>
  <c r="V1917"/>
  <c r="AB1917" s="1"/>
  <c r="U1917"/>
  <c r="AA1917" s="1"/>
  <c r="Z1916"/>
  <c r="AF1916" s="1"/>
  <c r="Y1916"/>
  <c r="AE1916" s="1"/>
  <c r="X1916"/>
  <c r="AD1916" s="1"/>
  <c r="W1916"/>
  <c r="AC1916" s="1"/>
  <c r="V1916"/>
  <c r="AB1916" s="1"/>
  <c r="U1916"/>
  <c r="AA1916" s="1"/>
  <c r="Z1915"/>
  <c r="AF1915" s="1"/>
  <c r="Y1915"/>
  <c r="AE1915" s="1"/>
  <c r="X1915"/>
  <c r="AD1915" s="1"/>
  <c r="W1915"/>
  <c r="AC1915" s="1"/>
  <c r="V1915"/>
  <c r="AB1915" s="1"/>
  <c r="U1915"/>
  <c r="AA1915" s="1"/>
  <c r="Z1914"/>
  <c r="AF1914" s="1"/>
  <c r="Y1914"/>
  <c r="AE1914" s="1"/>
  <c r="X1914"/>
  <c r="AD1914" s="1"/>
  <c r="W1914"/>
  <c r="AC1914" s="1"/>
  <c r="V1914"/>
  <c r="AB1914" s="1"/>
  <c r="U1914"/>
  <c r="AA1914" s="1"/>
  <c r="Z1913"/>
  <c r="AF1913" s="1"/>
  <c r="Y1913"/>
  <c r="AE1913" s="1"/>
  <c r="X1913"/>
  <c r="AD1913" s="1"/>
  <c r="W1913"/>
  <c r="AC1913" s="1"/>
  <c r="V1913"/>
  <c r="AB1913" s="1"/>
  <c r="U1913"/>
  <c r="AA1913" s="1"/>
  <c r="Z1912"/>
  <c r="AF1912" s="1"/>
  <c r="Y1912"/>
  <c r="AE1912" s="1"/>
  <c r="X1912"/>
  <c r="AD1912" s="1"/>
  <c r="W1912"/>
  <c r="AC1912" s="1"/>
  <c r="V1912"/>
  <c r="AB1912" s="1"/>
  <c r="U1912"/>
  <c r="AA1912" s="1"/>
  <c r="Z1911"/>
  <c r="AF1911" s="1"/>
  <c r="Y1911"/>
  <c r="AE1911" s="1"/>
  <c r="X1911"/>
  <c r="AD1911" s="1"/>
  <c r="W1911"/>
  <c r="AC1911" s="1"/>
  <c r="V1911"/>
  <c r="AB1911" s="1"/>
  <c r="U1911"/>
  <c r="AA1911" s="1"/>
  <c r="Z1910"/>
  <c r="AF1910" s="1"/>
  <c r="Y1910"/>
  <c r="AE1910" s="1"/>
  <c r="X1910"/>
  <c r="AD1910" s="1"/>
  <c r="W1910"/>
  <c r="AC1910" s="1"/>
  <c r="V1910"/>
  <c r="AB1910" s="1"/>
  <c r="U1910"/>
  <c r="AA1910" s="1"/>
  <c r="Z1909"/>
  <c r="AF1909" s="1"/>
  <c r="Y1909"/>
  <c r="AE1909" s="1"/>
  <c r="X1909"/>
  <c r="AD1909" s="1"/>
  <c r="W1909"/>
  <c r="AC1909" s="1"/>
  <c r="V1909"/>
  <c r="AB1909" s="1"/>
  <c r="U1909"/>
  <c r="AA1909" s="1"/>
  <c r="Z1908"/>
  <c r="AF1908" s="1"/>
  <c r="Y1908"/>
  <c r="AE1908" s="1"/>
  <c r="X1908"/>
  <c r="AD1908" s="1"/>
  <c r="W1908"/>
  <c r="AC1908" s="1"/>
  <c r="V1908"/>
  <c r="AB1908" s="1"/>
  <c r="U1908"/>
  <c r="AA1908" s="1"/>
  <c r="Z1907"/>
  <c r="AF1907" s="1"/>
  <c r="Y1907"/>
  <c r="AE1907" s="1"/>
  <c r="X1907"/>
  <c r="AD1907" s="1"/>
  <c r="W1907"/>
  <c r="AC1907" s="1"/>
  <c r="V1907"/>
  <c r="AB1907" s="1"/>
  <c r="U1907"/>
  <c r="AA1907" s="1"/>
  <c r="Z1906"/>
  <c r="AF1906" s="1"/>
  <c r="Y1906"/>
  <c r="AE1906" s="1"/>
  <c r="X1906"/>
  <c r="AD1906" s="1"/>
  <c r="W1906"/>
  <c r="AC1906" s="1"/>
  <c r="V1906"/>
  <c r="AB1906" s="1"/>
  <c r="U1906"/>
  <c r="AA1906" s="1"/>
  <c r="Z1905"/>
  <c r="AF1905" s="1"/>
  <c r="Y1905"/>
  <c r="AE1905" s="1"/>
  <c r="X1905"/>
  <c r="AD1905" s="1"/>
  <c r="W1905"/>
  <c r="AC1905" s="1"/>
  <c r="V1905"/>
  <c r="AB1905" s="1"/>
  <c r="U1905"/>
  <c r="AA1905" s="1"/>
  <c r="Z1904"/>
  <c r="AF1904" s="1"/>
  <c r="Y1904"/>
  <c r="AE1904" s="1"/>
  <c r="X1904"/>
  <c r="AD1904" s="1"/>
  <c r="W1904"/>
  <c r="AC1904" s="1"/>
  <c r="V1904"/>
  <c r="AB1904" s="1"/>
  <c r="U1904"/>
  <c r="AA1904" s="1"/>
  <c r="Z1903"/>
  <c r="AF1903" s="1"/>
  <c r="Y1903"/>
  <c r="AE1903" s="1"/>
  <c r="X1903"/>
  <c r="AD1903" s="1"/>
  <c r="W1903"/>
  <c r="AC1903" s="1"/>
  <c r="V1903"/>
  <c r="AB1903" s="1"/>
  <c r="U1903"/>
  <c r="AA1903" s="1"/>
  <c r="Z1902"/>
  <c r="AF1902" s="1"/>
  <c r="Y1902"/>
  <c r="AE1902" s="1"/>
  <c r="X1902"/>
  <c r="AD1902" s="1"/>
  <c r="W1902"/>
  <c r="AC1902" s="1"/>
  <c r="V1902"/>
  <c r="AB1902" s="1"/>
  <c r="U1902"/>
  <c r="AA1902" s="1"/>
  <c r="Z1901"/>
  <c r="AF1901" s="1"/>
  <c r="Y1901"/>
  <c r="AE1901" s="1"/>
  <c r="X1901"/>
  <c r="AD1901" s="1"/>
  <c r="W1901"/>
  <c r="AC1901" s="1"/>
  <c r="V1901"/>
  <c r="AB1901" s="1"/>
  <c r="U1901"/>
  <c r="AA1901" s="1"/>
  <c r="Z1900"/>
  <c r="AF1900" s="1"/>
  <c r="Y1900"/>
  <c r="AE1900" s="1"/>
  <c r="X1900"/>
  <c r="AD1900" s="1"/>
  <c r="W1900"/>
  <c r="AC1900" s="1"/>
  <c r="V1900"/>
  <c r="AB1900" s="1"/>
  <c r="U1900"/>
  <c r="AA1900" s="1"/>
  <c r="Z1899"/>
  <c r="AF1899" s="1"/>
  <c r="Y1899"/>
  <c r="AE1899" s="1"/>
  <c r="X1899"/>
  <c r="AD1899" s="1"/>
  <c r="W1899"/>
  <c r="AC1899" s="1"/>
  <c r="V1899"/>
  <c r="AB1899" s="1"/>
  <c r="U1899"/>
  <c r="AA1899" s="1"/>
  <c r="Z1898"/>
  <c r="AF1898" s="1"/>
  <c r="Y1898"/>
  <c r="AE1898" s="1"/>
  <c r="X1898"/>
  <c r="AD1898" s="1"/>
  <c r="W1898"/>
  <c r="AC1898" s="1"/>
  <c r="V1898"/>
  <c r="AB1898" s="1"/>
  <c r="U1898"/>
  <c r="AA1898" s="1"/>
  <c r="Z1897"/>
  <c r="AF1897" s="1"/>
  <c r="Y1897"/>
  <c r="AE1897" s="1"/>
  <c r="X1897"/>
  <c r="AD1897" s="1"/>
  <c r="W1897"/>
  <c r="AC1897" s="1"/>
  <c r="V1897"/>
  <c r="AB1897" s="1"/>
  <c r="U1897"/>
  <c r="AA1897" s="1"/>
  <c r="Z1896"/>
  <c r="AF1896" s="1"/>
  <c r="Y1896"/>
  <c r="AE1896" s="1"/>
  <c r="X1896"/>
  <c r="AD1896" s="1"/>
  <c r="W1896"/>
  <c r="AC1896" s="1"/>
  <c r="V1896"/>
  <c r="AB1896" s="1"/>
  <c r="U1896"/>
  <c r="AA1896" s="1"/>
  <c r="Z1895"/>
  <c r="AF1895" s="1"/>
  <c r="Y1895"/>
  <c r="AE1895" s="1"/>
  <c r="X1895"/>
  <c r="AD1895" s="1"/>
  <c r="W1895"/>
  <c r="AC1895" s="1"/>
  <c r="V1895"/>
  <c r="AB1895" s="1"/>
  <c r="U1895"/>
  <c r="AA1895" s="1"/>
  <c r="Z1894"/>
  <c r="AF1894" s="1"/>
  <c r="Y1894"/>
  <c r="AE1894" s="1"/>
  <c r="X1894"/>
  <c r="AD1894" s="1"/>
  <c r="W1894"/>
  <c r="AC1894" s="1"/>
  <c r="V1894"/>
  <c r="AB1894" s="1"/>
  <c r="U1894"/>
  <c r="AA1894" s="1"/>
  <c r="Z1893"/>
  <c r="AF1893" s="1"/>
  <c r="Y1893"/>
  <c r="AE1893" s="1"/>
  <c r="X1893"/>
  <c r="AD1893" s="1"/>
  <c r="W1893"/>
  <c r="AC1893" s="1"/>
  <c r="V1893"/>
  <c r="AB1893" s="1"/>
  <c r="U1893"/>
  <c r="AA1893" s="1"/>
  <c r="Z1892"/>
  <c r="AF1892" s="1"/>
  <c r="Y1892"/>
  <c r="AE1892" s="1"/>
  <c r="X1892"/>
  <c r="AD1892" s="1"/>
  <c r="W1892"/>
  <c r="AC1892" s="1"/>
  <c r="V1892"/>
  <c r="AB1892" s="1"/>
  <c r="U1892"/>
  <c r="AA1892" s="1"/>
  <c r="Z1891"/>
  <c r="AF1891" s="1"/>
  <c r="Y1891"/>
  <c r="AE1891" s="1"/>
  <c r="X1891"/>
  <c r="AD1891" s="1"/>
  <c r="W1891"/>
  <c r="AC1891" s="1"/>
  <c r="V1891"/>
  <c r="AB1891" s="1"/>
  <c r="U1891"/>
  <c r="AA1891" s="1"/>
  <c r="Z1890"/>
  <c r="AF1890" s="1"/>
  <c r="Y1890"/>
  <c r="AE1890" s="1"/>
  <c r="X1890"/>
  <c r="AD1890" s="1"/>
  <c r="W1890"/>
  <c r="AC1890" s="1"/>
  <c r="V1890"/>
  <c r="AB1890" s="1"/>
  <c r="U1890"/>
  <c r="AA1890" s="1"/>
  <c r="Z1889"/>
  <c r="AF1889" s="1"/>
  <c r="Y1889"/>
  <c r="AE1889" s="1"/>
  <c r="X1889"/>
  <c r="AD1889" s="1"/>
  <c r="W1889"/>
  <c r="AC1889" s="1"/>
  <c r="V1889"/>
  <c r="AB1889" s="1"/>
  <c r="U1889"/>
  <c r="AA1889" s="1"/>
  <c r="Z1888"/>
  <c r="AF1888" s="1"/>
  <c r="Y1888"/>
  <c r="AE1888" s="1"/>
  <c r="X1888"/>
  <c r="AD1888" s="1"/>
  <c r="W1888"/>
  <c r="AC1888" s="1"/>
  <c r="V1888"/>
  <c r="AB1888" s="1"/>
  <c r="U1888"/>
  <c r="AA1888" s="1"/>
  <c r="Z1887"/>
  <c r="AF1887" s="1"/>
  <c r="Y1887"/>
  <c r="AE1887" s="1"/>
  <c r="X1887"/>
  <c r="AD1887" s="1"/>
  <c r="W1887"/>
  <c r="AC1887" s="1"/>
  <c r="V1887"/>
  <c r="AB1887" s="1"/>
  <c r="U1887"/>
  <c r="AA1887" s="1"/>
  <c r="Z1886"/>
  <c r="AF1886" s="1"/>
  <c r="Y1886"/>
  <c r="AE1886" s="1"/>
  <c r="X1886"/>
  <c r="AD1886" s="1"/>
  <c r="W1886"/>
  <c r="AC1886" s="1"/>
  <c r="V1886"/>
  <c r="AB1886" s="1"/>
  <c r="U1886"/>
  <c r="AA1886" s="1"/>
  <c r="Z1885"/>
  <c r="AF1885" s="1"/>
  <c r="Y1885"/>
  <c r="AE1885" s="1"/>
  <c r="X1885"/>
  <c r="AD1885" s="1"/>
  <c r="W1885"/>
  <c r="AC1885" s="1"/>
  <c r="V1885"/>
  <c r="AB1885" s="1"/>
  <c r="U1885"/>
  <c r="AA1885" s="1"/>
  <c r="Z1884"/>
  <c r="AF1884" s="1"/>
  <c r="Y1884"/>
  <c r="AE1884" s="1"/>
  <c r="X1884"/>
  <c r="AD1884" s="1"/>
  <c r="W1884"/>
  <c r="AC1884" s="1"/>
  <c r="V1884"/>
  <c r="AB1884" s="1"/>
  <c r="U1884"/>
  <c r="AA1884" s="1"/>
  <c r="Z1883"/>
  <c r="AF1883" s="1"/>
  <c r="Y1883"/>
  <c r="AE1883" s="1"/>
  <c r="X1883"/>
  <c r="AD1883" s="1"/>
  <c r="W1883"/>
  <c r="AC1883" s="1"/>
  <c r="V1883"/>
  <c r="AB1883" s="1"/>
  <c r="U1883"/>
  <c r="AA1883" s="1"/>
  <c r="Z1882"/>
  <c r="AF1882" s="1"/>
  <c r="Y1882"/>
  <c r="AE1882" s="1"/>
  <c r="X1882"/>
  <c r="AD1882" s="1"/>
  <c r="W1882"/>
  <c r="AC1882" s="1"/>
  <c r="V1882"/>
  <c r="AB1882" s="1"/>
  <c r="U1882"/>
  <c r="AA1882" s="1"/>
  <c r="Z1881"/>
  <c r="AF1881" s="1"/>
  <c r="Y1881"/>
  <c r="AE1881" s="1"/>
  <c r="X1881"/>
  <c r="AD1881" s="1"/>
  <c r="W1881"/>
  <c r="AC1881" s="1"/>
  <c r="V1881"/>
  <c r="AB1881" s="1"/>
  <c r="U1881"/>
  <c r="AA1881" s="1"/>
  <c r="Z1880"/>
  <c r="AF1880" s="1"/>
  <c r="Y1880"/>
  <c r="AE1880" s="1"/>
  <c r="X1880"/>
  <c r="AD1880" s="1"/>
  <c r="W1880"/>
  <c r="AC1880" s="1"/>
  <c r="V1880"/>
  <c r="AB1880" s="1"/>
  <c r="U1880"/>
  <c r="AA1880" s="1"/>
  <c r="Z1879"/>
  <c r="AF1879" s="1"/>
  <c r="Y1879"/>
  <c r="AE1879" s="1"/>
  <c r="X1879"/>
  <c r="AD1879" s="1"/>
  <c r="W1879"/>
  <c r="AC1879" s="1"/>
  <c r="V1879"/>
  <c r="AB1879" s="1"/>
  <c r="U1879"/>
  <c r="AA1879" s="1"/>
  <c r="Z1878"/>
  <c r="AF1878" s="1"/>
  <c r="Y1878"/>
  <c r="AE1878" s="1"/>
  <c r="X1878"/>
  <c r="AD1878" s="1"/>
  <c r="W1878"/>
  <c r="AC1878" s="1"/>
  <c r="V1878"/>
  <c r="AB1878" s="1"/>
  <c r="U1878"/>
  <c r="AA1878" s="1"/>
  <c r="Z1877"/>
  <c r="AF1877" s="1"/>
  <c r="Y1877"/>
  <c r="AE1877" s="1"/>
  <c r="X1877"/>
  <c r="AD1877" s="1"/>
  <c r="W1877"/>
  <c r="AC1877" s="1"/>
  <c r="V1877"/>
  <c r="AB1877" s="1"/>
  <c r="U1877"/>
  <c r="AA1877" s="1"/>
  <c r="Z1876"/>
  <c r="AF1876" s="1"/>
  <c r="Y1876"/>
  <c r="AE1876" s="1"/>
  <c r="X1876"/>
  <c r="AD1876" s="1"/>
  <c r="W1876"/>
  <c r="AC1876" s="1"/>
  <c r="V1876"/>
  <c r="AB1876" s="1"/>
  <c r="U1876"/>
  <c r="AA1876" s="1"/>
  <c r="Z1875"/>
  <c r="AF1875" s="1"/>
  <c r="Y1875"/>
  <c r="AE1875" s="1"/>
  <c r="X1875"/>
  <c r="AD1875" s="1"/>
  <c r="W1875"/>
  <c r="AC1875" s="1"/>
  <c r="V1875"/>
  <c r="AB1875" s="1"/>
  <c r="U1875"/>
  <c r="AA1875" s="1"/>
  <c r="Z1874"/>
  <c r="AF1874" s="1"/>
  <c r="Y1874"/>
  <c r="AE1874" s="1"/>
  <c r="X1874"/>
  <c r="AD1874" s="1"/>
  <c r="W1874"/>
  <c r="AC1874" s="1"/>
  <c r="V1874"/>
  <c r="AB1874" s="1"/>
  <c r="U1874"/>
  <c r="AA1874" s="1"/>
  <c r="Z1873"/>
  <c r="AF1873" s="1"/>
  <c r="Y1873"/>
  <c r="AE1873" s="1"/>
  <c r="X1873"/>
  <c r="AD1873" s="1"/>
  <c r="W1873"/>
  <c r="AC1873" s="1"/>
  <c r="V1873"/>
  <c r="AB1873" s="1"/>
  <c r="U1873"/>
  <c r="AA1873" s="1"/>
  <c r="Z1872"/>
  <c r="AF1872" s="1"/>
  <c r="Y1872"/>
  <c r="AE1872" s="1"/>
  <c r="X1872"/>
  <c r="AD1872" s="1"/>
  <c r="W1872"/>
  <c r="AC1872" s="1"/>
  <c r="V1872"/>
  <c r="AB1872" s="1"/>
  <c r="U1872"/>
  <c r="AA1872" s="1"/>
  <c r="Z1871"/>
  <c r="AF1871" s="1"/>
  <c r="Y1871"/>
  <c r="AE1871" s="1"/>
  <c r="X1871"/>
  <c r="AD1871" s="1"/>
  <c r="W1871"/>
  <c r="AC1871" s="1"/>
  <c r="V1871"/>
  <c r="AB1871" s="1"/>
  <c r="U1871"/>
  <c r="AA1871" s="1"/>
  <c r="Z1870"/>
  <c r="AF1870" s="1"/>
  <c r="Y1870"/>
  <c r="AE1870" s="1"/>
  <c r="X1870"/>
  <c r="AD1870" s="1"/>
  <c r="W1870"/>
  <c r="AC1870" s="1"/>
  <c r="V1870"/>
  <c r="AB1870" s="1"/>
  <c r="U1870"/>
  <c r="AA1870" s="1"/>
  <c r="Z1869"/>
  <c r="AF1869" s="1"/>
  <c r="Y1869"/>
  <c r="AE1869" s="1"/>
  <c r="X1869"/>
  <c r="AD1869" s="1"/>
  <c r="W1869"/>
  <c r="AC1869" s="1"/>
  <c r="V1869"/>
  <c r="AB1869" s="1"/>
  <c r="U1869"/>
  <c r="AA1869" s="1"/>
  <c r="Z1868"/>
  <c r="AF1868" s="1"/>
  <c r="Y1868"/>
  <c r="AE1868" s="1"/>
  <c r="X1868"/>
  <c r="AD1868" s="1"/>
  <c r="W1868"/>
  <c r="AC1868" s="1"/>
  <c r="V1868"/>
  <c r="AB1868" s="1"/>
  <c r="U1868"/>
  <c r="AA1868" s="1"/>
  <c r="Z1867"/>
  <c r="AF1867" s="1"/>
  <c r="Y1867"/>
  <c r="AE1867" s="1"/>
  <c r="X1867"/>
  <c r="AD1867" s="1"/>
  <c r="W1867"/>
  <c r="AC1867" s="1"/>
  <c r="V1867"/>
  <c r="AB1867" s="1"/>
  <c r="U1867"/>
  <c r="AA1867" s="1"/>
  <c r="Z1866"/>
  <c r="AF1866" s="1"/>
  <c r="Y1866"/>
  <c r="AE1866" s="1"/>
  <c r="X1866"/>
  <c r="AD1866" s="1"/>
  <c r="W1866"/>
  <c r="AC1866" s="1"/>
  <c r="V1866"/>
  <c r="AB1866" s="1"/>
  <c r="U1866"/>
  <c r="AA1866" s="1"/>
  <c r="Z1865"/>
  <c r="AF1865" s="1"/>
  <c r="Y1865"/>
  <c r="AE1865" s="1"/>
  <c r="X1865"/>
  <c r="AD1865" s="1"/>
  <c r="W1865"/>
  <c r="AC1865" s="1"/>
  <c r="V1865"/>
  <c r="AB1865" s="1"/>
  <c r="U1865"/>
  <c r="AA1865" s="1"/>
  <c r="Z1864"/>
  <c r="AF1864" s="1"/>
  <c r="Y1864"/>
  <c r="AE1864" s="1"/>
  <c r="X1864"/>
  <c r="AD1864" s="1"/>
  <c r="W1864"/>
  <c r="AC1864" s="1"/>
  <c r="V1864"/>
  <c r="AB1864" s="1"/>
  <c r="U1864"/>
  <c r="AA1864" s="1"/>
  <c r="Z1863"/>
  <c r="AF1863" s="1"/>
  <c r="Y1863"/>
  <c r="AE1863" s="1"/>
  <c r="X1863"/>
  <c r="AD1863" s="1"/>
  <c r="W1863"/>
  <c r="AC1863" s="1"/>
  <c r="V1863"/>
  <c r="AB1863" s="1"/>
  <c r="U1863"/>
  <c r="AA1863" s="1"/>
  <c r="Z1862"/>
  <c r="AF1862" s="1"/>
  <c r="Y1862"/>
  <c r="AE1862" s="1"/>
  <c r="X1862"/>
  <c r="AD1862" s="1"/>
  <c r="W1862"/>
  <c r="AC1862" s="1"/>
  <c r="V1862"/>
  <c r="AB1862" s="1"/>
  <c r="U1862"/>
  <c r="AA1862" s="1"/>
  <c r="Z1861"/>
  <c r="AF1861" s="1"/>
  <c r="Y1861"/>
  <c r="AE1861" s="1"/>
  <c r="X1861"/>
  <c r="AD1861" s="1"/>
  <c r="W1861"/>
  <c r="AC1861" s="1"/>
  <c r="V1861"/>
  <c r="AB1861" s="1"/>
  <c r="U1861"/>
  <c r="AA1861" s="1"/>
  <c r="Z1860"/>
  <c r="AF1860" s="1"/>
  <c r="Y1860"/>
  <c r="AE1860" s="1"/>
  <c r="X1860"/>
  <c r="AD1860" s="1"/>
  <c r="W1860"/>
  <c r="AC1860" s="1"/>
  <c r="V1860"/>
  <c r="AB1860" s="1"/>
  <c r="U1860"/>
  <c r="AA1860" s="1"/>
  <c r="Z1859"/>
  <c r="AF1859" s="1"/>
  <c r="Y1859"/>
  <c r="AE1859" s="1"/>
  <c r="X1859"/>
  <c r="AD1859" s="1"/>
  <c r="W1859"/>
  <c r="AC1859" s="1"/>
  <c r="V1859"/>
  <c r="AB1859" s="1"/>
  <c r="U1859"/>
  <c r="AA1859" s="1"/>
  <c r="Z1858"/>
  <c r="AF1858" s="1"/>
  <c r="Y1858"/>
  <c r="AE1858" s="1"/>
  <c r="X1858"/>
  <c r="AD1858" s="1"/>
  <c r="W1858"/>
  <c r="AC1858" s="1"/>
  <c r="V1858"/>
  <c r="AB1858" s="1"/>
  <c r="U1858"/>
  <c r="AA1858" s="1"/>
  <c r="Z1857"/>
  <c r="AF1857" s="1"/>
  <c r="Y1857"/>
  <c r="AE1857" s="1"/>
  <c r="X1857"/>
  <c r="AD1857" s="1"/>
  <c r="W1857"/>
  <c r="AC1857" s="1"/>
  <c r="V1857"/>
  <c r="AB1857" s="1"/>
  <c r="U1857"/>
  <c r="AA1857" s="1"/>
  <c r="Z1856"/>
  <c r="AF1856" s="1"/>
  <c r="Y1856"/>
  <c r="AE1856" s="1"/>
  <c r="X1856"/>
  <c r="AD1856" s="1"/>
  <c r="W1856"/>
  <c r="AC1856" s="1"/>
  <c r="V1856"/>
  <c r="AB1856" s="1"/>
  <c r="U1856"/>
  <c r="AA1856" s="1"/>
  <c r="Z1855"/>
  <c r="AF1855" s="1"/>
  <c r="Y1855"/>
  <c r="AE1855" s="1"/>
  <c r="X1855"/>
  <c r="AD1855" s="1"/>
  <c r="W1855"/>
  <c r="AC1855" s="1"/>
  <c r="V1855"/>
  <c r="AB1855" s="1"/>
  <c r="U1855"/>
  <c r="AA1855" s="1"/>
  <c r="Z1854"/>
  <c r="AF1854" s="1"/>
  <c r="Y1854"/>
  <c r="AE1854" s="1"/>
  <c r="X1854"/>
  <c r="AD1854" s="1"/>
  <c r="W1854"/>
  <c r="AC1854" s="1"/>
  <c r="V1854"/>
  <c r="AB1854" s="1"/>
  <c r="U1854"/>
  <c r="AA1854" s="1"/>
  <c r="Z1853"/>
  <c r="AF1853" s="1"/>
  <c r="Y1853"/>
  <c r="AE1853" s="1"/>
  <c r="X1853"/>
  <c r="AD1853" s="1"/>
  <c r="W1853"/>
  <c r="AC1853" s="1"/>
  <c r="V1853"/>
  <c r="AB1853" s="1"/>
  <c r="U1853"/>
  <c r="AA1853" s="1"/>
  <c r="Z1852"/>
  <c r="AF1852" s="1"/>
  <c r="Y1852"/>
  <c r="AE1852" s="1"/>
  <c r="X1852"/>
  <c r="AD1852" s="1"/>
  <c r="W1852"/>
  <c r="AC1852" s="1"/>
  <c r="V1852"/>
  <c r="AB1852" s="1"/>
  <c r="U1852"/>
  <c r="AA1852" s="1"/>
  <c r="Z1851"/>
  <c r="AF1851" s="1"/>
  <c r="Y1851"/>
  <c r="AE1851" s="1"/>
  <c r="X1851"/>
  <c r="AD1851" s="1"/>
  <c r="W1851"/>
  <c r="AC1851" s="1"/>
  <c r="V1851"/>
  <c r="AB1851" s="1"/>
  <c r="U1851"/>
  <c r="AA1851" s="1"/>
  <c r="Z1850"/>
  <c r="AF1850" s="1"/>
  <c r="Y1850"/>
  <c r="AE1850" s="1"/>
  <c r="X1850"/>
  <c r="AD1850" s="1"/>
  <c r="W1850"/>
  <c r="AC1850" s="1"/>
  <c r="V1850"/>
  <c r="AB1850" s="1"/>
  <c r="U1850"/>
  <c r="AA1850" s="1"/>
  <c r="Z1849"/>
  <c r="AF1849" s="1"/>
  <c r="Y1849"/>
  <c r="AE1849" s="1"/>
  <c r="X1849"/>
  <c r="AD1849" s="1"/>
  <c r="W1849"/>
  <c r="AC1849" s="1"/>
  <c r="V1849"/>
  <c r="AB1849" s="1"/>
  <c r="U1849"/>
  <c r="AA1849" s="1"/>
  <c r="Z1848"/>
  <c r="AF1848" s="1"/>
  <c r="Y1848"/>
  <c r="AE1848" s="1"/>
  <c r="X1848"/>
  <c r="AD1848" s="1"/>
  <c r="W1848"/>
  <c r="AC1848" s="1"/>
  <c r="V1848"/>
  <c r="AB1848" s="1"/>
  <c r="U1848"/>
  <c r="AA1848" s="1"/>
  <c r="Z1847"/>
  <c r="AF1847" s="1"/>
  <c r="Y1847"/>
  <c r="AE1847" s="1"/>
  <c r="X1847"/>
  <c r="AD1847" s="1"/>
  <c r="W1847"/>
  <c r="AC1847" s="1"/>
  <c r="V1847"/>
  <c r="AB1847" s="1"/>
  <c r="U1847"/>
  <c r="AA1847" s="1"/>
  <c r="Z1846"/>
  <c r="AF1846" s="1"/>
  <c r="Y1846"/>
  <c r="AE1846" s="1"/>
  <c r="X1846"/>
  <c r="AD1846" s="1"/>
  <c r="W1846"/>
  <c r="AC1846" s="1"/>
  <c r="V1846"/>
  <c r="AB1846" s="1"/>
  <c r="U1846"/>
  <c r="AA1846" s="1"/>
  <c r="Z1845"/>
  <c r="AF1845" s="1"/>
  <c r="Y1845"/>
  <c r="AE1845" s="1"/>
  <c r="X1845"/>
  <c r="AD1845" s="1"/>
  <c r="W1845"/>
  <c r="AC1845" s="1"/>
  <c r="V1845"/>
  <c r="AB1845" s="1"/>
  <c r="U1845"/>
  <c r="AA1845" s="1"/>
  <c r="Z1844"/>
  <c r="AF1844" s="1"/>
  <c r="Y1844"/>
  <c r="AE1844" s="1"/>
  <c r="X1844"/>
  <c r="AD1844" s="1"/>
  <c r="W1844"/>
  <c r="AC1844" s="1"/>
  <c r="V1844"/>
  <c r="AB1844" s="1"/>
  <c r="U1844"/>
  <c r="AA1844" s="1"/>
  <c r="Z1843"/>
  <c r="AF1843" s="1"/>
  <c r="Y1843"/>
  <c r="AE1843" s="1"/>
  <c r="X1843"/>
  <c r="AD1843" s="1"/>
  <c r="W1843"/>
  <c r="AC1843" s="1"/>
  <c r="V1843"/>
  <c r="AB1843" s="1"/>
  <c r="U1843"/>
  <c r="AA1843" s="1"/>
  <c r="Z1842"/>
  <c r="AF1842" s="1"/>
  <c r="Y1842"/>
  <c r="AE1842" s="1"/>
  <c r="X1842"/>
  <c r="AD1842" s="1"/>
  <c r="W1842"/>
  <c r="AC1842" s="1"/>
  <c r="V1842"/>
  <c r="AB1842" s="1"/>
  <c r="U1842"/>
  <c r="AA1842" s="1"/>
  <c r="Z1841"/>
  <c r="AF1841" s="1"/>
  <c r="Y1841"/>
  <c r="AE1841" s="1"/>
  <c r="X1841"/>
  <c r="AD1841" s="1"/>
  <c r="W1841"/>
  <c r="AC1841" s="1"/>
  <c r="V1841"/>
  <c r="AB1841" s="1"/>
  <c r="U1841"/>
  <c r="AA1841" s="1"/>
  <c r="Z1840"/>
  <c r="AF1840" s="1"/>
  <c r="Y1840"/>
  <c r="AE1840" s="1"/>
  <c r="X1840"/>
  <c r="AD1840" s="1"/>
  <c r="W1840"/>
  <c r="AC1840" s="1"/>
  <c r="V1840"/>
  <c r="AB1840" s="1"/>
  <c r="U1840"/>
  <c r="AA1840" s="1"/>
  <c r="Z1839"/>
  <c r="AF1839" s="1"/>
  <c r="Y1839"/>
  <c r="AE1839" s="1"/>
  <c r="X1839"/>
  <c r="AD1839" s="1"/>
  <c r="W1839"/>
  <c r="AC1839" s="1"/>
  <c r="V1839"/>
  <c r="AB1839" s="1"/>
  <c r="U1839"/>
  <c r="AA1839" s="1"/>
  <c r="Z1838"/>
  <c r="AF1838" s="1"/>
  <c r="Y1838"/>
  <c r="AE1838" s="1"/>
  <c r="X1838"/>
  <c r="AD1838" s="1"/>
  <c r="W1838"/>
  <c r="AC1838" s="1"/>
  <c r="V1838"/>
  <c r="AB1838" s="1"/>
  <c r="U1838"/>
  <c r="AA1838" s="1"/>
  <c r="Z1837"/>
  <c r="AF1837" s="1"/>
  <c r="Y1837"/>
  <c r="AE1837" s="1"/>
  <c r="X1837"/>
  <c r="AD1837" s="1"/>
  <c r="W1837"/>
  <c r="AC1837" s="1"/>
  <c r="V1837"/>
  <c r="AB1837" s="1"/>
  <c r="U1837"/>
  <c r="AA1837" s="1"/>
  <c r="Z1836"/>
  <c r="AF1836" s="1"/>
  <c r="Y1836"/>
  <c r="AE1836" s="1"/>
  <c r="X1836"/>
  <c r="AD1836" s="1"/>
  <c r="W1836"/>
  <c r="AC1836" s="1"/>
  <c r="V1836"/>
  <c r="AB1836" s="1"/>
  <c r="U1836"/>
  <c r="AA1836" s="1"/>
  <c r="Z1835"/>
  <c r="AF1835" s="1"/>
  <c r="Y1835"/>
  <c r="AE1835" s="1"/>
  <c r="X1835"/>
  <c r="AD1835" s="1"/>
  <c r="W1835"/>
  <c r="AC1835" s="1"/>
  <c r="V1835"/>
  <c r="AB1835" s="1"/>
  <c r="U1835"/>
  <c r="AA1835" s="1"/>
  <c r="Z1834"/>
  <c r="AF1834" s="1"/>
  <c r="Y1834"/>
  <c r="AE1834" s="1"/>
  <c r="X1834"/>
  <c r="AD1834" s="1"/>
  <c r="W1834"/>
  <c r="AC1834" s="1"/>
  <c r="V1834"/>
  <c r="AB1834" s="1"/>
  <c r="U1834"/>
  <c r="AA1834" s="1"/>
  <c r="Z1833"/>
  <c r="AF1833" s="1"/>
  <c r="Y1833"/>
  <c r="AE1833" s="1"/>
  <c r="X1833"/>
  <c r="AD1833" s="1"/>
  <c r="W1833"/>
  <c r="AC1833" s="1"/>
  <c r="V1833"/>
  <c r="AB1833" s="1"/>
  <c r="U1833"/>
  <c r="AA1833" s="1"/>
  <c r="Z1832"/>
  <c r="AF1832" s="1"/>
  <c r="Y1832"/>
  <c r="AE1832" s="1"/>
  <c r="X1832"/>
  <c r="AD1832" s="1"/>
  <c r="W1832"/>
  <c r="AC1832" s="1"/>
  <c r="V1832"/>
  <c r="AB1832" s="1"/>
  <c r="U1832"/>
  <c r="AA1832" s="1"/>
  <c r="Z1831"/>
  <c r="AF1831" s="1"/>
  <c r="Y1831"/>
  <c r="AE1831" s="1"/>
  <c r="X1831"/>
  <c r="AD1831" s="1"/>
  <c r="W1831"/>
  <c r="AC1831" s="1"/>
  <c r="V1831"/>
  <c r="AB1831" s="1"/>
  <c r="U1831"/>
  <c r="AA1831" s="1"/>
  <c r="Z1830"/>
  <c r="AF1830" s="1"/>
  <c r="Y1830"/>
  <c r="AE1830" s="1"/>
  <c r="X1830"/>
  <c r="AD1830" s="1"/>
  <c r="W1830"/>
  <c r="AC1830" s="1"/>
  <c r="V1830"/>
  <c r="AB1830" s="1"/>
  <c r="U1830"/>
  <c r="AA1830" s="1"/>
  <c r="Z1829"/>
  <c r="AF1829" s="1"/>
  <c r="Y1829"/>
  <c r="AE1829" s="1"/>
  <c r="X1829"/>
  <c r="AD1829" s="1"/>
  <c r="W1829"/>
  <c r="AC1829" s="1"/>
  <c r="V1829"/>
  <c r="AB1829" s="1"/>
  <c r="U1829"/>
  <c r="AA1829" s="1"/>
  <c r="Z1828"/>
  <c r="AF1828" s="1"/>
  <c r="Y1828"/>
  <c r="AE1828" s="1"/>
  <c r="X1828"/>
  <c r="AD1828" s="1"/>
  <c r="W1828"/>
  <c r="AC1828" s="1"/>
  <c r="V1828"/>
  <c r="AB1828" s="1"/>
  <c r="U1828"/>
  <c r="AA1828" s="1"/>
  <c r="Z1827"/>
  <c r="AF1827" s="1"/>
  <c r="Y1827"/>
  <c r="AE1827" s="1"/>
  <c r="X1827"/>
  <c r="AD1827" s="1"/>
  <c r="W1827"/>
  <c r="AC1827" s="1"/>
  <c r="V1827"/>
  <c r="AB1827" s="1"/>
  <c r="U1827"/>
  <c r="AA1827" s="1"/>
  <c r="Z1826"/>
  <c r="AF1826" s="1"/>
  <c r="Y1826"/>
  <c r="AE1826" s="1"/>
  <c r="X1826"/>
  <c r="AD1826" s="1"/>
  <c r="W1826"/>
  <c r="AC1826" s="1"/>
  <c r="V1826"/>
  <c r="AB1826" s="1"/>
  <c r="U1826"/>
  <c r="AA1826" s="1"/>
  <c r="Z1825"/>
  <c r="AF1825" s="1"/>
  <c r="Y1825"/>
  <c r="AE1825" s="1"/>
  <c r="X1825"/>
  <c r="AD1825" s="1"/>
  <c r="W1825"/>
  <c r="AC1825" s="1"/>
  <c r="V1825"/>
  <c r="AB1825" s="1"/>
  <c r="U1825"/>
  <c r="AA1825" s="1"/>
  <c r="Z1824"/>
  <c r="AF1824" s="1"/>
  <c r="Y1824"/>
  <c r="AE1824" s="1"/>
  <c r="X1824"/>
  <c r="AD1824" s="1"/>
  <c r="W1824"/>
  <c r="AC1824" s="1"/>
  <c r="V1824"/>
  <c r="AB1824" s="1"/>
  <c r="U1824"/>
  <c r="AA1824" s="1"/>
  <c r="Z1823"/>
  <c r="AF1823" s="1"/>
  <c r="Y1823"/>
  <c r="AE1823" s="1"/>
  <c r="X1823"/>
  <c r="AD1823" s="1"/>
  <c r="W1823"/>
  <c r="AC1823" s="1"/>
  <c r="V1823"/>
  <c r="AB1823" s="1"/>
  <c r="U1823"/>
  <c r="AA1823" s="1"/>
  <c r="Z1822"/>
  <c r="AF1822" s="1"/>
  <c r="Y1822"/>
  <c r="AE1822" s="1"/>
  <c r="X1822"/>
  <c r="AD1822" s="1"/>
  <c r="W1822"/>
  <c r="AC1822" s="1"/>
  <c r="V1822"/>
  <c r="AB1822" s="1"/>
  <c r="U1822"/>
  <c r="AA1822" s="1"/>
  <c r="Z1821"/>
  <c r="AF1821" s="1"/>
  <c r="Y1821"/>
  <c r="AE1821" s="1"/>
  <c r="X1821"/>
  <c r="AD1821" s="1"/>
  <c r="W1821"/>
  <c r="AC1821" s="1"/>
  <c r="V1821"/>
  <c r="AB1821" s="1"/>
  <c r="U1821"/>
  <c r="AA1821" s="1"/>
  <c r="Z1820"/>
  <c r="AF1820" s="1"/>
  <c r="Y1820"/>
  <c r="AE1820" s="1"/>
  <c r="X1820"/>
  <c r="AD1820" s="1"/>
  <c r="W1820"/>
  <c r="AC1820" s="1"/>
  <c r="V1820"/>
  <c r="AB1820" s="1"/>
  <c r="U1820"/>
  <c r="AA1820" s="1"/>
  <c r="Z1819"/>
  <c r="AF1819" s="1"/>
  <c r="Y1819"/>
  <c r="AE1819" s="1"/>
  <c r="X1819"/>
  <c r="AD1819" s="1"/>
  <c r="W1819"/>
  <c r="AC1819" s="1"/>
  <c r="V1819"/>
  <c r="AB1819" s="1"/>
  <c r="U1819"/>
  <c r="AA1819" s="1"/>
  <c r="Z1818"/>
  <c r="AF1818" s="1"/>
  <c r="Y1818"/>
  <c r="AE1818" s="1"/>
  <c r="X1818"/>
  <c r="AD1818" s="1"/>
  <c r="W1818"/>
  <c r="AC1818" s="1"/>
  <c r="V1818"/>
  <c r="AB1818" s="1"/>
  <c r="U1818"/>
  <c r="AA1818" s="1"/>
  <c r="Z1817"/>
  <c r="AF1817" s="1"/>
  <c r="Y1817"/>
  <c r="AE1817" s="1"/>
  <c r="X1817"/>
  <c r="AD1817" s="1"/>
  <c r="W1817"/>
  <c r="AC1817" s="1"/>
  <c r="V1817"/>
  <c r="AB1817" s="1"/>
  <c r="U1817"/>
  <c r="AA1817" s="1"/>
  <c r="Z1816"/>
  <c r="AF1816" s="1"/>
  <c r="Y1816"/>
  <c r="AE1816" s="1"/>
  <c r="X1816"/>
  <c r="AD1816" s="1"/>
  <c r="W1816"/>
  <c r="AC1816" s="1"/>
  <c r="V1816"/>
  <c r="AB1816" s="1"/>
  <c r="U1816"/>
  <c r="AA1816" s="1"/>
  <c r="Z1815"/>
  <c r="AF1815" s="1"/>
  <c r="Y1815"/>
  <c r="AE1815" s="1"/>
  <c r="X1815"/>
  <c r="AD1815" s="1"/>
  <c r="W1815"/>
  <c r="AC1815" s="1"/>
  <c r="V1815"/>
  <c r="AB1815" s="1"/>
  <c r="U1815"/>
  <c r="AA1815" s="1"/>
  <c r="Z1814"/>
  <c r="AF1814" s="1"/>
  <c r="Y1814"/>
  <c r="AE1814" s="1"/>
  <c r="X1814"/>
  <c r="AD1814" s="1"/>
  <c r="W1814"/>
  <c r="AC1814" s="1"/>
  <c r="V1814"/>
  <c r="AB1814" s="1"/>
  <c r="U1814"/>
  <c r="AA1814" s="1"/>
  <c r="Z1813"/>
  <c r="AF1813" s="1"/>
  <c r="Y1813"/>
  <c r="AE1813" s="1"/>
  <c r="X1813"/>
  <c r="AD1813" s="1"/>
  <c r="W1813"/>
  <c r="AC1813" s="1"/>
  <c r="V1813"/>
  <c r="AB1813" s="1"/>
  <c r="U1813"/>
  <c r="AA1813" s="1"/>
  <c r="Z1812"/>
  <c r="AF1812" s="1"/>
  <c r="Y1812"/>
  <c r="AE1812" s="1"/>
  <c r="X1812"/>
  <c r="AD1812" s="1"/>
  <c r="W1812"/>
  <c r="AC1812" s="1"/>
  <c r="V1812"/>
  <c r="AB1812" s="1"/>
  <c r="U1812"/>
  <c r="AA1812" s="1"/>
  <c r="Z1811"/>
  <c r="AF1811" s="1"/>
  <c r="Y1811"/>
  <c r="AE1811" s="1"/>
  <c r="X1811"/>
  <c r="AD1811" s="1"/>
  <c r="W1811"/>
  <c r="AC1811" s="1"/>
  <c r="V1811"/>
  <c r="AB1811" s="1"/>
  <c r="U1811"/>
  <c r="AA1811" s="1"/>
  <c r="Z1810"/>
  <c r="AF1810" s="1"/>
  <c r="Y1810"/>
  <c r="AE1810" s="1"/>
  <c r="X1810"/>
  <c r="AD1810" s="1"/>
  <c r="W1810"/>
  <c r="AC1810" s="1"/>
  <c r="V1810"/>
  <c r="AB1810" s="1"/>
  <c r="U1810"/>
  <c r="AA1810" s="1"/>
  <c r="Z1809"/>
  <c r="AF1809" s="1"/>
  <c r="Y1809"/>
  <c r="AE1809" s="1"/>
  <c r="X1809"/>
  <c r="AD1809" s="1"/>
  <c r="W1809"/>
  <c r="AC1809" s="1"/>
  <c r="V1809"/>
  <c r="AB1809" s="1"/>
  <c r="U1809"/>
  <c r="AA1809" s="1"/>
  <c r="Z1808"/>
  <c r="AF1808" s="1"/>
  <c r="Y1808"/>
  <c r="AE1808" s="1"/>
  <c r="X1808"/>
  <c r="AD1808" s="1"/>
  <c r="W1808"/>
  <c r="AC1808" s="1"/>
  <c r="V1808"/>
  <c r="AB1808" s="1"/>
  <c r="U1808"/>
  <c r="AA1808" s="1"/>
  <c r="Z1807"/>
  <c r="AF1807" s="1"/>
  <c r="Y1807"/>
  <c r="AE1807" s="1"/>
  <c r="X1807"/>
  <c r="AD1807" s="1"/>
  <c r="W1807"/>
  <c r="AC1807" s="1"/>
  <c r="V1807"/>
  <c r="AB1807" s="1"/>
  <c r="U1807"/>
  <c r="AA1807" s="1"/>
  <c r="Z1806"/>
  <c r="AF1806" s="1"/>
  <c r="Y1806"/>
  <c r="AE1806" s="1"/>
  <c r="X1806"/>
  <c r="AD1806" s="1"/>
  <c r="W1806"/>
  <c r="AC1806" s="1"/>
  <c r="V1806"/>
  <c r="AB1806" s="1"/>
  <c r="U1806"/>
  <c r="AA1806" s="1"/>
  <c r="Z1805"/>
  <c r="AF1805" s="1"/>
  <c r="Y1805"/>
  <c r="AE1805" s="1"/>
  <c r="X1805"/>
  <c r="AD1805" s="1"/>
  <c r="W1805"/>
  <c r="AC1805" s="1"/>
  <c r="V1805"/>
  <c r="AB1805" s="1"/>
  <c r="U1805"/>
  <c r="AA1805" s="1"/>
  <c r="Z1804"/>
  <c r="AF1804" s="1"/>
  <c r="Y1804"/>
  <c r="AE1804" s="1"/>
  <c r="X1804"/>
  <c r="AD1804" s="1"/>
  <c r="W1804"/>
  <c r="AC1804" s="1"/>
  <c r="V1804"/>
  <c r="AB1804" s="1"/>
  <c r="U1804"/>
  <c r="AA1804" s="1"/>
  <c r="Z1803"/>
  <c r="AF1803" s="1"/>
  <c r="Y1803"/>
  <c r="AE1803" s="1"/>
  <c r="X1803"/>
  <c r="AD1803" s="1"/>
  <c r="W1803"/>
  <c r="AC1803" s="1"/>
  <c r="V1803"/>
  <c r="AB1803" s="1"/>
  <c r="U1803"/>
  <c r="AA1803" s="1"/>
  <c r="Z1802"/>
  <c r="AF1802" s="1"/>
  <c r="Y1802"/>
  <c r="AE1802" s="1"/>
  <c r="X1802"/>
  <c r="AD1802" s="1"/>
  <c r="W1802"/>
  <c r="AC1802" s="1"/>
  <c r="V1802"/>
  <c r="AB1802" s="1"/>
  <c r="U1802"/>
  <c r="AA1802" s="1"/>
  <c r="Z1801"/>
  <c r="AF1801" s="1"/>
  <c r="Y1801"/>
  <c r="AE1801" s="1"/>
  <c r="X1801"/>
  <c r="AD1801" s="1"/>
  <c r="W1801"/>
  <c r="AC1801" s="1"/>
  <c r="V1801"/>
  <c r="AB1801" s="1"/>
  <c r="U1801"/>
  <c r="AA1801" s="1"/>
  <c r="Z1800"/>
  <c r="AF1800" s="1"/>
  <c r="Y1800"/>
  <c r="AE1800" s="1"/>
  <c r="X1800"/>
  <c r="AD1800" s="1"/>
  <c r="W1800"/>
  <c r="AC1800" s="1"/>
  <c r="V1800"/>
  <c r="AB1800" s="1"/>
  <c r="U1800"/>
  <c r="AA1800" s="1"/>
  <c r="Z1799"/>
  <c r="AF1799" s="1"/>
  <c r="Y1799"/>
  <c r="AE1799" s="1"/>
  <c r="X1799"/>
  <c r="AD1799" s="1"/>
  <c r="W1799"/>
  <c r="AC1799" s="1"/>
  <c r="V1799"/>
  <c r="AB1799" s="1"/>
  <c r="U1799"/>
  <c r="AA1799" s="1"/>
  <c r="Z1798"/>
  <c r="AF1798" s="1"/>
  <c r="Y1798"/>
  <c r="AE1798" s="1"/>
  <c r="X1798"/>
  <c r="AD1798" s="1"/>
  <c r="W1798"/>
  <c r="AC1798" s="1"/>
  <c r="V1798"/>
  <c r="AB1798" s="1"/>
  <c r="U1798"/>
  <c r="AA1798" s="1"/>
  <c r="Z1797"/>
  <c r="AF1797" s="1"/>
  <c r="Y1797"/>
  <c r="AE1797" s="1"/>
  <c r="X1797"/>
  <c r="AD1797" s="1"/>
  <c r="W1797"/>
  <c r="AC1797" s="1"/>
  <c r="V1797"/>
  <c r="AB1797" s="1"/>
  <c r="U1797"/>
  <c r="AA1797" s="1"/>
  <c r="Z1796"/>
  <c r="AF1796" s="1"/>
  <c r="Y1796"/>
  <c r="AE1796" s="1"/>
  <c r="X1796"/>
  <c r="AD1796" s="1"/>
  <c r="W1796"/>
  <c r="AC1796" s="1"/>
  <c r="V1796"/>
  <c r="AB1796" s="1"/>
  <c r="U1796"/>
  <c r="AA1796" s="1"/>
  <c r="Z1795"/>
  <c r="AF1795" s="1"/>
  <c r="Y1795"/>
  <c r="AE1795" s="1"/>
  <c r="X1795"/>
  <c r="AD1795" s="1"/>
  <c r="W1795"/>
  <c r="AC1795" s="1"/>
  <c r="V1795"/>
  <c r="AB1795" s="1"/>
  <c r="U1795"/>
  <c r="AA1795" s="1"/>
  <c r="Z1794"/>
  <c r="AF1794" s="1"/>
  <c r="Y1794"/>
  <c r="AE1794" s="1"/>
  <c r="X1794"/>
  <c r="AD1794" s="1"/>
  <c r="W1794"/>
  <c r="AC1794" s="1"/>
  <c r="V1794"/>
  <c r="AB1794" s="1"/>
  <c r="U1794"/>
  <c r="AA1794" s="1"/>
  <c r="Z1793"/>
  <c r="AF1793" s="1"/>
  <c r="Y1793"/>
  <c r="AE1793" s="1"/>
  <c r="X1793"/>
  <c r="AD1793" s="1"/>
  <c r="W1793"/>
  <c r="AC1793" s="1"/>
  <c r="V1793"/>
  <c r="AB1793" s="1"/>
  <c r="U1793"/>
  <c r="AA1793" s="1"/>
  <c r="Z1792"/>
  <c r="AF1792" s="1"/>
  <c r="Y1792"/>
  <c r="AE1792" s="1"/>
  <c r="X1792"/>
  <c r="AD1792" s="1"/>
  <c r="W1792"/>
  <c r="AC1792" s="1"/>
  <c r="V1792"/>
  <c r="AB1792" s="1"/>
  <c r="U1792"/>
  <c r="AA1792" s="1"/>
  <c r="Z1791"/>
  <c r="AF1791" s="1"/>
  <c r="Y1791"/>
  <c r="AE1791" s="1"/>
  <c r="X1791"/>
  <c r="AD1791" s="1"/>
  <c r="W1791"/>
  <c r="AC1791" s="1"/>
  <c r="V1791"/>
  <c r="AB1791" s="1"/>
  <c r="U1791"/>
  <c r="AA1791" s="1"/>
  <c r="Z1790"/>
  <c r="AF1790" s="1"/>
  <c r="Y1790"/>
  <c r="AE1790" s="1"/>
  <c r="X1790"/>
  <c r="AD1790" s="1"/>
  <c r="W1790"/>
  <c r="AC1790" s="1"/>
  <c r="V1790"/>
  <c r="AB1790" s="1"/>
  <c r="U1790"/>
  <c r="AA1790" s="1"/>
  <c r="Z1789"/>
  <c r="AF1789" s="1"/>
  <c r="Y1789"/>
  <c r="AE1789" s="1"/>
  <c r="X1789"/>
  <c r="AD1789" s="1"/>
  <c r="W1789"/>
  <c r="AC1789" s="1"/>
  <c r="V1789"/>
  <c r="AB1789" s="1"/>
  <c r="U1789"/>
  <c r="AA1789" s="1"/>
  <c r="Z1788"/>
  <c r="AF1788" s="1"/>
  <c r="Y1788"/>
  <c r="AE1788" s="1"/>
  <c r="X1788"/>
  <c r="AD1788" s="1"/>
  <c r="W1788"/>
  <c r="AC1788" s="1"/>
  <c r="V1788"/>
  <c r="AB1788" s="1"/>
  <c r="U1788"/>
  <c r="AA1788" s="1"/>
  <c r="Z1787"/>
  <c r="AF1787" s="1"/>
  <c r="Y1787"/>
  <c r="AE1787" s="1"/>
  <c r="X1787"/>
  <c r="AD1787" s="1"/>
  <c r="W1787"/>
  <c r="AC1787" s="1"/>
  <c r="V1787"/>
  <c r="AB1787" s="1"/>
  <c r="U1787"/>
  <c r="AA1787" s="1"/>
  <c r="Z1786"/>
  <c r="AF1786" s="1"/>
  <c r="Y1786"/>
  <c r="AE1786" s="1"/>
  <c r="X1786"/>
  <c r="AD1786" s="1"/>
  <c r="W1786"/>
  <c r="AC1786" s="1"/>
  <c r="V1786"/>
  <c r="AB1786" s="1"/>
  <c r="U1786"/>
  <c r="AA1786" s="1"/>
  <c r="Z1785"/>
  <c r="AF1785" s="1"/>
  <c r="Y1785"/>
  <c r="AE1785" s="1"/>
  <c r="X1785"/>
  <c r="AD1785" s="1"/>
  <c r="W1785"/>
  <c r="AC1785" s="1"/>
  <c r="V1785"/>
  <c r="AB1785" s="1"/>
  <c r="U1785"/>
  <c r="AA1785" s="1"/>
  <c r="Z1784"/>
  <c r="AF1784" s="1"/>
  <c r="Y1784"/>
  <c r="AE1784" s="1"/>
  <c r="X1784"/>
  <c r="AD1784" s="1"/>
  <c r="W1784"/>
  <c r="AC1784" s="1"/>
  <c r="V1784"/>
  <c r="AB1784" s="1"/>
  <c r="U1784"/>
  <c r="AA1784" s="1"/>
  <c r="Z1783"/>
  <c r="AF1783" s="1"/>
  <c r="Y1783"/>
  <c r="AE1783" s="1"/>
  <c r="X1783"/>
  <c r="AD1783" s="1"/>
  <c r="W1783"/>
  <c r="AC1783" s="1"/>
  <c r="V1783"/>
  <c r="AB1783" s="1"/>
  <c r="U1783"/>
  <c r="AA1783" s="1"/>
  <c r="Z1782"/>
  <c r="AF1782" s="1"/>
  <c r="Y1782"/>
  <c r="AE1782" s="1"/>
  <c r="X1782"/>
  <c r="AD1782" s="1"/>
  <c r="W1782"/>
  <c r="AC1782" s="1"/>
  <c r="V1782"/>
  <c r="AB1782" s="1"/>
  <c r="U1782"/>
  <c r="AA1782" s="1"/>
  <c r="Z1781"/>
  <c r="AF1781" s="1"/>
  <c r="Y1781"/>
  <c r="AE1781" s="1"/>
  <c r="X1781"/>
  <c r="AD1781" s="1"/>
  <c r="W1781"/>
  <c r="AC1781" s="1"/>
  <c r="V1781"/>
  <c r="AB1781" s="1"/>
  <c r="U1781"/>
  <c r="AA1781" s="1"/>
  <c r="Z1780"/>
  <c r="AF1780" s="1"/>
  <c r="Y1780"/>
  <c r="AE1780" s="1"/>
  <c r="X1780"/>
  <c r="AD1780" s="1"/>
  <c r="W1780"/>
  <c r="AC1780" s="1"/>
  <c r="V1780"/>
  <c r="AB1780" s="1"/>
  <c r="U1780"/>
  <c r="AA1780" s="1"/>
  <c r="Z1779"/>
  <c r="AF1779" s="1"/>
  <c r="Y1779"/>
  <c r="AE1779" s="1"/>
  <c r="X1779"/>
  <c r="AD1779" s="1"/>
  <c r="W1779"/>
  <c r="AC1779" s="1"/>
  <c r="V1779"/>
  <c r="AB1779" s="1"/>
  <c r="U1779"/>
  <c r="AA1779" s="1"/>
  <c r="Z1778"/>
  <c r="AF1778" s="1"/>
  <c r="Y1778"/>
  <c r="AE1778" s="1"/>
  <c r="X1778"/>
  <c r="AD1778" s="1"/>
  <c r="W1778"/>
  <c r="AC1778" s="1"/>
  <c r="V1778"/>
  <c r="AB1778" s="1"/>
  <c r="U1778"/>
  <c r="AA1778" s="1"/>
  <c r="Z1777"/>
  <c r="AF1777" s="1"/>
  <c r="Y1777"/>
  <c r="AE1777" s="1"/>
  <c r="X1777"/>
  <c r="AD1777" s="1"/>
  <c r="W1777"/>
  <c r="AC1777" s="1"/>
  <c r="V1777"/>
  <c r="AB1777" s="1"/>
  <c r="U1777"/>
  <c r="AA1777" s="1"/>
  <c r="Z1776"/>
  <c r="AF1776" s="1"/>
  <c r="Y1776"/>
  <c r="AE1776" s="1"/>
  <c r="X1776"/>
  <c r="AD1776" s="1"/>
  <c r="W1776"/>
  <c r="AC1776" s="1"/>
  <c r="V1776"/>
  <c r="AB1776" s="1"/>
  <c r="U1776"/>
  <c r="AA1776" s="1"/>
  <c r="Z1775"/>
  <c r="AF1775" s="1"/>
  <c r="Y1775"/>
  <c r="AE1775" s="1"/>
  <c r="X1775"/>
  <c r="AD1775" s="1"/>
  <c r="W1775"/>
  <c r="AC1775" s="1"/>
  <c r="V1775"/>
  <c r="AB1775" s="1"/>
  <c r="U1775"/>
  <c r="AA1775" s="1"/>
  <c r="Z1774"/>
  <c r="AF1774" s="1"/>
  <c r="Y1774"/>
  <c r="AE1774" s="1"/>
  <c r="X1774"/>
  <c r="AD1774" s="1"/>
  <c r="W1774"/>
  <c r="AC1774" s="1"/>
  <c r="V1774"/>
  <c r="AB1774" s="1"/>
  <c r="U1774"/>
  <c r="AA1774" s="1"/>
  <c r="Z1773"/>
  <c r="AF1773" s="1"/>
  <c r="Y1773"/>
  <c r="AE1773" s="1"/>
  <c r="X1773"/>
  <c r="AD1773" s="1"/>
  <c r="W1773"/>
  <c r="AC1773" s="1"/>
  <c r="V1773"/>
  <c r="AB1773" s="1"/>
  <c r="U1773"/>
  <c r="AA1773" s="1"/>
  <c r="Z1772"/>
  <c r="AF1772" s="1"/>
  <c r="Y1772"/>
  <c r="AE1772" s="1"/>
  <c r="X1772"/>
  <c r="AD1772" s="1"/>
  <c r="W1772"/>
  <c r="AC1772" s="1"/>
  <c r="V1772"/>
  <c r="AB1772" s="1"/>
  <c r="U1772"/>
  <c r="AA1772" s="1"/>
  <c r="Z1771"/>
  <c r="AF1771" s="1"/>
  <c r="Y1771"/>
  <c r="AE1771" s="1"/>
  <c r="X1771"/>
  <c r="AD1771" s="1"/>
  <c r="W1771"/>
  <c r="AC1771" s="1"/>
  <c r="V1771"/>
  <c r="AB1771" s="1"/>
  <c r="U1771"/>
  <c r="AA1771" s="1"/>
  <c r="Z1770"/>
  <c r="AF1770" s="1"/>
  <c r="Y1770"/>
  <c r="AE1770" s="1"/>
  <c r="X1770"/>
  <c r="AD1770" s="1"/>
  <c r="W1770"/>
  <c r="AC1770" s="1"/>
  <c r="V1770"/>
  <c r="AB1770" s="1"/>
  <c r="U1770"/>
  <c r="AA1770" s="1"/>
  <c r="Z1769"/>
  <c r="AF1769" s="1"/>
  <c r="Y1769"/>
  <c r="AE1769" s="1"/>
  <c r="X1769"/>
  <c r="AD1769" s="1"/>
  <c r="W1769"/>
  <c r="AC1769" s="1"/>
  <c r="V1769"/>
  <c r="AB1769" s="1"/>
  <c r="U1769"/>
  <c r="AA1769" s="1"/>
  <c r="Z1768"/>
  <c r="AF1768" s="1"/>
  <c r="Y1768"/>
  <c r="AE1768" s="1"/>
  <c r="X1768"/>
  <c r="AD1768" s="1"/>
  <c r="W1768"/>
  <c r="AC1768" s="1"/>
  <c r="V1768"/>
  <c r="AB1768" s="1"/>
  <c r="U1768"/>
  <c r="AA1768" s="1"/>
  <c r="Z1767"/>
  <c r="AF1767" s="1"/>
  <c r="Y1767"/>
  <c r="AE1767" s="1"/>
  <c r="X1767"/>
  <c r="AD1767" s="1"/>
  <c r="W1767"/>
  <c r="AC1767" s="1"/>
  <c r="V1767"/>
  <c r="AB1767" s="1"/>
  <c r="U1767"/>
  <c r="AA1767" s="1"/>
  <c r="Z1766"/>
  <c r="AF1766" s="1"/>
  <c r="Y1766"/>
  <c r="AE1766" s="1"/>
  <c r="X1766"/>
  <c r="AD1766" s="1"/>
  <c r="W1766"/>
  <c r="AC1766" s="1"/>
  <c r="V1766"/>
  <c r="AB1766" s="1"/>
  <c r="U1766"/>
  <c r="AA1766" s="1"/>
  <c r="Z1765"/>
  <c r="AF1765" s="1"/>
  <c r="Y1765"/>
  <c r="AE1765" s="1"/>
  <c r="X1765"/>
  <c r="AD1765" s="1"/>
  <c r="W1765"/>
  <c r="AC1765" s="1"/>
  <c r="V1765"/>
  <c r="AB1765" s="1"/>
  <c r="U1765"/>
  <c r="AA1765" s="1"/>
  <c r="Z1764"/>
  <c r="AF1764" s="1"/>
  <c r="Y1764"/>
  <c r="AE1764" s="1"/>
  <c r="X1764"/>
  <c r="AD1764" s="1"/>
  <c r="W1764"/>
  <c r="AC1764" s="1"/>
  <c r="V1764"/>
  <c r="AB1764" s="1"/>
  <c r="U1764"/>
  <c r="AA1764" s="1"/>
  <c r="Z1763"/>
  <c r="AF1763" s="1"/>
  <c r="Y1763"/>
  <c r="AE1763" s="1"/>
  <c r="X1763"/>
  <c r="AD1763" s="1"/>
  <c r="W1763"/>
  <c r="AC1763" s="1"/>
  <c r="V1763"/>
  <c r="AB1763" s="1"/>
  <c r="U1763"/>
  <c r="AA1763" s="1"/>
  <c r="Z1762"/>
  <c r="AF1762" s="1"/>
  <c r="Y1762"/>
  <c r="AE1762" s="1"/>
  <c r="X1762"/>
  <c r="AD1762" s="1"/>
  <c r="W1762"/>
  <c r="AC1762" s="1"/>
  <c r="V1762"/>
  <c r="AB1762" s="1"/>
  <c r="U1762"/>
  <c r="AA1762" s="1"/>
  <c r="Z1761"/>
  <c r="AF1761" s="1"/>
  <c r="Y1761"/>
  <c r="AE1761" s="1"/>
  <c r="X1761"/>
  <c r="AD1761" s="1"/>
  <c r="W1761"/>
  <c r="AC1761" s="1"/>
  <c r="V1761"/>
  <c r="AB1761" s="1"/>
  <c r="U1761"/>
  <c r="AA1761" s="1"/>
  <c r="Z1760"/>
  <c r="AF1760" s="1"/>
  <c r="Y1760"/>
  <c r="AE1760" s="1"/>
  <c r="X1760"/>
  <c r="AD1760" s="1"/>
  <c r="W1760"/>
  <c r="AC1760" s="1"/>
  <c r="V1760"/>
  <c r="AB1760" s="1"/>
  <c r="U1760"/>
  <c r="AA1760" s="1"/>
  <c r="Z1759"/>
  <c r="AF1759" s="1"/>
  <c r="Y1759"/>
  <c r="AE1759" s="1"/>
  <c r="X1759"/>
  <c r="AD1759" s="1"/>
  <c r="W1759"/>
  <c r="AC1759" s="1"/>
  <c r="V1759"/>
  <c r="AB1759" s="1"/>
  <c r="U1759"/>
  <c r="AA1759" s="1"/>
  <c r="Z1758"/>
  <c r="AF1758" s="1"/>
  <c r="Y1758"/>
  <c r="AE1758" s="1"/>
  <c r="X1758"/>
  <c r="AD1758" s="1"/>
  <c r="W1758"/>
  <c r="AC1758" s="1"/>
  <c r="V1758"/>
  <c r="AB1758" s="1"/>
  <c r="U1758"/>
  <c r="AA1758" s="1"/>
  <c r="Z1757"/>
  <c r="AF1757" s="1"/>
  <c r="Y1757"/>
  <c r="AE1757" s="1"/>
  <c r="X1757"/>
  <c r="AD1757" s="1"/>
  <c r="W1757"/>
  <c r="AC1757" s="1"/>
  <c r="V1757"/>
  <c r="AB1757" s="1"/>
  <c r="U1757"/>
  <c r="AA1757" s="1"/>
  <c r="Z1756"/>
  <c r="AF1756" s="1"/>
  <c r="Y1756"/>
  <c r="AE1756" s="1"/>
  <c r="X1756"/>
  <c r="AD1756" s="1"/>
  <c r="W1756"/>
  <c r="AC1756" s="1"/>
  <c r="V1756"/>
  <c r="AB1756" s="1"/>
  <c r="U1756"/>
  <c r="AA1756" s="1"/>
  <c r="Z1755"/>
  <c r="AF1755" s="1"/>
  <c r="Y1755"/>
  <c r="AE1755" s="1"/>
  <c r="X1755"/>
  <c r="AD1755" s="1"/>
  <c r="W1755"/>
  <c r="AC1755" s="1"/>
  <c r="V1755"/>
  <c r="AB1755" s="1"/>
  <c r="U1755"/>
  <c r="AA1755" s="1"/>
  <c r="Z1754"/>
  <c r="AF1754" s="1"/>
  <c r="Y1754"/>
  <c r="AE1754" s="1"/>
  <c r="X1754"/>
  <c r="AD1754" s="1"/>
  <c r="W1754"/>
  <c r="AC1754" s="1"/>
  <c r="V1754"/>
  <c r="AB1754" s="1"/>
  <c r="U1754"/>
  <c r="AA1754" s="1"/>
  <c r="Z1753"/>
  <c r="AF1753" s="1"/>
  <c r="Y1753"/>
  <c r="AE1753" s="1"/>
  <c r="X1753"/>
  <c r="AD1753" s="1"/>
  <c r="W1753"/>
  <c r="AC1753" s="1"/>
  <c r="V1753"/>
  <c r="AB1753" s="1"/>
  <c r="U1753"/>
  <c r="AA1753" s="1"/>
  <c r="Z1752"/>
  <c r="AF1752" s="1"/>
  <c r="Y1752"/>
  <c r="AE1752" s="1"/>
  <c r="X1752"/>
  <c r="AD1752" s="1"/>
  <c r="W1752"/>
  <c r="AC1752" s="1"/>
  <c r="V1752"/>
  <c r="AB1752" s="1"/>
  <c r="U1752"/>
  <c r="AA1752" s="1"/>
  <c r="Z1751"/>
  <c r="AF1751" s="1"/>
  <c r="Y1751"/>
  <c r="AE1751" s="1"/>
  <c r="X1751"/>
  <c r="AD1751" s="1"/>
  <c r="W1751"/>
  <c r="AC1751" s="1"/>
  <c r="V1751"/>
  <c r="AB1751" s="1"/>
  <c r="U1751"/>
  <c r="AA1751" s="1"/>
  <c r="Z1750"/>
  <c r="AF1750" s="1"/>
  <c r="Y1750"/>
  <c r="AE1750" s="1"/>
  <c r="X1750"/>
  <c r="AD1750" s="1"/>
  <c r="W1750"/>
  <c r="AC1750" s="1"/>
  <c r="V1750"/>
  <c r="AB1750" s="1"/>
  <c r="U1750"/>
  <c r="AA1750" s="1"/>
  <c r="Z1749"/>
  <c r="AF1749" s="1"/>
  <c r="Y1749"/>
  <c r="AE1749" s="1"/>
  <c r="X1749"/>
  <c r="AD1749" s="1"/>
  <c r="W1749"/>
  <c r="AC1749" s="1"/>
  <c r="V1749"/>
  <c r="AB1749" s="1"/>
  <c r="U1749"/>
  <c r="AA1749" s="1"/>
  <c r="Z1748"/>
  <c r="AF1748" s="1"/>
  <c r="Y1748"/>
  <c r="AE1748" s="1"/>
  <c r="X1748"/>
  <c r="AD1748" s="1"/>
  <c r="W1748"/>
  <c r="AC1748" s="1"/>
  <c r="V1748"/>
  <c r="AB1748" s="1"/>
  <c r="U1748"/>
  <c r="AA1748" s="1"/>
  <c r="Z1747"/>
  <c r="AF1747" s="1"/>
  <c r="Y1747"/>
  <c r="AE1747" s="1"/>
  <c r="X1747"/>
  <c r="AD1747" s="1"/>
  <c r="W1747"/>
  <c r="AC1747" s="1"/>
  <c r="V1747"/>
  <c r="AB1747" s="1"/>
  <c r="U1747"/>
  <c r="AA1747" s="1"/>
  <c r="Z1746"/>
  <c r="AF1746" s="1"/>
  <c r="Y1746"/>
  <c r="AE1746" s="1"/>
  <c r="X1746"/>
  <c r="AD1746" s="1"/>
  <c r="W1746"/>
  <c r="AC1746" s="1"/>
  <c r="V1746"/>
  <c r="AB1746" s="1"/>
  <c r="U1746"/>
  <c r="AA1746" s="1"/>
  <c r="Z1745"/>
  <c r="AF1745" s="1"/>
  <c r="Y1745"/>
  <c r="AE1745" s="1"/>
  <c r="X1745"/>
  <c r="AD1745" s="1"/>
  <c r="W1745"/>
  <c r="AC1745" s="1"/>
  <c r="V1745"/>
  <c r="AB1745" s="1"/>
  <c r="U1745"/>
  <c r="AA1745" s="1"/>
  <c r="Z1744"/>
  <c r="AF1744" s="1"/>
  <c r="Y1744"/>
  <c r="AE1744" s="1"/>
  <c r="X1744"/>
  <c r="AD1744" s="1"/>
  <c r="W1744"/>
  <c r="AC1744" s="1"/>
  <c r="V1744"/>
  <c r="AB1744" s="1"/>
  <c r="U1744"/>
  <c r="AA1744" s="1"/>
  <c r="Z1743"/>
  <c r="AF1743" s="1"/>
  <c r="Y1743"/>
  <c r="AE1743" s="1"/>
  <c r="X1743"/>
  <c r="AD1743" s="1"/>
  <c r="W1743"/>
  <c r="AC1743" s="1"/>
  <c r="V1743"/>
  <c r="AB1743" s="1"/>
  <c r="U1743"/>
  <c r="AA1743" s="1"/>
  <c r="Z1742"/>
  <c r="AF1742" s="1"/>
  <c r="Y1742"/>
  <c r="AE1742" s="1"/>
  <c r="X1742"/>
  <c r="AD1742" s="1"/>
  <c r="W1742"/>
  <c r="AC1742" s="1"/>
  <c r="V1742"/>
  <c r="AB1742" s="1"/>
  <c r="U1742"/>
  <c r="AA1742" s="1"/>
  <c r="Z1741"/>
  <c r="AF1741" s="1"/>
  <c r="Y1741"/>
  <c r="AE1741" s="1"/>
  <c r="X1741"/>
  <c r="AD1741" s="1"/>
  <c r="W1741"/>
  <c r="AC1741" s="1"/>
  <c r="V1741"/>
  <c r="AB1741" s="1"/>
  <c r="U1741"/>
  <c r="AA1741" s="1"/>
  <c r="Z1740"/>
  <c r="AF1740" s="1"/>
  <c r="Y1740"/>
  <c r="AE1740" s="1"/>
  <c r="X1740"/>
  <c r="AD1740" s="1"/>
  <c r="W1740"/>
  <c r="AC1740" s="1"/>
  <c r="V1740"/>
  <c r="AB1740" s="1"/>
  <c r="U1740"/>
  <c r="AA1740" s="1"/>
  <c r="Z1739"/>
  <c r="AF1739" s="1"/>
  <c r="Y1739"/>
  <c r="AE1739" s="1"/>
  <c r="X1739"/>
  <c r="AD1739" s="1"/>
  <c r="W1739"/>
  <c r="AC1739" s="1"/>
  <c r="V1739"/>
  <c r="AB1739" s="1"/>
  <c r="U1739"/>
  <c r="AA1739" s="1"/>
  <c r="Z1738"/>
  <c r="AF1738" s="1"/>
  <c r="Y1738"/>
  <c r="AE1738" s="1"/>
  <c r="X1738"/>
  <c r="AD1738" s="1"/>
  <c r="W1738"/>
  <c r="AC1738" s="1"/>
  <c r="V1738"/>
  <c r="AB1738" s="1"/>
  <c r="U1738"/>
  <c r="AA1738" s="1"/>
  <c r="Z1737"/>
  <c r="AF1737" s="1"/>
  <c r="Y1737"/>
  <c r="AE1737" s="1"/>
  <c r="X1737"/>
  <c r="AD1737" s="1"/>
  <c r="W1737"/>
  <c r="AC1737" s="1"/>
  <c r="V1737"/>
  <c r="AB1737" s="1"/>
  <c r="U1737"/>
  <c r="AA1737" s="1"/>
  <c r="Z1736"/>
  <c r="AF1736" s="1"/>
  <c r="Y1736"/>
  <c r="AE1736" s="1"/>
  <c r="X1736"/>
  <c r="AD1736" s="1"/>
  <c r="W1736"/>
  <c r="AC1736" s="1"/>
  <c r="V1736"/>
  <c r="AB1736" s="1"/>
  <c r="U1736"/>
  <c r="AA1736" s="1"/>
  <c r="Z1735"/>
  <c r="AF1735" s="1"/>
  <c r="Y1735"/>
  <c r="AE1735" s="1"/>
  <c r="X1735"/>
  <c r="AD1735" s="1"/>
  <c r="W1735"/>
  <c r="AC1735" s="1"/>
  <c r="V1735"/>
  <c r="AB1735" s="1"/>
  <c r="U1735"/>
  <c r="AA1735" s="1"/>
  <c r="Z1734"/>
  <c r="AF1734" s="1"/>
  <c r="Y1734"/>
  <c r="AE1734" s="1"/>
  <c r="X1734"/>
  <c r="AD1734" s="1"/>
  <c r="W1734"/>
  <c r="AC1734" s="1"/>
  <c r="V1734"/>
  <c r="AB1734" s="1"/>
  <c r="U1734"/>
  <c r="AA1734" s="1"/>
  <c r="Z1733"/>
  <c r="AF1733" s="1"/>
  <c r="Y1733"/>
  <c r="AE1733" s="1"/>
  <c r="X1733"/>
  <c r="AD1733" s="1"/>
  <c r="W1733"/>
  <c r="AC1733" s="1"/>
  <c r="V1733"/>
  <c r="AB1733" s="1"/>
  <c r="U1733"/>
  <c r="AA1733" s="1"/>
  <c r="Z1732"/>
  <c r="AF1732" s="1"/>
  <c r="Y1732"/>
  <c r="AE1732" s="1"/>
  <c r="X1732"/>
  <c r="AD1732" s="1"/>
  <c r="W1732"/>
  <c r="AC1732" s="1"/>
  <c r="V1732"/>
  <c r="AB1732" s="1"/>
  <c r="U1732"/>
  <c r="AA1732" s="1"/>
  <c r="Z1731"/>
  <c r="AF1731" s="1"/>
  <c r="Y1731"/>
  <c r="AE1731" s="1"/>
  <c r="X1731"/>
  <c r="AD1731" s="1"/>
  <c r="W1731"/>
  <c r="AC1731" s="1"/>
  <c r="V1731"/>
  <c r="AB1731" s="1"/>
  <c r="U1731"/>
  <c r="AA1731" s="1"/>
  <c r="Z1730"/>
  <c r="AF1730" s="1"/>
  <c r="Y1730"/>
  <c r="AE1730" s="1"/>
  <c r="X1730"/>
  <c r="AD1730" s="1"/>
  <c r="W1730"/>
  <c r="AC1730" s="1"/>
  <c r="V1730"/>
  <c r="AB1730" s="1"/>
  <c r="U1730"/>
  <c r="AA1730" s="1"/>
  <c r="Z1729"/>
  <c r="AF1729" s="1"/>
  <c r="Y1729"/>
  <c r="AE1729" s="1"/>
  <c r="X1729"/>
  <c r="AD1729" s="1"/>
  <c r="W1729"/>
  <c r="AC1729" s="1"/>
  <c r="V1729"/>
  <c r="AB1729" s="1"/>
  <c r="U1729"/>
  <c r="AA1729" s="1"/>
  <c r="Z1728"/>
  <c r="AF1728" s="1"/>
  <c r="Y1728"/>
  <c r="AE1728" s="1"/>
  <c r="X1728"/>
  <c r="AD1728" s="1"/>
  <c r="W1728"/>
  <c r="AC1728" s="1"/>
  <c r="V1728"/>
  <c r="AB1728" s="1"/>
  <c r="U1728"/>
  <c r="AA1728" s="1"/>
  <c r="Z1727"/>
  <c r="AF1727" s="1"/>
  <c r="Y1727"/>
  <c r="AE1727" s="1"/>
  <c r="X1727"/>
  <c r="AD1727" s="1"/>
  <c r="W1727"/>
  <c r="AC1727" s="1"/>
  <c r="V1727"/>
  <c r="AB1727" s="1"/>
  <c r="U1727"/>
  <c r="AA1727" s="1"/>
  <c r="Z1726"/>
  <c r="AF1726" s="1"/>
  <c r="Y1726"/>
  <c r="AE1726" s="1"/>
  <c r="X1726"/>
  <c r="AD1726" s="1"/>
  <c r="W1726"/>
  <c r="AC1726" s="1"/>
  <c r="V1726"/>
  <c r="AB1726" s="1"/>
  <c r="U1726"/>
  <c r="AA1726" s="1"/>
  <c r="Z1725"/>
  <c r="AF1725" s="1"/>
  <c r="Y1725"/>
  <c r="AE1725" s="1"/>
  <c r="X1725"/>
  <c r="AD1725" s="1"/>
  <c r="W1725"/>
  <c r="AC1725" s="1"/>
  <c r="V1725"/>
  <c r="AB1725" s="1"/>
  <c r="U1725"/>
  <c r="AA1725" s="1"/>
  <c r="Z1724"/>
  <c r="AF1724" s="1"/>
  <c r="Y1724"/>
  <c r="AE1724" s="1"/>
  <c r="X1724"/>
  <c r="AD1724" s="1"/>
  <c r="W1724"/>
  <c r="AC1724" s="1"/>
  <c r="V1724"/>
  <c r="AB1724" s="1"/>
  <c r="U1724"/>
  <c r="AA1724" s="1"/>
  <c r="Z1723"/>
  <c r="AF1723" s="1"/>
  <c r="Y1723"/>
  <c r="AE1723" s="1"/>
  <c r="X1723"/>
  <c r="AD1723" s="1"/>
  <c r="W1723"/>
  <c r="AC1723" s="1"/>
  <c r="V1723"/>
  <c r="AB1723" s="1"/>
  <c r="U1723"/>
  <c r="AA1723" s="1"/>
  <c r="Z1722"/>
  <c r="AF1722" s="1"/>
  <c r="Y1722"/>
  <c r="AE1722" s="1"/>
  <c r="X1722"/>
  <c r="AD1722" s="1"/>
  <c r="W1722"/>
  <c r="AC1722" s="1"/>
  <c r="V1722"/>
  <c r="AB1722" s="1"/>
  <c r="U1722"/>
  <c r="AA1722" s="1"/>
  <c r="Z1721"/>
  <c r="AF1721" s="1"/>
  <c r="Y1721"/>
  <c r="AE1721" s="1"/>
  <c r="X1721"/>
  <c r="AD1721" s="1"/>
  <c r="W1721"/>
  <c r="AC1721" s="1"/>
  <c r="V1721"/>
  <c r="AB1721" s="1"/>
  <c r="U1721"/>
  <c r="AA1721" s="1"/>
  <c r="Z1720"/>
  <c r="AF1720" s="1"/>
  <c r="Y1720"/>
  <c r="AE1720" s="1"/>
  <c r="X1720"/>
  <c r="AD1720" s="1"/>
  <c r="W1720"/>
  <c r="AC1720" s="1"/>
  <c r="V1720"/>
  <c r="AB1720" s="1"/>
  <c r="U1720"/>
  <c r="AA1720" s="1"/>
  <c r="Z1719"/>
  <c r="AF1719" s="1"/>
  <c r="Y1719"/>
  <c r="AE1719" s="1"/>
  <c r="X1719"/>
  <c r="AD1719" s="1"/>
  <c r="W1719"/>
  <c r="AC1719" s="1"/>
  <c r="V1719"/>
  <c r="AB1719" s="1"/>
  <c r="U1719"/>
  <c r="AA1719" s="1"/>
  <c r="Z1718"/>
  <c r="AF1718" s="1"/>
  <c r="Y1718"/>
  <c r="AE1718" s="1"/>
  <c r="X1718"/>
  <c r="AD1718" s="1"/>
  <c r="W1718"/>
  <c r="AC1718" s="1"/>
  <c r="V1718"/>
  <c r="AB1718" s="1"/>
  <c r="U1718"/>
  <c r="AA1718" s="1"/>
  <c r="Z1717"/>
  <c r="AF1717" s="1"/>
  <c r="Y1717"/>
  <c r="AE1717" s="1"/>
  <c r="X1717"/>
  <c r="AD1717" s="1"/>
  <c r="W1717"/>
  <c r="AC1717" s="1"/>
  <c r="V1717"/>
  <c r="AB1717" s="1"/>
  <c r="U1717"/>
  <c r="AA1717" s="1"/>
  <c r="Z1716"/>
  <c r="AF1716" s="1"/>
  <c r="Y1716"/>
  <c r="AE1716" s="1"/>
  <c r="X1716"/>
  <c r="AD1716" s="1"/>
  <c r="W1716"/>
  <c r="AC1716" s="1"/>
  <c r="V1716"/>
  <c r="AB1716" s="1"/>
  <c r="U1716"/>
  <c r="AA1716" s="1"/>
  <c r="Z1715"/>
  <c r="AF1715" s="1"/>
  <c r="Y1715"/>
  <c r="AE1715" s="1"/>
  <c r="X1715"/>
  <c r="AD1715" s="1"/>
  <c r="W1715"/>
  <c r="AC1715" s="1"/>
  <c r="V1715"/>
  <c r="AB1715" s="1"/>
  <c r="U1715"/>
  <c r="AA1715" s="1"/>
  <c r="Z1714"/>
  <c r="AF1714" s="1"/>
  <c r="Y1714"/>
  <c r="AE1714" s="1"/>
  <c r="X1714"/>
  <c r="AD1714" s="1"/>
  <c r="W1714"/>
  <c r="AC1714" s="1"/>
  <c r="V1714"/>
  <c r="AB1714" s="1"/>
  <c r="U1714"/>
  <c r="AA1714" s="1"/>
  <c r="Z1713"/>
  <c r="AF1713" s="1"/>
  <c r="Y1713"/>
  <c r="AE1713" s="1"/>
  <c r="X1713"/>
  <c r="AD1713" s="1"/>
  <c r="W1713"/>
  <c r="AC1713" s="1"/>
  <c r="V1713"/>
  <c r="AB1713" s="1"/>
  <c r="U1713"/>
  <c r="AA1713" s="1"/>
  <c r="Z1712"/>
  <c r="AF1712" s="1"/>
  <c r="Y1712"/>
  <c r="AE1712" s="1"/>
  <c r="X1712"/>
  <c r="AD1712" s="1"/>
  <c r="W1712"/>
  <c r="AC1712" s="1"/>
  <c r="V1712"/>
  <c r="AB1712" s="1"/>
  <c r="U1712"/>
  <c r="AA1712" s="1"/>
  <c r="Z1711"/>
  <c r="AF1711" s="1"/>
  <c r="Y1711"/>
  <c r="AE1711" s="1"/>
  <c r="X1711"/>
  <c r="AD1711" s="1"/>
  <c r="W1711"/>
  <c r="AC1711" s="1"/>
  <c r="V1711"/>
  <c r="AB1711" s="1"/>
  <c r="U1711"/>
  <c r="AA1711" s="1"/>
  <c r="Z1710"/>
  <c r="AF1710" s="1"/>
  <c r="Y1710"/>
  <c r="AE1710" s="1"/>
  <c r="X1710"/>
  <c r="AD1710" s="1"/>
  <c r="W1710"/>
  <c r="AC1710" s="1"/>
  <c r="V1710"/>
  <c r="AB1710" s="1"/>
  <c r="U1710"/>
  <c r="AA1710" s="1"/>
  <c r="Z1709"/>
  <c r="AF1709" s="1"/>
  <c r="Y1709"/>
  <c r="AE1709" s="1"/>
  <c r="X1709"/>
  <c r="AD1709" s="1"/>
  <c r="W1709"/>
  <c r="AC1709" s="1"/>
  <c r="V1709"/>
  <c r="AB1709" s="1"/>
  <c r="U1709"/>
  <c r="AA1709" s="1"/>
  <c r="Z1708"/>
  <c r="AF1708" s="1"/>
  <c r="Y1708"/>
  <c r="AE1708" s="1"/>
  <c r="X1708"/>
  <c r="AD1708" s="1"/>
  <c r="W1708"/>
  <c r="AC1708" s="1"/>
  <c r="V1708"/>
  <c r="AB1708" s="1"/>
  <c r="U1708"/>
  <c r="AA1708" s="1"/>
  <c r="Z1707"/>
  <c r="AF1707" s="1"/>
  <c r="Y1707"/>
  <c r="AE1707" s="1"/>
  <c r="X1707"/>
  <c r="AD1707" s="1"/>
  <c r="W1707"/>
  <c r="AC1707" s="1"/>
  <c r="V1707"/>
  <c r="AB1707" s="1"/>
  <c r="U1707"/>
  <c r="AA1707" s="1"/>
  <c r="Z1706"/>
  <c r="AF1706" s="1"/>
  <c r="Y1706"/>
  <c r="AE1706" s="1"/>
  <c r="X1706"/>
  <c r="AD1706" s="1"/>
  <c r="W1706"/>
  <c r="AC1706" s="1"/>
  <c r="V1706"/>
  <c r="AB1706" s="1"/>
  <c r="U1706"/>
  <c r="AA1706" s="1"/>
  <c r="Z1705"/>
  <c r="AF1705" s="1"/>
  <c r="Y1705"/>
  <c r="AE1705" s="1"/>
  <c r="X1705"/>
  <c r="AD1705" s="1"/>
  <c r="W1705"/>
  <c r="AC1705" s="1"/>
  <c r="V1705"/>
  <c r="AB1705" s="1"/>
  <c r="U1705"/>
  <c r="AA1705" s="1"/>
  <c r="Z1704"/>
  <c r="AF1704" s="1"/>
  <c r="Y1704"/>
  <c r="AE1704" s="1"/>
  <c r="X1704"/>
  <c r="AD1704" s="1"/>
  <c r="W1704"/>
  <c r="AC1704" s="1"/>
  <c r="V1704"/>
  <c r="AB1704" s="1"/>
  <c r="U1704"/>
  <c r="AA1704" s="1"/>
  <c r="Z1703"/>
  <c r="AF1703" s="1"/>
  <c r="Y1703"/>
  <c r="AE1703" s="1"/>
  <c r="X1703"/>
  <c r="AD1703" s="1"/>
  <c r="W1703"/>
  <c r="AC1703" s="1"/>
  <c r="V1703"/>
  <c r="AB1703" s="1"/>
  <c r="U1703"/>
  <c r="AA1703" s="1"/>
  <c r="Z1702"/>
  <c r="AF1702" s="1"/>
  <c r="Y1702"/>
  <c r="AE1702" s="1"/>
  <c r="X1702"/>
  <c r="AD1702" s="1"/>
  <c r="W1702"/>
  <c r="AC1702" s="1"/>
  <c r="V1702"/>
  <c r="AB1702" s="1"/>
  <c r="U1702"/>
  <c r="AA1702" s="1"/>
  <c r="Z1701"/>
  <c r="AF1701" s="1"/>
  <c r="Y1701"/>
  <c r="AE1701" s="1"/>
  <c r="X1701"/>
  <c r="AD1701" s="1"/>
  <c r="W1701"/>
  <c r="AC1701" s="1"/>
  <c r="V1701"/>
  <c r="AB1701" s="1"/>
  <c r="U1701"/>
  <c r="AA1701" s="1"/>
  <c r="Z1700"/>
  <c r="AF1700" s="1"/>
  <c r="Y1700"/>
  <c r="AE1700" s="1"/>
  <c r="X1700"/>
  <c r="AD1700" s="1"/>
  <c r="W1700"/>
  <c r="AC1700" s="1"/>
  <c r="V1700"/>
  <c r="AB1700" s="1"/>
  <c r="U1700"/>
  <c r="AA1700" s="1"/>
  <c r="Z1699"/>
  <c r="AF1699" s="1"/>
  <c r="Y1699"/>
  <c r="AE1699" s="1"/>
  <c r="X1699"/>
  <c r="AD1699" s="1"/>
  <c r="W1699"/>
  <c r="AC1699" s="1"/>
  <c r="V1699"/>
  <c r="AB1699" s="1"/>
  <c r="U1699"/>
  <c r="AA1699" s="1"/>
  <c r="Z1698"/>
  <c r="AF1698" s="1"/>
  <c r="Y1698"/>
  <c r="AE1698" s="1"/>
  <c r="X1698"/>
  <c r="AD1698" s="1"/>
  <c r="W1698"/>
  <c r="AC1698" s="1"/>
  <c r="V1698"/>
  <c r="AB1698" s="1"/>
  <c r="U1698"/>
  <c r="AA1698" s="1"/>
  <c r="Z1697"/>
  <c r="AF1697" s="1"/>
  <c r="Y1697"/>
  <c r="AE1697" s="1"/>
  <c r="X1697"/>
  <c r="AD1697" s="1"/>
  <c r="W1697"/>
  <c r="AC1697" s="1"/>
  <c r="V1697"/>
  <c r="AB1697" s="1"/>
  <c r="U1697"/>
  <c r="AA1697" s="1"/>
  <c r="Z1696"/>
  <c r="AF1696" s="1"/>
  <c r="Y1696"/>
  <c r="AE1696" s="1"/>
  <c r="X1696"/>
  <c r="AD1696" s="1"/>
  <c r="W1696"/>
  <c r="AC1696" s="1"/>
  <c r="V1696"/>
  <c r="AB1696" s="1"/>
  <c r="U1696"/>
  <c r="AA1696" s="1"/>
  <c r="Z1695"/>
  <c r="AF1695" s="1"/>
  <c r="Y1695"/>
  <c r="AE1695" s="1"/>
  <c r="X1695"/>
  <c r="AD1695" s="1"/>
  <c r="W1695"/>
  <c r="AC1695" s="1"/>
  <c r="V1695"/>
  <c r="AB1695" s="1"/>
  <c r="U1695"/>
  <c r="AA1695" s="1"/>
  <c r="Z1694"/>
  <c r="AF1694" s="1"/>
  <c r="Y1694"/>
  <c r="AE1694" s="1"/>
  <c r="X1694"/>
  <c r="AD1694" s="1"/>
  <c r="W1694"/>
  <c r="AC1694" s="1"/>
  <c r="V1694"/>
  <c r="AB1694" s="1"/>
  <c r="U1694"/>
  <c r="AA1694" s="1"/>
  <c r="Z1693"/>
  <c r="AF1693" s="1"/>
  <c r="Y1693"/>
  <c r="AE1693" s="1"/>
  <c r="X1693"/>
  <c r="AD1693" s="1"/>
  <c r="W1693"/>
  <c r="AC1693" s="1"/>
  <c r="V1693"/>
  <c r="AB1693" s="1"/>
  <c r="U1693"/>
  <c r="AA1693" s="1"/>
  <c r="Z1692"/>
  <c r="AF1692" s="1"/>
  <c r="Y1692"/>
  <c r="AE1692" s="1"/>
  <c r="X1692"/>
  <c r="AD1692" s="1"/>
  <c r="W1692"/>
  <c r="AC1692" s="1"/>
  <c r="V1692"/>
  <c r="AB1692" s="1"/>
  <c r="U1692"/>
  <c r="AA1692" s="1"/>
  <c r="Z1691"/>
  <c r="AF1691" s="1"/>
  <c r="Y1691"/>
  <c r="AE1691" s="1"/>
  <c r="X1691"/>
  <c r="AD1691" s="1"/>
  <c r="W1691"/>
  <c r="AC1691" s="1"/>
  <c r="V1691"/>
  <c r="AB1691" s="1"/>
  <c r="U1691"/>
  <c r="AA1691" s="1"/>
  <c r="Z1690"/>
  <c r="AF1690" s="1"/>
  <c r="Y1690"/>
  <c r="AE1690" s="1"/>
  <c r="X1690"/>
  <c r="AD1690" s="1"/>
  <c r="W1690"/>
  <c r="AC1690" s="1"/>
  <c r="V1690"/>
  <c r="AB1690" s="1"/>
  <c r="U1690"/>
  <c r="AA1690" s="1"/>
  <c r="Z1689"/>
  <c r="AF1689" s="1"/>
  <c r="Y1689"/>
  <c r="AE1689" s="1"/>
  <c r="X1689"/>
  <c r="AD1689" s="1"/>
  <c r="W1689"/>
  <c r="AC1689" s="1"/>
  <c r="V1689"/>
  <c r="AB1689" s="1"/>
  <c r="U1689"/>
  <c r="AA1689" s="1"/>
  <c r="Z1688"/>
  <c r="AF1688" s="1"/>
  <c r="Y1688"/>
  <c r="AE1688" s="1"/>
  <c r="X1688"/>
  <c r="AD1688" s="1"/>
  <c r="W1688"/>
  <c r="AC1688" s="1"/>
  <c r="V1688"/>
  <c r="AB1688" s="1"/>
  <c r="U1688"/>
  <c r="AA1688" s="1"/>
  <c r="Z1687"/>
  <c r="AF1687" s="1"/>
  <c r="Y1687"/>
  <c r="AE1687" s="1"/>
  <c r="X1687"/>
  <c r="AD1687" s="1"/>
  <c r="W1687"/>
  <c r="AC1687" s="1"/>
  <c r="V1687"/>
  <c r="AB1687" s="1"/>
  <c r="U1687"/>
  <c r="AA1687" s="1"/>
  <c r="Z1686"/>
  <c r="AF1686" s="1"/>
  <c r="Y1686"/>
  <c r="AE1686" s="1"/>
  <c r="X1686"/>
  <c r="AD1686" s="1"/>
  <c r="W1686"/>
  <c r="AC1686" s="1"/>
  <c r="V1686"/>
  <c r="AB1686" s="1"/>
  <c r="U1686"/>
  <c r="AA1686" s="1"/>
  <c r="Z1685"/>
  <c r="AF1685" s="1"/>
  <c r="Y1685"/>
  <c r="AE1685" s="1"/>
  <c r="X1685"/>
  <c r="AD1685" s="1"/>
  <c r="W1685"/>
  <c r="AC1685" s="1"/>
  <c r="V1685"/>
  <c r="AB1685" s="1"/>
  <c r="U1685"/>
  <c r="AA1685" s="1"/>
  <c r="Z1684"/>
  <c r="AF1684" s="1"/>
  <c r="Y1684"/>
  <c r="AE1684" s="1"/>
  <c r="X1684"/>
  <c r="AD1684" s="1"/>
  <c r="W1684"/>
  <c r="AC1684" s="1"/>
  <c r="V1684"/>
  <c r="AB1684" s="1"/>
  <c r="U1684"/>
  <c r="AA1684" s="1"/>
  <c r="Z1683"/>
  <c r="AF1683" s="1"/>
  <c r="Y1683"/>
  <c r="AE1683" s="1"/>
  <c r="X1683"/>
  <c r="AD1683" s="1"/>
  <c r="W1683"/>
  <c r="AC1683" s="1"/>
  <c r="V1683"/>
  <c r="AB1683" s="1"/>
  <c r="U1683"/>
  <c r="AA1683" s="1"/>
  <c r="Z1682"/>
  <c r="AF1682" s="1"/>
  <c r="Y1682"/>
  <c r="AE1682" s="1"/>
  <c r="X1682"/>
  <c r="AD1682" s="1"/>
  <c r="W1682"/>
  <c r="AC1682" s="1"/>
  <c r="V1682"/>
  <c r="AB1682" s="1"/>
  <c r="U1682"/>
  <c r="AA1682" s="1"/>
  <c r="Z1681"/>
  <c r="AF1681" s="1"/>
  <c r="Y1681"/>
  <c r="AE1681" s="1"/>
  <c r="X1681"/>
  <c r="AD1681" s="1"/>
  <c r="W1681"/>
  <c r="AC1681" s="1"/>
  <c r="V1681"/>
  <c r="AB1681" s="1"/>
  <c r="U1681"/>
  <c r="AA1681" s="1"/>
  <c r="Z1680"/>
  <c r="AF1680" s="1"/>
  <c r="Y1680"/>
  <c r="AE1680" s="1"/>
  <c r="X1680"/>
  <c r="AD1680" s="1"/>
  <c r="W1680"/>
  <c r="AC1680" s="1"/>
  <c r="V1680"/>
  <c r="AB1680" s="1"/>
  <c r="U1680"/>
  <c r="AA1680" s="1"/>
  <c r="Z1679"/>
  <c r="AF1679" s="1"/>
  <c r="Y1679"/>
  <c r="AE1679" s="1"/>
  <c r="X1679"/>
  <c r="AD1679" s="1"/>
  <c r="W1679"/>
  <c r="AC1679" s="1"/>
  <c r="V1679"/>
  <c r="AB1679" s="1"/>
  <c r="U1679"/>
  <c r="AA1679" s="1"/>
  <c r="Z1678"/>
  <c r="AF1678" s="1"/>
  <c r="Y1678"/>
  <c r="AE1678" s="1"/>
  <c r="X1678"/>
  <c r="AD1678" s="1"/>
  <c r="W1678"/>
  <c r="AC1678" s="1"/>
  <c r="V1678"/>
  <c r="AB1678" s="1"/>
  <c r="U1678"/>
  <c r="AA1678" s="1"/>
  <c r="Z1677"/>
  <c r="AF1677" s="1"/>
  <c r="Y1677"/>
  <c r="AE1677" s="1"/>
  <c r="X1677"/>
  <c r="AD1677" s="1"/>
  <c r="W1677"/>
  <c r="AC1677" s="1"/>
  <c r="V1677"/>
  <c r="AB1677" s="1"/>
  <c r="U1677"/>
  <c r="AA1677" s="1"/>
  <c r="Z1676"/>
  <c r="AF1676" s="1"/>
  <c r="Y1676"/>
  <c r="AE1676" s="1"/>
  <c r="X1676"/>
  <c r="AD1676" s="1"/>
  <c r="W1676"/>
  <c r="AC1676" s="1"/>
  <c r="V1676"/>
  <c r="AB1676" s="1"/>
  <c r="U1676"/>
  <c r="AA1676" s="1"/>
  <c r="Z1675"/>
  <c r="AF1675" s="1"/>
  <c r="Y1675"/>
  <c r="AE1675" s="1"/>
  <c r="X1675"/>
  <c r="AD1675" s="1"/>
  <c r="W1675"/>
  <c r="AC1675" s="1"/>
  <c r="V1675"/>
  <c r="AB1675" s="1"/>
  <c r="U1675"/>
  <c r="AA1675" s="1"/>
  <c r="Z1674"/>
  <c r="AF1674" s="1"/>
  <c r="Y1674"/>
  <c r="AE1674" s="1"/>
  <c r="X1674"/>
  <c r="AD1674" s="1"/>
  <c r="W1674"/>
  <c r="AC1674" s="1"/>
  <c r="V1674"/>
  <c r="AB1674" s="1"/>
  <c r="U1674"/>
  <c r="AA1674" s="1"/>
  <c r="Z1673"/>
  <c r="AF1673" s="1"/>
  <c r="Y1673"/>
  <c r="AE1673" s="1"/>
  <c r="X1673"/>
  <c r="AD1673" s="1"/>
  <c r="W1673"/>
  <c r="AC1673" s="1"/>
  <c r="V1673"/>
  <c r="AB1673" s="1"/>
  <c r="U1673"/>
  <c r="AA1673" s="1"/>
  <c r="Z1672"/>
  <c r="AF1672" s="1"/>
  <c r="Y1672"/>
  <c r="AE1672" s="1"/>
  <c r="X1672"/>
  <c r="AD1672" s="1"/>
  <c r="W1672"/>
  <c r="AC1672" s="1"/>
  <c r="V1672"/>
  <c r="AB1672" s="1"/>
  <c r="U1672"/>
  <c r="AA1672" s="1"/>
  <c r="Z1671"/>
  <c r="AF1671" s="1"/>
  <c r="Y1671"/>
  <c r="AE1671" s="1"/>
  <c r="X1671"/>
  <c r="AD1671" s="1"/>
  <c r="W1671"/>
  <c r="AC1671" s="1"/>
  <c r="V1671"/>
  <c r="AB1671" s="1"/>
  <c r="U1671"/>
  <c r="AA1671" s="1"/>
  <c r="Z1670"/>
  <c r="AF1670" s="1"/>
  <c r="Y1670"/>
  <c r="AE1670" s="1"/>
  <c r="X1670"/>
  <c r="AD1670" s="1"/>
  <c r="W1670"/>
  <c r="AC1670" s="1"/>
  <c r="V1670"/>
  <c r="AB1670" s="1"/>
  <c r="U1670"/>
  <c r="AA1670" s="1"/>
  <c r="Z1669"/>
  <c r="AF1669" s="1"/>
  <c r="Y1669"/>
  <c r="AE1669" s="1"/>
  <c r="X1669"/>
  <c r="AD1669" s="1"/>
  <c r="W1669"/>
  <c r="AC1669" s="1"/>
  <c r="V1669"/>
  <c r="AB1669" s="1"/>
  <c r="U1669"/>
  <c r="AA1669" s="1"/>
  <c r="Z1668"/>
  <c r="AF1668" s="1"/>
  <c r="Y1668"/>
  <c r="AE1668" s="1"/>
  <c r="X1668"/>
  <c r="AD1668" s="1"/>
  <c r="W1668"/>
  <c r="AC1668" s="1"/>
  <c r="V1668"/>
  <c r="AB1668" s="1"/>
  <c r="U1668"/>
  <c r="AA1668" s="1"/>
  <c r="Z1667"/>
  <c r="AF1667" s="1"/>
  <c r="Y1667"/>
  <c r="AE1667" s="1"/>
  <c r="X1667"/>
  <c r="AD1667" s="1"/>
  <c r="W1667"/>
  <c r="AC1667" s="1"/>
  <c r="V1667"/>
  <c r="AB1667" s="1"/>
  <c r="U1667"/>
  <c r="AA1667" s="1"/>
  <c r="Z1666"/>
  <c r="AF1666" s="1"/>
  <c r="Y1666"/>
  <c r="AE1666" s="1"/>
  <c r="X1666"/>
  <c r="AD1666" s="1"/>
  <c r="W1666"/>
  <c r="AC1666" s="1"/>
  <c r="V1666"/>
  <c r="AB1666" s="1"/>
  <c r="U1666"/>
  <c r="AA1666" s="1"/>
  <c r="Z1665"/>
  <c r="AF1665" s="1"/>
  <c r="Y1665"/>
  <c r="AE1665" s="1"/>
  <c r="X1665"/>
  <c r="AD1665" s="1"/>
  <c r="W1665"/>
  <c r="AC1665" s="1"/>
  <c r="V1665"/>
  <c r="AB1665" s="1"/>
  <c r="U1665"/>
  <c r="AA1665" s="1"/>
  <c r="Z1664"/>
  <c r="AF1664" s="1"/>
  <c r="Y1664"/>
  <c r="AE1664" s="1"/>
  <c r="X1664"/>
  <c r="AD1664" s="1"/>
  <c r="W1664"/>
  <c r="AC1664" s="1"/>
  <c r="V1664"/>
  <c r="AB1664" s="1"/>
  <c r="U1664"/>
  <c r="AA1664" s="1"/>
  <c r="Z1663"/>
  <c r="AF1663" s="1"/>
  <c r="Y1663"/>
  <c r="AE1663" s="1"/>
  <c r="X1663"/>
  <c r="AD1663" s="1"/>
  <c r="W1663"/>
  <c r="AC1663" s="1"/>
  <c r="V1663"/>
  <c r="AB1663" s="1"/>
  <c r="U1663"/>
  <c r="AA1663" s="1"/>
  <c r="Z1662"/>
  <c r="AF1662" s="1"/>
  <c r="Y1662"/>
  <c r="AE1662" s="1"/>
  <c r="X1662"/>
  <c r="AD1662" s="1"/>
  <c r="W1662"/>
  <c r="AC1662" s="1"/>
  <c r="V1662"/>
  <c r="AB1662" s="1"/>
  <c r="U1662"/>
  <c r="AA1662" s="1"/>
  <c r="Z1661"/>
  <c r="AF1661" s="1"/>
  <c r="Y1661"/>
  <c r="AE1661" s="1"/>
  <c r="X1661"/>
  <c r="AD1661" s="1"/>
  <c r="W1661"/>
  <c r="AC1661" s="1"/>
  <c r="V1661"/>
  <c r="AB1661" s="1"/>
  <c r="U1661"/>
  <c r="AA1661" s="1"/>
  <c r="Z1660"/>
  <c r="AF1660" s="1"/>
  <c r="Y1660"/>
  <c r="AE1660" s="1"/>
  <c r="X1660"/>
  <c r="AD1660" s="1"/>
  <c r="W1660"/>
  <c r="AC1660" s="1"/>
  <c r="V1660"/>
  <c r="AB1660" s="1"/>
  <c r="U1660"/>
  <c r="AA1660" s="1"/>
  <c r="Z1659"/>
  <c r="AF1659" s="1"/>
  <c r="Y1659"/>
  <c r="AE1659" s="1"/>
  <c r="X1659"/>
  <c r="AD1659" s="1"/>
  <c r="W1659"/>
  <c r="AC1659" s="1"/>
  <c r="V1659"/>
  <c r="AB1659" s="1"/>
  <c r="U1659"/>
  <c r="AA1659" s="1"/>
  <c r="Z1658"/>
  <c r="AF1658" s="1"/>
  <c r="Y1658"/>
  <c r="AE1658" s="1"/>
  <c r="X1658"/>
  <c r="AD1658" s="1"/>
  <c r="W1658"/>
  <c r="AC1658" s="1"/>
  <c r="V1658"/>
  <c r="AB1658" s="1"/>
  <c r="U1658"/>
  <c r="AA1658" s="1"/>
  <c r="Z1657"/>
  <c r="AF1657" s="1"/>
  <c r="Y1657"/>
  <c r="AE1657" s="1"/>
  <c r="X1657"/>
  <c r="AD1657" s="1"/>
  <c r="W1657"/>
  <c r="AC1657" s="1"/>
  <c r="V1657"/>
  <c r="AB1657" s="1"/>
  <c r="U1657"/>
  <c r="AA1657" s="1"/>
  <c r="Z1656"/>
  <c r="AF1656" s="1"/>
  <c r="Y1656"/>
  <c r="AE1656" s="1"/>
  <c r="X1656"/>
  <c r="AD1656" s="1"/>
  <c r="W1656"/>
  <c r="AC1656" s="1"/>
  <c r="V1656"/>
  <c r="AB1656" s="1"/>
  <c r="U1656"/>
  <c r="AA1656" s="1"/>
  <c r="Z1655"/>
  <c r="AF1655" s="1"/>
  <c r="Y1655"/>
  <c r="AE1655" s="1"/>
  <c r="X1655"/>
  <c r="AD1655" s="1"/>
  <c r="W1655"/>
  <c r="AC1655" s="1"/>
  <c r="V1655"/>
  <c r="AB1655" s="1"/>
  <c r="U1655"/>
  <c r="AA1655" s="1"/>
  <c r="Z1654"/>
  <c r="AF1654" s="1"/>
  <c r="Y1654"/>
  <c r="AE1654" s="1"/>
  <c r="X1654"/>
  <c r="AD1654" s="1"/>
  <c r="W1654"/>
  <c r="AC1654" s="1"/>
  <c r="V1654"/>
  <c r="AB1654" s="1"/>
  <c r="U1654"/>
  <c r="AA1654" s="1"/>
  <c r="Z1653"/>
  <c r="AF1653" s="1"/>
  <c r="Y1653"/>
  <c r="AE1653" s="1"/>
  <c r="X1653"/>
  <c r="AD1653" s="1"/>
  <c r="W1653"/>
  <c r="AC1653" s="1"/>
  <c r="V1653"/>
  <c r="AB1653" s="1"/>
  <c r="U1653"/>
  <c r="AA1653" s="1"/>
  <c r="Z1652"/>
  <c r="AF1652" s="1"/>
  <c r="Y1652"/>
  <c r="AE1652" s="1"/>
  <c r="X1652"/>
  <c r="AD1652" s="1"/>
  <c r="W1652"/>
  <c r="AC1652" s="1"/>
  <c r="V1652"/>
  <c r="AB1652" s="1"/>
  <c r="U1652"/>
  <c r="AA1652" s="1"/>
  <c r="Z1651"/>
  <c r="AF1651" s="1"/>
  <c r="Y1651"/>
  <c r="AE1651" s="1"/>
  <c r="X1651"/>
  <c r="AD1651" s="1"/>
  <c r="W1651"/>
  <c r="AC1651" s="1"/>
  <c r="V1651"/>
  <c r="AB1651" s="1"/>
  <c r="U1651"/>
  <c r="AA1651" s="1"/>
  <c r="Z1650"/>
  <c r="AF1650" s="1"/>
  <c r="Y1650"/>
  <c r="AE1650" s="1"/>
  <c r="X1650"/>
  <c r="AD1650" s="1"/>
  <c r="W1650"/>
  <c r="AC1650" s="1"/>
  <c r="V1650"/>
  <c r="AB1650" s="1"/>
  <c r="U1650"/>
  <c r="AA1650" s="1"/>
  <c r="Z1649"/>
  <c r="AF1649" s="1"/>
  <c r="Y1649"/>
  <c r="AE1649" s="1"/>
  <c r="X1649"/>
  <c r="AD1649" s="1"/>
  <c r="W1649"/>
  <c r="AC1649" s="1"/>
  <c r="V1649"/>
  <c r="AB1649" s="1"/>
  <c r="U1649"/>
  <c r="AA1649" s="1"/>
  <c r="Z1648"/>
  <c r="AF1648" s="1"/>
  <c r="Y1648"/>
  <c r="AE1648" s="1"/>
  <c r="X1648"/>
  <c r="AD1648" s="1"/>
  <c r="W1648"/>
  <c r="AC1648" s="1"/>
  <c r="V1648"/>
  <c r="AB1648" s="1"/>
  <c r="U1648"/>
  <c r="AA1648" s="1"/>
  <c r="Z1647"/>
  <c r="AF1647" s="1"/>
  <c r="Y1647"/>
  <c r="AE1647" s="1"/>
  <c r="X1647"/>
  <c r="AD1647" s="1"/>
  <c r="W1647"/>
  <c r="AC1647" s="1"/>
  <c r="V1647"/>
  <c r="AB1647" s="1"/>
  <c r="U1647"/>
  <c r="AA1647" s="1"/>
  <c r="Z1646"/>
  <c r="AF1646" s="1"/>
  <c r="Y1646"/>
  <c r="AE1646" s="1"/>
  <c r="X1646"/>
  <c r="AD1646" s="1"/>
  <c r="W1646"/>
  <c r="AC1646" s="1"/>
  <c r="V1646"/>
  <c r="AB1646" s="1"/>
  <c r="U1646"/>
  <c r="AA1646" s="1"/>
  <c r="Z1645"/>
  <c r="AF1645" s="1"/>
  <c r="Y1645"/>
  <c r="AE1645" s="1"/>
  <c r="X1645"/>
  <c r="AD1645" s="1"/>
  <c r="W1645"/>
  <c r="AC1645" s="1"/>
  <c r="V1645"/>
  <c r="AB1645" s="1"/>
  <c r="U1645"/>
  <c r="AA1645" s="1"/>
  <c r="Z1644"/>
  <c r="AF1644" s="1"/>
  <c r="Y1644"/>
  <c r="AE1644" s="1"/>
  <c r="X1644"/>
  <c r="AD1644" s="1"/>
  <c r="W1644"/>
  <c r="AC1644" s="1"/>
  <c r="V1644"/>
  <c r="AB1644" s="1"/>
  <c r="U1644"/>
  <c r="AA1644" s="1"/>
  <c r="Z1643"/>
  <c r="AF1643" s="1"/>
  <c r="Y1643"/>
  <c r="AE1643" s="1"/>
  <c r="X1643"/>
  <c r="AD1643" s="1"/>
  <c r="W1643"/>
  <c r="AC1643" s="1"/>
  <c r="V1643"/>
  <c r="AB1643" s="1"/>
  <c r="U1643"/>
  <c r="AA1643" s="1"/>
  <c r="Z1642"/>
  <c r="AF1642" s="1"/>
  <c r="Y1642"/>
  <c r="AE1642" s="1"/>
  <c r="X1642"/>
  <c r="AD1642" s="1"/>
  <c r="W1642"/>
  <c r="AC1642" s="1"/>
  <c r="V1642"/>
  <c r="AB1642" s="1"/>
  <c r="U1642"/>
  <c r="AA1642" s="1"/>
  <c r="Z1641"/>
  <c r="AF1641" s="1"/>
  <c r="Y1641"/>
  <c r="AE1641" s="1"/>
  <c r="X1641"/>
  <c r="AD1641" s="1"/>
  <c r="W1641"/>
  <c r="AC1641" s="1"/>
  <c r="V1641"/>
  <c r="AB1641" s="1"/>
  <c r="U1641"/>
  <c r="AA1641" s="1"/>
  <c r="Z1640"/>
  <c r="AF1640" s="1"/>
  <c r="Y1640"/>
  <c r="AE1640" s="1"/>
  <c r="X1640"/>
  <c r="AD1640" s="1"/>
  <c r="W1640"/>
  <c r="AC1640" s="1"/>
  <c r="V1640"/>
  <c r="AB1640" s="1"/>
  <c r="U1640"/>
  <c r="AA1640" s="1"/>
  <c r="Z1639"/>
  <c r="AF1639" s="1"/>
  <c r="Y1639"/>
  <c r="AE1639" s="1"/>
  <c r="X1639"/>
  <c r="AD1639" s="1"/>
  <c r="W1639"/>
  <c r="AC1639" s="1"/>
  <c r="V1639"/>
  <c r="AB1639" s="1"/>
  <c r="U1639"/>
  <c r="AA1639" s="1"/>
  <c r="Z1638"/>
  <c r="AF1638" s="1"/>
  <c r="Y1638"/>
  <c r="AE1638" s="1"/>
  <c r="X1638"/>
  <c r="AD1638" s="1"/>
  <c r="W1638"/>
  <c r="AC1638" s="1"/>
  <c r="V1638"/>
  <c r="AB1638" s="1"/>
  <c r="U1638"/>
  <c r="AA1638" s="1"/>
  <c r="Z1637"/>
  <c r="AF1637" s="1"/>
  <c r="Y1637"/>
  <c r="AE1637" s="1"/>
  <c r="X1637"/>
  <c r="AD1637" s="1"/>
  <c r="W1637"/>
  <c r="AC1637" s="1"/>
  <c r="V1637"/>
  <c r="AB1637" s="1"/>
  <c r="U1637"/>
  <c r="AA1637" s="1"/>
  <c r="Z1636"/>
  <c r="AF1636" s="1"/>
  <c r="Y1636"/>
  <c r="AE1636" s="1"/>
  <c r="X1636"/>
  <c r="AD1636" s="1"/>
  <c r="W1636"/>
  <c r="AC1636" s="1"/>
  <c r="V1636"/>
  <c r="AB1636" s="1"/>
  <c r="U1636"/>
  <c r="AA1636" s="1"/>
  <c r="Z1635"/>
  <c r="AF1635" s="1"/>
  <c r="Y1635"/>
  <c r="AE1635" s="1"/>
  <c r="X1635"/>
  <c r="AD1635" s="1"/>
  <c r="W1635"/>
  <c r="AC1635" s="1"/>
  <c r="V1635"/>
  <c r="AB1635" s="1"/>
  <c r="U1635"/>
  <c r="AA1635" s="1"/>
  <c r="Z1634"/>
  <c r="AF1634" s="1"/>
  <c r="Y1634"/>
  <c r="AE1634" s="1"/>
  <c r="X1634"/>
  <c r="AD1634" s="1"/>
  <c r="W1634"/>
  <c r="AC1634" s="1"/>
  <c r="V1634"/>
  <c r="AB1634" s="1"/>
  <c r="U1634"/>
  <c r="AA1634" s="1"/>
  <c r="Z1633"/>
  <c r="AF1633" s="1"/>
  <c r="Y1633"/>
  <c r="AE1633" s="1"/>
  <c r="X1633"/>
  <c r="AD1633" s="1"/>
  <c r="W1633"/>
  <c r="AC1633" s="1"/>
  <c r="V1633"/>
  <c r="AB1633" s="1"/>
  <c r="U1633"/>
  <c r="AA1633" s="1"/>
  <c r="Z1632"/>
  <c r="AF1632" s="1"/>
  <c r="Y1632"/>
  <c r="AE1632" s="1"/>
  <c r="X1632"/>
  <c r="AD1632" s="1"/>
  <c r="W1632"/>
  <c r="AC1632" s="1"/>
  <c r="V1632"/>
  <c r="AB1632" s="1"/>
  <c r="U1632"/>
  <c r="AA1632" s="1"/>
  <c r="Z1631"/>
  <c r="AF1631" s="1"/>
  <c r="Y1631"/>
  <c r="AE1631" s="1"/>
  <c r="X1631"/>
  <c r="AD1631" s="1"/>
  <c r="W1631"/>
  <c r="AC1631" s="1"/>
  <c r="V1631"/>
  <c r="AB1631" s="1"/>
  <c r="U1631"/>
  <c r="AA1631" s="1"/>
  <c r="Z1630"/>
  <c r="AF1630" s="1"/>
  <c r="Y1630"/>
  <c r="AE1630" s="1"/>
  <c r="X1630"/>
  <c r="AD1630" s="1"/>
  <c r="W1630"/>
  <c r="AC1630" s="1"/>
  <c r="V1630"/>
  <c r="AB1630" s="1"/>
  <c r="U1630"/>
  <c r="AA1630" s="1"/>
  <c r="Z1629"/>
  <c r="AF1629" s="1"/>
  <c r="Y1629"/>
  <c r="AE1629" s="1"/>
  <c r="X1629"/>
  <c r="AD1629" s="1"/>
  <c r="W1629"/>
  <c r="AC1629" s="1"/>
  <c r="V1629"/>
  <c r="AB1629" s="1"/>
  <c r="U1629"/>
  <c r="AA1629" s="1"/>
  <c r="Z1628"/>
  <c r="AF1628" s="1"/>
  <c r="Y1628"/>
  <c r="AE1628" s="1"/>
  <c r="X1628"/>
  <c r="AD1628" s="1"/>
  <c r="W1628"/>
  <c r="AC1628" s="1"/>
  <c r="V1628"/>
  <c r="AB1628" s="1"/>
  <c r="U1628"/>
  <c r="AA1628" s="1"/>
  <c r="Z1627"/>
  <c r="AF1627" s="1"/>
  <c r="Y1627"/>
  <c r="AE1627" s="1"/>
  <c r="X1627"/>
  <c r="AD1627" s="1"/>
  <c r="W1627"/>
  <c r="AC1627" s="1"/>
  <c r="V1627"/>
  <c r="AB1627" s="1"/>
  <c r="U1627"/>
  <c r="AA1627" s="1"/>
  <c r="Z1626"/>
  <c r="AF1626" s="1"/>
  <c r="Y1626"/>
  <c r="AE1626" s="1"/>
  <c r="X1626"/>
  <c r="AD1626" s="1"/>
  <c r="W1626"/>
  <c r="AC1626" s="1"/>
  <c r="V1626"/>
  <c r="AB1626" s="1"/>
  <c r="U1626"/>
  <c r="AA1626" s="1"/>
  <c r="Z1625"/>
  <c r="AF1625" s="1"/>
  <c r="Y1625"/>
  <c r="AE1625" s="1"/>
  <c r="X1625"/>
  <c r="AD1625" s="1"/>
  <c r="W1625"/>
  <c r="AC1625" s="1"/>
  <c r="V1625"/>
  <c r="AB1625" s="1"/>
  <c r="U1625"/>
  <c r="AA1625" s="1"/>
  <c r="Z1624"/>
  <c r="AF1624" s="1"/>
  <c r="Y1624"/>
  <c r="AE1624" s="1"/>
  <c r="X1624"/>
  <c r="AD1624" s="1"/>
  <c r="W1624"/>
  <c r="AC1624" s="1"/>
  <c r="V1624"/>
  <c r="AB1624" s="1"/>
  <c r="U1624"/>
  <c r="AA1624" s="1"/>
  <c r="Z1623"/>
  <c r="AF1623" s="1"/>
  <c r="Y1623"/>
  <c r="AE1623" s="1"/>
  <c r="X1623"/>
  <c r="AD1623" s="1"/>
  <c r="W1623"/>
  <c r="AC1623" s="1"/>
  <c r="V1623"/>
  <c r="AB1623" s="1"/>
  <c r="U1623"/>
  <c r="AA1623" s="1"/>
  <c r="Z1622"/>
  <c r="AF1622" s="1"/>
  <c r="Y1622"/>
  <c r="AE1622" s="1"/>
  <c r="X1622"/>
  <c r="AD1622" s="1"/>
  <c r="W1622"/>
  <c r="AC1622" s="1"/>
  <c r="V1622"/>
  <c r="AB1622" s="1"/>
  <c r="U1622"/>
  <c r="AA1622" s="1"/>
  <c r="Z1621"/>
  <c r="AF1621" s="1"/>
  <c r="Y1621"/>
  <c r="AE1621" s="1"/>
  <c r="X1621"/>
  <c r="AD1621" s="1"/>
  <c r="W1621"/>
  <c r="AC1621" s="1"/>
  <c r="V1621"/>
  <c r="AB1621" s="1"/>
  <c r="U1621"/>
  <c r="AA1621" s="1"/>
  <c r="Z1620"/>
  <c r="AF1620" s="1"/>
  <c r="Y1620"/>
  <c r="AE1620" s="1"/>
  <c r="X1620"/>
  <c r="AD1620" s="1"/>
  <c r="W1620"/>
  <c r="AC1620" s="1"/>
  <c r="V1620"/>
  <c r="AB1620" s="1"/>
  <c r="U1620"/>
  <c r="AA1620" s="1"/>
  <c r="Z1619"/>
  <c r="AF1619" s="1"/>
  <c r="Y1619"/>
  <c r="AE1619" s="1"/>
  <c r="X1619"/>
  <c r="AD1619" s="1"/>
  <c r="W1619"/>
  <c r="AC1619" s="1"/>
  <c r="V1619"/>
  <c r="AB1619" s="1"/>
  <c r="U1619"/>
  <c r="AA1619" s="1"/>
  <c r="Z1618"/>
  <c r="AF1618" s="1"/>
  <c r="Y1618"/>
  <c r="AE1618" s="1"/>
  <c r="X1618"/>
  <c r="AD1618" s="1"/>
  <c r="W1618"/>
  <c r="AC1618" s="1"/>
  <c r="V1618"/>
  <c r="AB1618" s="1"/>
  <c r="U1618"/>
  <c r="AA1618" s="1"/>
  <c r="Z1617"/>
  <c r="AF1617" s="1"/>
  <c r="Y1617"/>
  <c r="AE1617" s="1"/>
  <c r="X1617"/>
  <c r="AD1617" s="1"/>
  <c r="W1617"/>
  <c r="AC1617" s="1"/>
  <c r="V1617"/>
  <c r="AB1617" s="1"/>
  <c r="U1617"/>
  <c r="AA1617" s="1"/>
  <c r="Z1616"/>
  <c r="AF1616" s="1"/>
  <c r="Y1616"/>
  <c r="AE1616" s="1"/>
  <c r="X1616"/>
  <c r="AD1616" s="1"/>
  <c r="W1616"/>
  <c r="AC1616" s="1"/>
  <c r="V1616"/>
  <c r="AB1616" s="1"/>
  <c r="U1616"/>
  <c r="AA1616" s="1"/>
  <c r="Z1615"/>
  <c r="AF1615" s="1"/>
  <c r="Y1615"/>
  <c r="AE1615" s="1"/>
  <c r="X1615"/>
  <c r="AD1615" s="1"/>
  <c r="W1615"/>
  <c r="AC1615" s="1"/>
  <c r="V1615"/>
  <c r="AB1615" s="1"/>
  <c r="U1615"/>
  <c r="AA1615" s="1"/>
  <c r="Z1614"/>
  <c r="AF1614" s="1"/>
  <c r="Y1614"/>
  <c r="AE1614" s="1"/>
  <c r="X1614"/>
  <c r="AD1614" s="1"/>
  <c r="W1614"/>
  <c r="AC1614" s="1"/>
  <c r="V1614"/>
  <c r="AB1614" s="1"/>
  <c r="U1614"/>
  <c r="AA1614" s="1"/>
  <c r="Z1613"/>
  <c r="AF1613" s="1"/>
  <c r="Y1613"/>
  <c r="AE1613" s="1"/>
  <c r="X1613"/>
  <c r="AD1613" s="1"/>
  <c r="W1613"/>
  <c r="AC1613" s="1"/>
  <c r="V1613"/>
  <c r="AB1613" s="1"/>
  <c r="U1613"/>
  <c r="AA1613" s="1"/>
  <c r="Z1612"/>
  <c r="AF1612" s="1"/>
  <c r="Y1612"/>
  <c r="AE1612" s="1"/>
  <c r="X1612"/>
  <c r="AD1612" s="1"/>
  <c r="W1612"/>
  <c r="AC1612" s="1"/>
  <c r="V1612"/>
  <c r="AB1612" s="1"/>
  <c r="U1612"/>
  <c r="AA1612" s="1"/>
  <c r="Z1611"/>
  <c r="AF1611" s="1"/>
  <c r="Y1611"/>
  <c r="AE1611" s="1"/>
  <c r="X1611"/>
  <c r="AD1611" s="1"/>
  <c r="W1611"/>
  <c r="AC1611" s="1"/>
  <c r="V1611"/>
  <c r="AB1611" s="1"/>
  <c r="U1611"/>
  <c r="AA1611" s="1"/>
  <c r="Z1610"/>
  <c r="AF1610" s="1"/>
  <c r="Y1610"/>
  <c r="AE1610" s="1"/>
  <c r="X1610"/>
  <c r="AD1610" s="1"/>
  <c r="W1610"/>
  <c r="AC1610" s="1"/>
  <c r="V1610"/>
  <c r="AB1610" s="1"/>
  <c r="U1610"/>
  <c r="AA1610" s="1"/>
  <c r="Z1609"/>
  <c r="AF1609" s="1"/>
  <c r="Y1609"/>
  <c r="AE1609" s="1"/>
  <c r="X1609"/>
  <c r="AD1609" s="1"/>
  <c r="W1609"/>
  <c r="AC1609" s="1"/>
  <c r="V1609"/>
  <c r="AB1609" s="1"/>
  <c r="U1609"/>
  <c r="AA1609" s="1"/>
  <c r="Z1608"/>
  <c r="AF1608" s="1"/>
  <c r="Y1608"/>
  <c r="AE1608" s="1"/>
  <c r="X1608"/>
  <c r="AD1608" s="1"/>
  <c r="W1608"/>
  <c r="AC1608" s="1"/>
  <c r="V1608"/>
  <c r="AB1608" s="1"/>
  <c r="U1608"/>
  <c r="AA1608" s="1"/>
  <c r="Z1607"/>
  <c r="AF1607" s="1"/>
  <c r="Y1607"/>
  <c r="AE1607" s="1"/>
  <c r="X1607"/>
  <c r="AD1607" s="1"/>
  <c r="W1607"/>
  <c r="AC1607" s="1"/>
  <c r="V1607"/>
  <c r="AB1607" s="1"/>
  <c r="U1607"/>
  <c r="AA1607" s="1"/>
  <c r="Z1606"/>
  <c r="AF1606" s="1"/>
  <c r="Y1606"/>
  <c r="AE1606" s="1"/>
  <c r="X1606"/>
  <c r="AD1606" s="1"/>
  <c r="W1606"/>
  <c r="AC1606" s="1"/>
  <c r="V1606"/>
  <c r="AB1606" s="1"/>
  <c r="U1606"/>
  <c r="AA1606" s="1"/>
  <c r="Z1605"/>
  <c r="AF1605" s="1"/>
  <c r="Y1605"/>
  <c r="AE1605" s="1"/>
  <c r="X1605"/>
  <c r="AD1605" s="1"/>
  <c r="W1605"/>
  <c r="AC1605" s="1"/>
  <c r="V1605"/>
  <c r="AB1605" s="1"/>
  <c r="U1605"/>
  <c r="AA1605" s="1"/>
  <c r="Z1604"/>
  <c r="AF1604" s="1"/>
  <c r="Y1604"/>
  <c r="AE1604" s="1"/>
  <c r="X1604"/>
  <c r="AD1604" s="1"/>
  <c r="W1604"/>
  <c r="AC1604" s="1"/>
  <c r="V1604"/>
  <c r="AB1604" s="1"/>
  <c r="U1604"/>
  <c r="AA1604" s="1"/>
  <c r="Z1603"/>
  <c r="AF1603" s="1"/>
  <c r="Y1603"/>
  <c r="AE1603" s="1"/>
  <c r="X1603"/>
  <c r="AD1603" s="1"/>
  <c r="W1603"/>
  <c r="AC1603" s="1"/>
  <c r="V1603"/>
  <c r="AB1603" s="1"/>
  <c r="U1603"/>
  <c r="AA1603" s="1"/>
  <c r="Z1602"/>
  <c r="AF1602" s="1"/>
  <c r="Y1602"/>
  <c r="AE1602" s="1"/>
  <c r="X1602"/>
  <c r="AD1602" s="1"/>
  <c r="W1602"/>
  <c r="AC1602" s="1"/>
  <c r="V1602"/>
  <c r="AB1602" s="1"/>
  <c r="U1602"/>
  <c r="AA1602" s="1"/>
  <c r="Z1601"/>
  <c r="AF1601" s="1"/>
  <c r="Y1601"/>
  <c r="AE1601" s="1"/>
  <c r="X1601"/>
  <c r="AD1601" s="1"/>
  <c r="W1601"/>
  <c r="AC1601" s="1"/>
  <c r="V1601"/>
  <c r="AB1601" s="1"/>
  <c r="U1601"/>
  <c r="AA1601" s="1"/>
  <c r="Z1600"/>
  <c r="AF1600" s="1"/>
  <c r="Y1600"/>
  <c r="AE1600" s="1"/>
  <c r="X1600"/>
  <c r="AD1600" s="1"/>
  <c r="W1600"/>
  <c r="AC1600" s="1"/>
  <c r="V1600"/>
  <c r="AB1600" s="1"/>
  <c r="U1600"/>
  <c r="AA1600" s="1"/>
  <c r="Z1599"/>
  <c r="AF1599" s="1"/>
  <c r="Y1599"/>
  <c r="AE1599" s="1"/>
  <c r="X1599"/>
  <c r="AD1599" s="1"/>
  <c r="W1599"/>
  <c r="AC1599" s="1"/>
  <c r="V1599"/>
  <c r="AB1599" s="1"/>
  <c r="U1599"/>
  <c r="AA1599" s="1"/>
  <c r="Z1598"/>
  <c r="AF1598" s="1"/>
  <c r="Y1598"/>
  <c r="AE1598" s="1"/>
  <c r="X1598"/>
  <c r="AD1598" s="1"/>
  <c r="W1598"/>
  <c r="AC1598" s="1"/>
  <c r="V1598"/>
  <c r="AB1598" s="1"/>
  <c r="U1598"/>
  <c r="AA1598" s="1"/>
  <c r="Z1597"/>
  <c r="AF1597" s="1"/>
  <c r="Y1597"/>
  <c r="AE1597" s="1"/>
  <c r="X1597"/>
  <c r="AD1597" s="1"/>
  <c r="W1597"/>
  <c r="AC1597" s="1"/>
  <c r="V1597"/>
  <c r="AB1597" s="1"/>
  <c r="U1597"/>
  <c r="AA1597" s="1"/>
  <c r="Z1596"/>
  <c r="AF1596" s="1"/>
  <c r="Y1596"/>
  <c r="AE1596" s="1"/>
  <c r="X1596"/>
  <c r="AD1596" s="1"/>
  <c r="W1596"/>
  <c r="AC1596" s="1"/>
  <c r="V1596"/>
  <c r="AB1596" s="1"/>
  <c r="U1596"/>
  <c r="AA1596" s="1"/>
  <c r="Z1595"/>
  <c r="AF1595" s="1"/>
  <c r="Y1595"/>
  <c r="AE1595" s="1"/>
  <c r="X1595"/>
  <c r="AD1595" s="1"/>
  <c r="W1595"/>
  <c r="AC1595" s="1"/>
  <c r="V1595"/>
  <c r="AB1595" s="1"/>
  <c r="U1595"/>
  <c r="AA1595" s="1"/>
  <c r="Z1594"/>
  <c r="AF1594" s="1"/>
  <c r="Y1594"/>
  <c r="AE1594" s="1"/>
  <c r="X1594"/>
  <c r="AD1594" s="1"/>
  <c r="W1594"/>
  <c r="AC1594" s="1"/>
  <c r="V1594"/>
  <c r="AB1594" s="1"/>
  <c r="U1594"/>
  <c r="AA1594" s="1"/>
  <c r="Z1593"/>
  <c r="AF1593" s="1"/>
  <c r="Y1593"/>
  <c r="AE1593" s="1"/>
  <c r="X1593"/>
  <c r="AD1593" s="1"/>
  <c r="W1593"/>
  <c r="AC1593" s="1"/>
  <c r="V1593"/>
  <c r="AB1593" s="1"/>
  <c r="U1593"/>
  <c r="AA1593" s="1"/>
  <c r="Z1592"/>
  <c r="AF1592" s="1"/>
  <c r="Y1592"/>
  <c r="AE1592" s="1"/>
  <c r="X1592"/>
  <c r="AD1592" s="1"/>
  <c r="W1592"/>
  <c r="AC1592" s="1"/>
  <c r="V1592"/>
  <c r="AB1592" s="1"/>
  <c r="U1592"/>
  <c r="AA1592" s="1"/>
  <c r="Z1591"/>
  <c r="AF1591" s="1"/>
  <c r="Y1591"/>
  <c r="AE1591" s="1"/>
  <c r="X1591"/>
  <c r="AD1591" s="1"/>
  <c r="W1591"/>
  <c r="AC1591" s="1"/>
  <c r="V1591"/>
  <c r="AB1591" s="1"/>
  <c r="U1591"/>
  <c r="AA1591" s="1"/>
  <c r="Z1590"/>
  <c r="AF1590" s="1"/>
  <c r="Y1590"/>
  <c r="AE1590" s="1"/>
  <c r="X1590"/>
  <c r="AD1590" s="1"/>
  <c r="W1590"/>
  <c r="AC1590" s="1"/>
  <c r="V1590"/>
  <c r="AB1590" s="1"/>
  <c r="U1590"/>
  <c r="AA1590" s="1"/>
  <c r="Z1589"/>
  <c r="AF1589" s="1"/>
  <c r="Y1589"/>
  <c r="AE1589" s="1"/>
  <c r="X1589"/>
  <c r="AD1589" s="1"/>
  <c r="W1589"/>
  <c r="AC1589" s="1"/>
  <c r="V1589"/>
  <c r="AB1589" s="1"/>
  <c r="U1589"/>
  <c r="AA1589" s="1"/>
  <c r="Z1588"/>
  <c r="AF1588" s="1"/>
  <c r="Y1588"/>
  <c r="AE1588" s="1"/>
  <c r="X1588"/>
  <c r="AD1588" s="1"/>
  <c r="W1588"/>
  <c r="AC1588" s="1"/>
  <c r="V1588"/>
  <c r="AB1588" s="1"/>
  <c r="U1588"/>
  <c r="AA1588" s="1"/>
  <c r="Z1587"/>
  <c r="AF1587" s="1"/>
  <c r="Y1587"/>
  <c r="AE1587" s="1"/>
  <c r="X1587"/>
  <c r="AD1587" s="1"/>
  <c r="W1587"/>
  <c r="AC1587" s="1"/>
  <c r="V1587"/>
  <c r="AB1587" s="1"/>
  <c r="U1587"/>
  <c r="AA1587" s="1"/>
  <c r="Z1586"/>
  <c r="AF1586" s="1"/>
  <c r="Y1586"/>
  <c r="AE1586" s="1"/>
  <c r="X1586"/>
  <c r="AD1586" s="1"/>
  <c r="W1586"/>
  <c r="AC1586" s="1"/>
  <c r="V1586"/>
  <c r="AB1586" s="1"/>
  <c r="U1586"/>
  <c r="AA1586" s="1"/>
  <c r="Z1585"/>
  <c r="AF1585" s="1"/>
  <c r="Y1585"/>
  <c r="AE1585" s="1"/>
  <c r="X1585"/>
  <c r="AD1585" s="1"/>
  <c r="W1585"/>
  <c r="AC1585" s="1"/>
  <c r="V1585"/>
  <c r="AB1585" s="1"/>
  <c r="U1585"/>
  <c r="AA1585" s="1"/>
  <c r="Z1584"/>
  <c r="AF1584" s="1"/>
  <c r="Y1584"/>
  <c r="AE1584" s="1"/>
  <c r="X1584"/>
  <c r="AD1584" s="1"/>
  <c r="W1584"/>
  <c r="AC1584" s="1"/>
  <c r="V1584"/>
  <c r="AB1584" s="1"/>
  <c r="U1584"/>
  <c r="AA1584" s="1"/>
  <c r="Z1583"/>
  <c r="AF1583" s="1"/>
  <c r="Y1583"/>
  <c r="AE1583" s="1"/>
  <c r="X1583"/>
  <c r="AD1583" s="1"/>
  <c r="W1583"/>
  <c r="AC1583" s="1"/>
  <c r="V1583"/>
  <c r="AB1583" s="1"/>
  <c r="U1583"/>
  <c r="AA1583" s="1"/>
  <c r="Z1582"/>
  <c r="AF1582" s="1"/>
  <c r="Y1582"/>
  <c r="AE1582" s="1"/>
  <c r="X1582"/>
  <c r="AD1582" s="1"/>
  <c r="W1582"/>
  <c r="AC1582" s="1"/>
  <c r="V1582"/>
  <c r="AB1582" s="1"/>
  <c r="U1582"/>
  <c r="AA1582" s="1"/>
  <c r="Z1581"/>
  <c r="AF1581" s="1"/>
  <c r="Y1581"/>
  <c r="AE1581" s="1"/>
  <c r="X1581"/>
  <c r="AD1581" s="1"/>
  <c r="W1581"/>
  <c r="AC1581" s="1"/>
  <c r="V1581"/>
  <c r="AB1581" s="1"/>
  <c r="U1581"/>
  <c r="AA1581" s="1"/>
  <c r="Z1580"/>
  <c r="AF1580" s="1"/>
  <c r="Y1580"/>
  <c r="AE1580" s="1"/>
  <c r="X1580"/>
  <c r="AD1580" s="1"/>
  <c r="W1580"/>
  <c r="AC1580" s="1"/>
  <c r="V1580"/>
  <c r="AB1580" s="1"/>
  <c r="U1580"/>
  <c r="AA1580" s="1"/>
  <c r="Z1579"/>
  <c r="AF1579" s="1"/>
  <c r="Y1579"/>
  <c r="AE1579" s="1"/>
  <c r="X1579"/>
  <c r="AD1579" s="1"/>
  <c r="W1579"/>
  <c r="AC1579" s="1"/>
  <c r="V1579"/>
  <c r="AB1579" s="1"/>
  <c r="U1579"/>
  <c r="AA1579" s="1"/>
  <c r="Z1578"/>
  <c r="AF1578" s="1"/>
  <c r="Y1578"/>
  <c r="AE1578" s="1"/>
  <c r="X1578"/>
  <c r="AD1578" s="1"/>
  <c r="W1578"/>
  <c r="AC1578" s="1"/>
  <c r="V1578"/>
  <c r="AB1578" s="1"/>
  <c r="U1578"/>
  <c r="AA1578" s="1"/>
  <c r="Z1577"/>
  <c r="AF1577" s="1"/>
  <c r="Y1577"/>
  <c r="AE1577" s="1"/>
  <c r="X1577"/>
  <c r="AD1577" s="1"/>
  <c r="W1577"/>
  <c r="AC1577" s="1"/>
  <c r="V1577"/>
  <c r="AB1577" s="1"/>
  <c r="U1577"/>
  <c r="AA1577" s="1"/>
  <c r="Z1576"/>
  <c r="AF1576" s="1"/>
  <c r="Y1576"/>
  <c r="AE1576" s="1"/>
  <c r="X1576"/>
  <c r="AD1576" s="1"/>
  <c r="W1576"/>
  <c r="AC1576" s="1"/>
  <c r="V1576"/>
  <c r="AB1576" s="1"/>
  <c r="U1576"/>
  <c r="AA1576" s="1"/>
  <c r="Z1575"/>
  <c r="AF1575" s="1"/>
  <c r="Y1575"/>
  <c r="AE1575" s="1"/>
  <c r="X1575"/>
  <c r="AD1575" s="1"/>
  <c r="W1575"/>
  <c r="AC1575" s="1"/>
  <c r="V1575"/>
  <c r="AB1575" s="1"/>
  <c r="U1575"/>
  <c r="AA1575" s="1"/>
  <c r="Z1574"/>
  <c r="AF1574" s="1"/>
  <c r="Y1574"/>
  <c r="AE1574" s="1"/>
  <c r="X1574"/>
  <c r="AD1574" s="1"/>
  <c r="W1574"/>
  <c r="AC1574" s="1"/>
  <c r="V1574"/>
  <c r="AB1574" s="1"/>
  <c r="U1574"/>
  <c r="AA1574" s="1"/>
  <c r="Z1573"/>
  <c r="AF1573" s="1"/>
  <c r="Y1573"/>
  <c r="AE1573" s="1"/>
  <c r="X1573"/>
  <c r="AD1573" s="1"/>
  <c r="W1573"/>
  <c r="AC1573" s="1"/>
  <c r="V1573"/>
  <c r="AB1573" s="1"/>
  <c r="U1573"/>
  <c r="AA1573" s="1"/>
  <c r="Z1572"/>
  <c r="AF1572" s="1"/>
  <c r="Y1572"/>
  <c r="AE1572" s="1"/>
  <c r="X1572"/>
  <c r="AD1572" s="1"/>
  <c r="W1572"/>
  <c r="AC1572" s="1"/>
  <c r="V1572"/>
  <c r="AB1572" s="1"/>
  <c r="U1572"/>
  <c r="AA1572" s="1"/>
  <c r="Z1571"/>
  <c r="AF1571" s="1"/>
  <c r="Y1571"/>
  <c r="AE1571" s="1"/>
  <c r="X1571"/>
  <c r="AD1571" s="1"/>
  <c r="W1571"/>
  <c r="AC1571" s="1"/>
  <c r="V1571"/>
  <c r="AB1571" s="1"/>
  <c r="U1571"/>
  <c r="AA1571" s="1"/>
  <c r="Z1570"/>
  <c r="AF1570" s="1"/>
  <c r="Y1570"/>
  <c r="AE1570" s="1"/>
  <c r="X1570"/>
  <c r="AD1570" s="1"/>
  <c r="W1570"/>
  <c r="AC1570" s="1"/>
  <c r="V1570"/>
  <c r="AB1570" s="1"/>
  <c r="U1570"/>
  <c r="AA1570" s="1"/>
  <c r="Z1569"/>
  <c r="AF1569" s="1"/>
  <c r="Y1569"/>
  <c r="AE1569" s="1"/>
  <c r="X1569"/>
  <c r="AD1569" s="1"/>
  <c r="W1569"/>
  <c r="AC1569" s="1"/>
  <c r="V1569"/>
  <c r="AB1569" s="1"/>
  <c r="U1569"/>
  <c r="AA1569" s="1"/>
  <c r="Z1568"/>
  <c r="AF1568" s="1"/>
  <c r="Y1568"/>
  <c r="AE1568" s="1"/>
  <c r="X1568"/>
  <c r="AD1568" s="1"/>
  <c r="W1568"/>
  <c r="AC1568" s="1"/>
  <c r="V1568"/>
  <c r="AB1568" s="1"/>
  <c r="U1568"/>
  <c r="AA1568" s="1"/>
  <c r="Z1567"/>
  <c r="AF1567" s="1"/>
  <c r="Y1567"/>
  <c r="AE1567" s="1"/>
  <c r="X1567"/>
  <c r="AD1567" s="1"/>
  <c r="W1567"/>
  <c r="AC1567" s="1"/>
  <c r="V1567"/>
  <c r="AB1567" s="1"/>
  <c r="U1567"/>
  <c r="AA1567" s="1"/>
  <c r="Z1566"/>
  <c r="AF1566" s="1"/>
  <c r="Y1566"/>
  <c r="AE1566" s="1"/>
  <c r="X1566"/>
  <c r="AD1566" s="1"/>
  <c r="W1566"/>
  <c r="AC1566" s="1"/>
  <c r="V1566"/>
  <c r="AB1566" s="1"/>
  <c r="U1566"/>
  <c r="AA1566" s="1"/>
  <c r="Z1565"/>
  <c r="AF1565" s="1"/>
  <c r="Y1565"/>
  <c r="AE1565" s="1"/>
  <c r="X1565"/>
  <c r="AD1565" s="1"/>
  <c r="W1565"/>
  <c r="AC1565" s="1"/>
  <c r="V1565"/>
  <c r="AB1565" s="1"/>
  <c r="U1565"/>
  <c r="AA1565" s="1"/>
  <c r="Z1564"/>
  <c r="AF1564" s="1"/>
  <c r="Y1564"/>
  <c r="AE1564" s="1"/>
  <c r="X1564"/>
  <c r="AD1564" s="1"/>
  <c r="W1564"/>
  <c r="AC1564" s="1"/>
  <c r="V1564"/>
  <c r="AB1564" s="1"/>
  <c r="U1564"/>
  <c r="AA1564" s="1"/>
  <c r="Z1563"/>
  <c r="AF1563" s="1"/>
  <c r="Y1563"/>
  <c r="AE1563" s="1"/>
  <c r="X1563"/>
  <c r="AD1563" s="1"/>
  <c r="W1563"/>
  <c r="AC1563" s="1"/>
  <c r="V1563"/>
  <c r="AB1563" s="1"/>
  <c r="U1563"/>
  <c r="AA1563" s="1"/>
  <c r="Z1562"/>
  <c r="AF1562" s="1"/>
  <c r="Y1562"/>
  <c r="AE1562" s="1"/>
  <c r="X1562"/>
  <c r="AD1562" s="1"/>
  <c r="W1562"/>
  <c r="AC1562" s="1"/>
  <c r="V1562"/>
  <c r="AB1562" s="1"/>
  <c r="U1562"/>
  <c r="AA1562" s="1"/>
  <c r="Z1561"/>
  <c r="AF1561" s="1"/>
  <c r="Y1561"/>
  <c r="AE1561" s="1"/>
  <c r="X1561"/>
  <c r="AD1561" s="1"/>
  <c r="W1561"/>
  <c r="AC1561" s="1"/>
  <c r="V1561"/>
  <c r="AB1561" s="1"/>
  <c r="U1561"/>
  <c r="AA1561" s="1"/>
  <c r="Z1560"/>
  <c r="AF1560" s="1"/>
  <c r="Y1560"/>
  <c r="AE1560" s="1"/>
  <c r="X1560"/>
  <c r="AD1560" s="1"/>
  <c r="W1560"/>
  <c r="AC1560" s="1"/>
  <c r="V1560"/>
  <c r="AB1560" s="1"/>
  <c r="U1560"/>
  <c r="AA1560" s="1"/>
  <c r="Z1559"/>
  <c r="AF1559" s="1"/>
  <c r="Y1559"/>
  <c r="AE1559" s="1"/>
  <c r="X1559"/>
  <c r="AD1559" s="1"/>
  <c r="W1559"/>
  <c r="AC1559" s="1"/>
  <c r="V1559"/>
  <c r="AB1559" s="1"/>
  <c r="U1559"/>
  <c r="AA1559" s="1"/>
  <c r="Z1558"/>
  <c r="AF1558" s="1"/>
  <c r="Y1558"/>
  <c r="AE1558" s="1"/>
  <c r="X1558"/>
  <c r="AD1558" s="1"/>
  <c r="W1558"/>
  <c r="AC1558" s="1"/>
  <c r="V1558"/>
  <c r="AB1558" s="1"/>
  <c r="U1558"/>
  <c r="AA1558" s="1"/>
  <c r="Z1557"/>
  <c r="AF1557" s="1"/>
  <c r="Y1557"/>
  <c r="AE1557" s="1"/>
  <c r="X1557"/>
  <c r="AD1557" s="1"/>
  <c r="W1557"/>
  <c r="AC1557" s="1"/>
  <c r="V1557"/>
  <c r="AB1557" s="1"/>
  <c r="U1557"/>
  <c r="AA1557" s="1"/>
  <c r="Z1556"/>
  <c r="AF1556" s="1"/>
  <c r="Y1556"/>
  <c r="AE1556" s="1"/>
  <c r="X1556"/>
  <c r="AD1556" s="1"/>
  <c r="W1556"/>
  <c r="AC1556" s="1"/>
  <c r="V1556"/>
  <c r="AB1556" s="1"/>
  <c r="U1556"/>
  <c r="AA1556" s="1"/>
  <c r="Z1555"/>
  <c r="AF1555" s="1"/>
  <c r="Y1555"/>
  <c r="AE1555" s="1"/>
  <c r="X1555"/>
  <c r="AD1555" s="1"/>
  <c r="W1555"/>
  <c r="AC1555" s="1"/>
  <c r="V1555"/>
  <c r="AB1555" s="1"/>
  <c r="U1555"/>
  <c r="AA1555" s="1"/>
  <c r="Z1554"/>
  <c r="AF1554" s="1"/>
  <c r="Y1554"/>
  <c r="AE1554" s="1"/>
  <c r="X1554"/>
  <c r="AD1554" s="1"/>
  <c r="W1554"/>
  <c r="AC1554" s="1"/>
  <c r="V1554"/>
  <c r="AB1554" s="1"/>
  <c r="U1554"/>
  <c r="AA1554" s="1"/>
  <c r="Z1553"/>
  <c r="AF1553" s="1"/>
  <c r="Y1553"/>
  <c r="AE1553" s="1"/>
  <c r="X1553"/>
  <c r="AD1553" s="1"/>
  <c r="W1553"/>
  <c r="AC1553" s="1"/>
  <c r="V1553"/>
  <c r="AB1553" s="1"/>
  <c r="U1553"/>
  <c r="AA1553" s="1"/>
  <c r="Z1552"/>
  <c r="AF1552" s="1"/>
  <c r="Y1552"/>
  <c r="AE1552" s="1"/>
  <c r="X1552"/>
  <c r="AD1552" s="1"/>
  <c r="W1552"/>
  <c r="AC1552" s="1"/>
  <c r="V1552"/>
  <c r="AB1552" s="1"/>
  <c r="U1552"/>
  <c r="AA1552" s="1"/>
  <c r="Z1551"/>
  <c r="AF1551" s="1"/>
  <c r="Y1551"/>
  <c r="AE1551" s="1"/>
  <c r="X1551"/>
  <c r="AD1551" s="1"/>
  <c r="W1551"/>
  <c r="AC1551" s="1"/>
  <c r="V1551"/>
  <c r="AB1551" s="1"/>
  <c r="U1551"/>
  <c r="AA1551" s="1"/>
  <c r="Z1550"/>
  <c r="AF1550" s="1"/>
  <c r="Y1550"/>
  <c r="AE1550" s="1"/>
  <c r="X1550"/>
  <c r="AD1550" s="1"/>
  <c r="W1550"/>
  <c r="AC1550" s="1"/>
  <c r="V1550"/>
  <c r="AB1550" s="1"/>
  <c r="U1550"/>
  <c r="AA1550" s="1"/>
  <c r="Z1549"/>
  <c r="AF1549" s="1"/>
  <c r="Y1549"/>
  <c r="AE1549" s="1"/>
  <c r="X1549"/>
  <c r="AD1549" s="1"/>
  <c r="W1549"/>
  <c r="AC1549" s="1"/>
  <c r="V1549"/>
  <c r="AB1549" s="1"/>
  <c r="U1549"/>
  <c r="AA1549" s="1"/>
  <c r="Z1548"/>
  <c r="AF1548" s="1"/>
  <c r="Y1548"/>
  <c r="AE1548" s="1"/>
  <c r="X1548"/>
  <c r="AD1548" s="1"/>
  <c r="W1548"/>
  <c r="AC1548" s="1"/>
  <c r="V1548"/>
  <c r="AB1548" s="1"/>
  <c r="U1548"/>
  <c r="AA1548" s="1"/>
  <c r="Z1547"/>
  <c r="AF1547" s="1"/>
  <c r="Y1547"/>
  <c r="AE1547" s="1"/>
  <c r="X1547"/>
  <c r="AD1547" s="1"/>
  <c r="W1547"/>
  <c r="AC1547" s="1"/>
  <c r="V1547"/>
  <c r="AB1547" s="1"/>
  <c r="U1547"/>
  <c r="AA1547" s="1"/>
  <c r="Z1546"/>
  <c r="AF1546" s="1"/>
  <c r="Y1546"/>
  <c r="AE1546" s="1"/>
  <c r="X1546"/>
  <c r="AD1546" s="1"/>
  <c r="W1546"/>
  <c r="AC1546" s="1"/>
  <c r="V1546"/>
  <c r="AB1546" s="1"/>
  <c r="U1546"/>
  <c r="AA1546" s="1"/>
  <c r="Z1545"/>
  <c r="AF1545" s="1"/>
  <c r="Y1545"/>
  <c r="AE1545" s="1"/>
  <c r="X1545"/>
  <c r="AD1545" s="1"/>
  <c r="W1545"/>
  <c r="AC1545" s="1"/>
  <c r="V1545"/>
  <c r="AB1545" s="1"/>
  <c r="U1545"/>
  <c r="AA1545" s="1"/>
  <c r="Z1544"/>
  <c r="AF1544" s="1"/>
  <c r="Y1544"/>
  <c r="AE1544" s="1"/>
  <c r="X1544"/>
  <c r="AD1544" s="1"/>
  <c r="W1544"/>
  <c r="AC1544" s="1"/>
  <c r="V1544"/>
  <c r="AB1544" s="1"/>
  <c r="U1544"/>
  <c r="AA1544" s="1"/>
  <c r="Z1543"/>
  <c r="AF1543" s="1"/>
  <c r="Y1543"/>
  <c r="AE1543" s="1"/>
  <c r="X1543"/>
  <c r="AD1543" s="1"/>
  <c r="W1543"/>
  <c r="AC1543" s="1"/>
  <c r="V1543"/>
  <c r="AB1543" s="1"/>
  <c r="U1543"/>
  <c r="AA1543" s="1"/>
  <c r="Z1542"/>
  <c r="AF1542" s="1"/>
  <c r="Y1542"/>
  <c r="AE1542" s="1"/>
  <c r="X1542"/>
  <c r="AD1542" s="1"/>
  <c r="W1542"/>
  <c r="AC1542" s="1"/>
  <c r="V1542"/>
  <c r="AB1542" s="1"/>
  <c r="U1542"/>
  <c r="AA1542" s="1"/>
  <c r="Z1541"/>
  <c r="AF1541" s="1"/>
  <c r="Y1541"/>
  <c r="AE1541" s="1"/>
  <c r="X1541"/>
  <c r="AD1541" s="1"/>
  <c r="W1541"/>
  <c r="AC1541" s="1"/>
  <c r="V1541"/>
  <c r="AB1541" s="1"/>
  <c r="U1541"/>
  <c r="AA1541" s="1"/>
  <c r="Z1540"/>
  <c r="AF1540" s="1"/>
  <c r="Y1540"/>
  <c r="AE1540" s="1"/>
  <c r="X1540"/>
  <c r="AD1540" s="1"/>
  <c r="W1540"/>
  <c r="AC1540" s="1"/>
  <c r="V1540"/>
  <c r="AB1540" s="1"/>
  <c r="U1540"/>
  <c r="AA1540" s="1"/>
  <c r="Z1539"/>
  <c r="AF1539" s="1"/>
  <c r="Y1539"/>
  <c r="AE1539" s="1"/>
  <c r="X1539"/>
  <c r="AD1539" s="1"/>
  <c r="W1539"/>
  <c r="AC1539" s="1"/>
  <c r="V1539"/>
  <c r="AB1539" s="1"/>
  <c r="U1539"/>
  <c r="AA1539" s="1"/>
  <c r="Z1538"/>
  <c r="AF1538" s="1"/>
  <c r="Y1538"/>
  <c r="AE1538" s="1"/>
  <c r="X1538"/>
  <c r="AD1538" s="1"/>
  <c r="W1538"/>
  <c r="AC1538" s="1"/>
  <c r="V1538"/>
  <c r="AB1538" s="1"/>
  <c r="U1538"/>
  <c r="AA1538" s="1"/>
  <c r="Z1537"/>
  <c r="AF1537" s="1"/>
  <c r="Y1537"/>
  <c r="AE1537" s="1"/>
  <c r="X1537"/>
  <c r="AD1537" s="1"/>
  <c r="W1537"/>
  <c r="AC1537" s="1"/>
  <c r="V1537"/>
  <c r="AB1537" s="1"/>
  <c r="U1537"/>
  <c r="AA1537" s="1"/>
  <c r="Z1536"/>
  <c r="AF1536" s="1"/>
  <c r="Y1536"/>
  <c r="AE1536" s="1"/>
  <c r="X1536"/>
  <c r="AD1536" s="1"/>
  <c r="W1536"/>
  <c r="AC1536" s="1"/>
  <c r="V1536"/>
  <c r="AB1536" s="1"/>
  <c r="U1536"/>
  <c r="AA1536" s="1"/>
  <c r="Z1535"/>
  <c r="AF1535" s="1"/>
  <c r="Y1535"/>
  <c r="AE1535" s="1"/>
  <c r="X1535"/>
  <c r="AD1535" s="1"/>
  <c r="W1535"/>
  <c r="AC1535" s="1"/>
  <c r="V1535"/>
  <c r="AB1535" s="1"/>
  <c r="U1535"/>
  <c r="AA1535" s="1"/>
  <c r="Z1534"/>
  <c r="AF1534" s="1"/>
  <c r="Y1534"/>
  <c r="AE1534" s="1"/>
  <c r="X1534"/>
  <c r="AD1534" s="1"/>
  <c r="W1534"/>
  <c r="AC1534" s="1"/>
  <c r="V1534"/>
  <c r="AB1534" s="1"/>
  <c r="U1534"/>
  <c r="AA1534" s="1"/>
  <c r="Z1533"/>
  <c r="AF1533" s="1"/>
  <c r="Y1533"/>
  <c r="AE1533" s="1"/>
  <c r="X1533"/>
  <c r="AD1533" s="1"/>
  <c r="W1533"/>
  <c r="AC1533" s="1"/>
  <c r="V1533"/>
  <c r="AB1533" s="1"/>
  <c r="U1533"/>
  <c r="AA1533" s="1"/>
  <c r="Z1532"/>
  <c r="AF1532" s="1"/>
  <c r="Y1532"/>
  <c r="AE1532" s="1"/>
  <c r="X1532"/>
  <c r="AD1532" s="1"/>
  <c r="W1532"/>
  <c r="AC1532" s="1"/>
  <c r="V1532"/>
  <c r="AB1532" s="1"/>
  <c r="U1532"/>
  <c r="AA1532" s="1"/>
  <c r="Z1531"/>
  <c r="AF1531" s="1"/>
  <c r="Y1531"/>
  <c r="AE1531" s="1"/>
  <c r="X1531"/>
  <c r="AD1531" s="1"/>
  <c r="W1531"/>
  <c r="AC1531" s="1"/>
  <c r="V1531"/>
  <c r="AB1531" s="1"/>
  <c r="U1531"/>
  <c r="AA1531" s="1"/>
  <c r="Z1530"/>
  <c r="AF1530" s="1"/>
  <c r="Y1530"/>
  <c r="AE1530" s="1"/>
  <c r="X1530"/>
  <c r="AD1530" s="1"/>
  <c r="W1530"/>
  <c r="AC1530" s="1"/>
  <c r="V1530"/>
  <c r="AB1530" s="1"/>
  <c r="U1530"/>
  <c r="AA1530" s="1"/>
  <c r="Z1529"/>
  <c r="AF1529" s="1"/>
  <c r="Y1529"/>
  <c r="AE1529" s="1"/>
  <c r="X1529"/>
  <c r="AD1529" s="1"/>
  <c r="W1529"/>
  <c r="AC1529" s="1"/>
  <c r="V1529"/>
  <c r="AB1529" s="1"/>
  <c r="U1529"/>
  <c r="AA1529" s="1"/>
  <c r="Z1528"/>
  <c r="AF1528" s="1"/>
  <c r="Y1528"/>
  <c r="AE1528" s="1"/>
  <c r="X1528"/>
  <c r="AD1528" s="1"/>
  <c r="W1528"/>
  <c r="AC1528" s="1"/>
  <c r="V1528"/>
  <c r="AB1528" s="1"/>
  <c r="U1528"/>
  <c r="AA1528" s="1"/>
  <c r="Z1527"/>
  <c r="AF1527" s="1"/>
  <c r="Y1527"/>
  <c r="AE1527" s="1"/>
  <c r="X1527"/>
  <c r="AD1527" s="1"/>
  <c r="W1527"/>
  <c r="AC1527" s="1"/>
  <c r="V1527"/>
  <c r="AB1527" s="1"/>
  <c r="U1527"/>
  <c r="AA1527" s="1"/>
  <c r="Z1526"/>
  <c r="AF1526" s="1"/>
  <c r="Y1526"/>
  <c r="AE1526" s="1"/>
  <c r="X1526"/>
  <c r="AD1526" s="1"/>
  <c r="W1526"/>
  <c r="AC1526" s="1"/>
  <c r="V1526"/>
  <c r="AB1526" s="1"/>
  <c r="U1526"/>
  <c r="AA1526" s="1"/>
  <c r="Z1525"/>
  <c r="AF1525" s="1"/>
  <c r="Y1525"/>
  <c r="AE1525" s="1"/>
  <c r="X1525"/>
  <c r="AD1525" s="1"/>
  <c r="W1525"/>
  <c r="AC1525" s="1"/>
  <c r="V1525"/>
  <c r="AB1525" s="1"/>
  <c r="U1525"/>
  <c r="AA1525" s="1"/>
  <c r="Z1524"/>
  <c r="AF1524" s="1"/>
  <c r="Y1524"/>
  <c r="AE1524" s="1"/>
  <c r="X1524"/>
  <c r="AD1524" s="1"/>
  <c r="W1524"/>
  <c r="AC1524" s="1"/>
  <c r="V1524"/>
  <c r="AB1524" s="1"/>
  <c r="U1524"/>
  <c r="AA1524" s="1"/>
  <c r="Z1523"/>
  <c r="AF1523" s="1"/>
  <c r="Y1523"/>
  <c r="AE1523" s="1"/>
  <c r="X1523"/>
  <c r="AD1523" s="1"/>
  <c r="W1523"/>
  <c r="AC1523" s="1"/>
  <c r="V1523"/>
  <c r="AB1523" s="1"/>
  <c r="U1523"/>
  <c r="AA1523" s="1"/>
  <c r="Z1522"/>
  <c r="AF1522" s="1"/>
  <c r="Y1522"/>
  <c r="AE1522" s="1"/>
  <c r="X1522"/>
  <c r="AD1522" s="1"/>
  <c r="W1522"/>
  <c r="AC1522" s="1"/>
  <c r="V1522"/>
  <c r="AB1522" s="1"/>
  <c r="U1522"/>
  <c r="AA1522" s="1"/>
  <c r="Z1521"/>
  <c r="AF1521" s="1"/>
  <c r="Y1521"/>
  <c r="AE1521" s="1"/>
  <c r="X1521"/>
  <c r="AD1521" s="1"/>
  <c r="W1521"/>
  <c r="AC1521" s="1"/>
  <c r="V1521"/>
  <c r="AB1521" s="1"/>
  <c r="U1521"/>
  <c r="AA1521" s="1"/>
  <c r="Z1520"/>
  <c r="AF1520" s="1"/>
  <c r="Y1520"/>
  <c r="AE1520" s="1"/>
  <c r="X1520"/>
  <c r="AD1520" s="1"/>
  <c r="W1520"/>
  <c r="AC1520" s="1"/>
  <c r="V1520"/>
  <c r="AB1520" s="1"/>
  <c r="U1520"/>
  <c r="AA1520" s="1"/>
  <c r="Z1519"/>
  <c r="AF1519" s="1"/>
  <c r="Y1519"/>
  <c r="AE1519" s="1"/>
  <c r="X1519"/>
  <c r="AD1519" s="1"/>
  <c r="W1519"/>
  <c r="AC1519" s="1"/>
  <c r="V1519"/>
  <c r="AB1519" s="1"/>
  <c r="U1519"/>
  <c r="AA1519" s="1"/>
  <c r="Z1518"/>
  <c r="AF1518" s="1"/>
  <c r="Y1518"/>
  <c r="AE1518" s="1"/>
  <c r="X1518"/>
  <c r="AD1518" s="1"/>
  <c r="W1518"/>
  <c r="AC1518" s="1"/>
  <c r="V1518"/>
  <c r="AB1518" s="1"/>
  <c r="U1518"/>
  <c r="AA1518" s="1"/>
  <c r="Z1517"/>
  <c r="AF1517" s="1"/>
  <c r="Y1517"/>
  <c r="AE1517" s="1"/>
  <c r="X1517"/>
  <c r="AD1517" s="1"/>
  <c r="W1517"/>
  <c r="AC1517" s="1"/>
  <c r="V1517"/>
  <c r="AB1517" s="1"/>
  <c r="U1517"/>
  <c r="AA1517" s="1"/>
  <c r="Z1516"/>
  <c r="AF1516" s="1"/>
  <c r="Y1516"/>
  <c r="AE1516" s="1"/>
  <c r="X1516"/>
  <c r="AD1516" s="1"/>
  <c r="W1516"/>
  <c r="AC1516" s="1"/>
  <c r="V1516"/>
  <c r="AB1516" s="1"/>
  <c r="U1516"/>
  <c r="AA1516" s="1"/>
  <c r="Z1515"/>
  <c r="AF1515" s="1"/>
  <c r="Y1515"/>
  <c r="AE1515" s="1"/>
  <c r="X1515"/>
  <c r="AD1515" s="1"/>
  <c r="W1515"/>
  <c r="AC1515" s="1"/>
  <c r="V1515"/>
  <c r="AB1515" s="1"/>
  <c r="U1515"/>
  <c r="AA1515" s="1"/>
  <c r="Z1514"/>
  <c r="AF1514" s="1"/>
  <c r="Y1514"/>
  <c r="AE1514" s="1"/>
  <c r="X1514"/>
  <c r="AD1514" s="1"/>
  <c r="W1514"/>
  <c r="AC1514" s="1"/>
  <c r="V1514"/>
  <c r="AB1514" s="1"/>
  <c r="U1514"/>
  <c r="AA1514" s="1"/>
  <c r="Z1513"/>
  <c r="AF1513" s="1"/>
  <c r="Y1513"/>
  <c r="AE1513" s="1"/>
  <c r="X1513"/>
  <c r="AD1513" s="1"/>
  <c r="W1513"/>
  <c r="AC1513" s="1"/>
  <c r="V1513"/>
  <c r="AB1513" s="1"/>
  <c r="U1513"/>
  <c r="AA1513" s="1"/>
  <c r="Z1512"/>
  <c r="AF1512" s="1"/>
  <c r="Y1512"/>
  <c r="AE1512" s="1"/>
  <c r="X1512"/>
  <c r="AD1512" s="1"/>
  <c r="W1512"/>
  <c r="AC1512" s="1"/>
  <c r="V1512"/>
  <c r="AB1512" s="1"/>
  <c r="U1512"/>
  <c r="AA1512" s="1"/>
  <c r="Z1511"/>
  <c r="AF1511" s="1"/>
  <c r="Y1511"/>
  <c r="AE1511" s="1"/>
  <c r="X1511"/>
  <c r="AD1511" s="1"/>
  <c r="W1511"/>
  <c r="AC1511" s="1"/>
  <c r="V1511"/>
  <c r="AB1511" s="1"/>
  <c r="U1511"/>
  <c r="AA1511" s="1"/>
  <c r="Z1510"/>
  <c r="AF1510" s="1"/>
  <c r="Y1510"/>
  <c r="AE1510" s="1"/>
  <c r="X1510"/>
  <c r="AD1510" s="1"/>
  <c r="W1510"/>
  <c r="AC1510" s="1"/>
  <c r="V1510"/>
  <c r="AB1510" s="1"/>
  <c r="U1510"/>
  <c r="AA1510" s="1"/>
  <c r="Z1509"/>
  <c r="AF1509" s="1"/>
  <c r="Y1509"/>
  <c r="AE1509" s="1"/>
  <c r="X1509"/>
  <c r="AD1509" s="1"/>
  <c r="W1509"/>
  <c r="AC1509" s="1"/>
  <c r="V1509"/>
  <c r="AB1509" s="1"/>
  <c r="U1509"/>
  <c r="AA1509" s="1"/>
  <c r="Z1508"/>
  <c r="AF1508" s="1"/>
  <c r="Y1508"/>
  <c r="AE1508" s="1"/>
  <c r="X1508"/>
  <c r="AD1508" s="1"/>
  <c r="W1508"/>
  <c r="AC1508" s="1"/>
  <c r="V1508"/>
  <c r="AB1508" s="1"/>
  <c r="U1508"/>
  <c r="AA1508" s="1"/>
  <c r="Z1507"/>
  <c r="AF1507" s="1"/>
  <c r="Y1507"/>
  <c r="AE1507" s="1"/>
  <c r="X1507"/>
  <c r="AD1507" s="1"/>
  <c r="W1507"/>
  <c r="AC1507" s="1"/>
  <c r="V1507"/>
  <c r="AB1507" s="1"/>
  <c r="U1507"/>
  <c r="AA1507" s="1"/>
  <c r="Z1506"/>
  <c r="AF1506" s="1"/>
  <c r="Y1506"/>
  <c r="AE1506" s="1"/>
  <c r="X1506"/>
  <c r="AD1506" s="1"/>
  <c r="W1506"/>
  <c r="AC1506" s="1"/>
  <c r="V1506"/>
  <c r="AB1506" s="1"/>
  <c r="U1506"/>
  <c r="AA1506" s="1"/>
  <c r="Z1505"/>
  <c r="AF1505" s="1"/>
  <c r="Y1505"/>
  <c r="AE1505" s="1"/>
  <c r="X1505"/>
  <c r="AD1505" s="1"/>
  <c r="W1505"/>
  <c r="AC1505" s="1"/>
  <c r="V1505"/>
  <c r="AB1505" s="1"/>
  <c r="U1505"/>
  <c r="AA1505" s="1"/>
  <c r="Z1504"/>
  <c r="AF1504" s="1"/>
  <c r="Y1504"/>
  <c r="AE1504" s="1"/>
  <c r="X1504"/>
  <c r="AD1504" s="1"/>
  <c r="W1504"/>
  <c r="AC1504" s="1"/>
  <c r="V1504"/>
  <c r="AB1504" s="1"/>
  <c r="U1504"/>
  <c r="AA1504" s="1"/>
  <c r="Z1503"/>
  <c r="AF1503" s="1"/>
  <c r="Y1503"/>
  <c r="AE1503" s="1"/>
  <c r="X1503"/>
  <c r="AD1503" s="1"/>
  <c r="W1503"/>
  <c r="AC1503" s="1"/>
  <c r="V1503"/>
  <c r="AB1503" s="1"/>
  <c r="U1503"/>
  <c r="AA1503" s="1"/>
  <c r="Z1502"/>
  <c r="AF1502" s="1"/>
  <c r="Y1502"/>
  <c r="AE1502" s="1"/>
  <c r="X1502"/>
  <c r="AD1502" s="1"/>
  <c r="W1502"/>
  <c r="AC1502" s="1"/>
  <c r="V1502"/>
  <c r="AB1502" s="1"/>
  <c r="U1502"/>
  <c r="AA1502" s="1"/>
  <c r="Z1501"/>
  <c r="AF1501" s="1"/>
  <c r="Y1501"/>
  <c r="AE1501" s="1"/>
  <c r="X1501"/>
  <c r="AD1501" s="1"/>
  <c r="W1501"/>
  <c r="AC1501" s="1"/>
  <c r="V1501"/>
  <c r="AB1501" s="1"/>
  <c r="U1501"/>
  <c r="AA1501" s="1"/>
  <c r="Z1500"/>
  <c r="AF1500" s="1"/>
  <c r="Y1500"/>
  <c r="AE1500" s="1"/>
  <c r="X1500"/>
  <c r="AD1500" s="1"/>
  <c r="W1500"/>
  <c r="AC1500" s="1"/>
  <c r="V1500"/>
  <c r="AB1500" s="1"/>
  <c r="U1500"/>
  <c r="AA1500" s="1"/>
  <c r="Z1499"/>
  <c r="AF1499" s="1"/>
  <c r="Y1499"/>
  <c r="AE1499" s="1"/>
  <c r="X1499"/>
  <c r="AD1499" s="1"/>
  <c r="W1499"/>
  <c r="AC1499" s="1"/>
  <c r="V1499"/>
  <c r="AB1499" s="1"/>
  <c r="U1499"/>
  <c r="AA1499" s="1"/>
  <c r="Z1498"/>
  <c r="AF1498" s="1"/>
  <c r="Y1498"/>
  <c r="AE1498" s="1"/>
  <c r="X1498"/>
  <c r="AD1498" s="1"/>
  <c r="W1498"/>
  <c r="AC1498" s="1"/>
  <c r="V1498"/>
  <c r="AB1498" s="1"/>
  <c r="U1498"/>
  <c r="AA1498" s="1"/>
  <c r="Z1497"/>
  <c r="AF1497" s="1"/>
  <c r="Y1497"/>
  <c r="AE1497" s="1"/>
  <c r="X1497"/>
  <c r="AD1497" s="1"/>
  <c r="W1497"/>
  <c r="AC1497" s="1"/>
  <c r="V1497"/>
  <c r="AB1497" s="1"/>
  <c r="U1497"/>
  <c r="AA1497" s="1"/>
  <c r="Z1496"/>
  <c r="AF1496" s="1"/>
  <c r="Y1496"/>
  <c r="AE1496" s="1"/>
  <c r="X1496"/>
  <c r="AD1496" s="1"/>
  <c r="W1496"/>
  <c r="AC1496" s="1"/>
  <c r="V1496"/>
  <c r="AB1496" s="1"/>
  <c r="U1496"/>
  <c r="AA1496" s="1"/>
  <c r="Z1495"/>
  <c r="AF1495" s="1"/>
  <c r="Y1495"/>
  <c r="AE1495" s="1"/>
  <c r="X1495"/>
  <c r="AD1495" s="1"/>
  <c r="W1495"/>
  <c r="AC1495" s="1"/>
  <c r="V1495"/>
  <c r="AB1495" s="1"/>
  <c r="U1495"/>
  <c r="AA1495" s="1"/>
  <c r="Z1494"/>
  <c r="AF1494" s="1"/>
  <c r="Y1494"/>
  <c r="AE1494" s="1"/>
  <c r="X1494"/>
  <c r="AD1494" s="1"/>
  <c r="W1494"/>
  <c r="AC1494" s="1"/>
  <c r="V1494"/>
  <c r="AB1494" s="1"/>
  <c r="U1494"/>
  <c r="AA1494" s="1"/>
  <c r="Z1493"/>
  <c r="AF1493" s="1"/>
  <c r="Y1493"/>
  <c r="AE1493" s="1"/>
  <c r="X1493"/>
  <c r="AD1493" s="1"/>
  <c r="W1493"/>
  <c r="AC1493" s="1"/>
  <c r="V1493"/>
  <c r="AB1493" s="1"/>
  <c r="U1493"/>
  <c r="AA1493" s="1"/>
  <c r="Z1492"/>
  <c r="AF1492" s="1"/>
  <c r="Y1492"/>
  <c r="AE1492" s="1"/>
  <c r="X1492"/>
  <c r="AD1492" s="1"/>
  <c r="W1492"/>
  <c r="AC1492" s="1"/>
  <c r="V1492"/>
  <c r="AB1492" s="1"/>
  <c r="U1492"/>
  <c r="AA1492" s="1"/>
  <c r="Z1491"/>
  <c r="AF1491" s="1"/>
  <c r="Y1491"/>
  <c r="AE1491" s="1"/>
  <c r="X1491"/>
  <c r="AD1491" s="1"/>
  <c r="W1491"/>
  <c r="AC1491" s="1"/>
  <c r="V1491"/>
  <c r="AB1491" s="1"/>
  <c r="U1491"/>
  <c r="AA1491" s="1"/>
  <c r="Z1490"/>
  <c r="AF1490" s="1"/>
  <c r="Y1490"/>
  <c r="AE1490" s="1"/>
  <c r="X1490"/>
  <c r="AD1490" s="1"/>
  <c r="W1490"/>
  <c r="AC1490" s="1"/>
  <c r="V1490"/>
  <c r="AB1490" s="1"/>
  <c r="U1490"/>
  <c r="AA1490" s="1"/>
  <c r="Z1489"/>
  <c r="AF1489" s="1"/>
  <c r="Y1489"/>
  <c r="AE1489" s="1"/>
  <c r="X1489"/>
  <c r="AD1489" s="1"/>
  <c r="W1489"/>
  <c r="AC1489" s="1"/>
  <c r="V1489"/>
  <c r="AB1489" s="1"/>
  <c r="U1489"/>
  <c r="AA1489" s="1"/>
  <c r="Z1488"/>
  <c r="AF1488" s="1"/>
  <c r="Y1488"/>
  <c r="AE1488" s="1"/>
  <c r="X1488"/>
  <c r="AD1488" s="1"/>
  <c r="W1488"/>
  <c r="AC1488" s="1"/>
  <c r="V1488"/>
  <c r="AB1488" s="1"/>
  <c r="U1488"/>
  <c r="AA1488" s="1"/>
  <c r="Z1487"/>
  <c r="AF1487" s="1"/>
  <c r="Y1487"/>
  <c r="AE1487" s="1"/>
  <c r="X1487"/>
  <c r="AD1487" s="1"/>
  <c r="W1487"/>
  <c r="AC1487" s="1"/>
  <c r="V1487"/>
  <c r="AB1487" s="1"/>
  <c r="U1487"/>
  <c r="AA1487" s="1"/>
  <c r="Z1486"/>
  <c r="AF1486" s="1"/>
  <c r="Y1486"/>
  <c r="AE1486" s="1"/>
  <c r="X1486"/>
  <c r="AD1486" s="1"/>
  <c r="W1486"/>
  <c r="AC1486" s="1"/>
  <c r="V1486"/>
  <c r="AB1486" s="1"/>
  <c r="U1486"/>
  <c r="AA1486" s="1"/>
  <c r="Z1485"/>
  <c r="AF1485" s="1"/>
  <c r="Y1485"/>
  <c r="AE1485" s="1"/>
  <c r="X1485"/>
  <c r="AD1485" s="1"/>
  <c r="W1485"/>
  <c r="AC1485" s="1"/>
  <c r="V1485"/>
  <c r="AB1485" s="1"/>
  <c r="U1485"/>
  <c r="AA1485" s="1"/>
  <c r="Z1484"/>
  <c r="AF1484" s="1"/>
  <c r="Y1484"/>
  <c r="AE1484" s="1"/>
  <c r="X1484"/>
  <c r="AD1484" s="1"/>
  <c r="W1484"/>
  <c r="AC1484" s="1"/>
  <c r="V1484"/>
  <c r="AB1484" s="1"/>
  <c r="U1484"/>
  <c r="AA1484" s="1"/>
  <c r="Z1483"/>
  <c r="AF1483" s="1"/>
  <c r="Y1483"/>
  <c r="AE1483" s="1"/>
  <c r="X1483"/>
  <c r="AD1483" s="1"/>
  <c r="W1483"/>
  <c r="AC1483" s="1"/>
  <c r="V1483"/>
  <c r="AB1483" s="1"/>
  <c r="U1483"/>
  <c r="AA1483" s="1"/>
  <c r="Z1482"/>
  <c r="AF1482" s="1"/>
  <c r="Y1482"/>
  <c r="AE1482" s="1"/>
  <c r="X1482"/>
  <c r="AD1482" s="1"/>
  <c r="W1482"/>
  <c r="AC1482" s="1"/>
  <c r="V1482"/>
  <c r="AB1482" s="1"/>
  <c r="U1482"/>
  <c r="AA1482" s="1"/>
  <c r="Z1481"/>
  <c r="AF1481" s="1"/>
  <c r="Y1481"/>
  <c r="AE1481" s="1"/>
  <c r="X1481"/>
  <c r="AD1481" s="1"/>
  <c r="W1481"/>
  <c r="AC1481" s="1"/>
  <c r="V1481"/>
  <c r="AB1481" s="1"/>
  <c r="U1481"/>
  <c r="AA1481" s="1"/>
  <c r="Z1480"/>
  <c r="AF1480" s="1"/>
  <c r="Y1480"/>
  <c r="AE1480" s="1"/>
  <c r="X1480"/>
  <c r="AD1480" s="1"/>
  <c r="W1480"/>
  <c r="AC1480" s="1"/>
  <c r="V1480"/>
  <c r="AB1480" s="1"/>
  <c r="U1480"/>
  <c r="AA1480" s="1"/>
  <c r="Z1479"/>
  <c r="AF1479" s="1"/>
  <c r="Y1479"/>
  <c r="AE1479" s="1"/>
  <c r="X1479"/>
  <c r="AD1479" s="1"/>
  <c r="W1479"/>
  <c r="AC1479" s="1"/>
  <c r="V1479"/>
  <c r="AB1479" s="1"/>
  <c r="U1479"/>
  <c r="AA1479" s="1"/>
  <c r="Z1478"/>
  <c r="AF1478" s="1"/>
  <c r="Y1478"/>
  <c r="AE1478" s="1"/>
  <c r="X1478"/>
  <c r="AD1478" s="1"/>
  <c r="W1478"/>
  <c r="AC1478" s="1"/>
  <c r="V1478"/>
  <c r="AB1478" s="1"/>
  <c r="U1478"/>
  <c r="AA1478" s="1"/>
  <c r="Z1477"/>
  <c r="AF1477" s="1"/>
  <c r="Y1477"/>
  <c r="AE1477" s="1"/>
  <c r="X1477"/>
  <c r="AD1477" s="1"/>
  <c r="W1477"/>
  <c r="AC1477" s="1"/>
  <c r="V1477"/>
  <c r="AB1477" s="1"/>
  <c r="U1477"/>
  <c r="AA1477" s="1"/>
  <c r="Z1476"/>
  <c r="AF1476" s="1"/>
  <c r="Y1476"/>
  <c r="AE1476" s="1"/>
  <c r="X1476"/>
  <c r="AD1476" s="1"/>
  <c r="W1476"/>
  <c r="AC1476" s="1"/>
  <c r="V1476"/>
  <c r="AB1476" s="1"/>
  <c r="U1476"/>
  <c r="AA1476" s="1"/>
  <c r="Z1475"/>
  <c r="AF1475" s="1"/>
  <c r="Y1475"/>
  <c r="AE1475" s="1"/>
  <c r="X1475"/>
  <c r="AD1475" s="1"/>
  <c r="W1475"/>
  <c r="AC1475" s="1"/>
  <c r="V1475"/>
  <c r="AB1475" s="1"/>
  <c r="U1475"/>
  <c r="AA1475" s="1"/>
  <c r="Z1474"/>
  <c r="AF1474" s="1"/>
  <c r="Y1474"/>
  <c r="AE1474" s="1"/>
  <c r="X1474"/>
  <c r="AD1474" s="1"/>
  <c r="W1474"/>
  <c r="AC1474" s="1"/>
  <c r="V1474"/>
  <c r="AB1474" s="1"/>
  <c r="U1474"/>
  <c r="AA1474" s="1"/>
  <c r="Z1473"/>
  <c r="AF1473" s="1"/>
  <c r="Y1473"/>
  <c r="AE1473" s="1"/>
  <c r="X1473"/>
  <c r="AD1473" s="1"/>
  <c r="W1473"/>
  <c r="AC1473" s="1"/>
  <c r="V1473"/>
  <c r="AB1473" s="1"/>
  <c r="U1473"/>
  <c r="AA1473" s="1"/>
  <c r="Z1472"/>
  <c r="AF1472" s="1"/>
  <c r="Y1472"/>
  <c r="AE1472" s="1"/>
  <c r="X1472"/>
  <c r="AD1472" s="1"/>
  <c r="W1472"/>
  <c r="AC1472" s="1"/>
  <c r="V1472"/>
  <c r="AB1472" s="1"/>
  <c r="U1472"/>
  <c r="AA1472" s="1"/>
  <c r="Z1471"/>
  <c r="AF1471" s="1"/>
  <c r="Y1471"/>
  <c r="AE1471" s="1"/>
  <c r="X1471"/>
  <c r="AD1471" s="1"/>
  <c r="W1471"/>
  <c r="AC1471" s="1"/>
  <c r="V1471"/>
  <c r="AB1471" s="1"/>
  <c r="U1471"/>
  <c r="AA1471" s="1"/>
  <c r="Z1470"/>
  <c r="AF1470" s="1"/>
  <c r="Y1470"/>
  <c r="AE1470" s="1"/>
  <c r="X1470"/>
  <c r="AD1470" s="1"/>
  <c r="W1470"/>
  <c r="AC1470" s="1"/>
  <c r="V1470"/>
  <c r="AB1470" s="1"/>
  <c r="U1470"/>
  <c r="AA1470" s="1"/>
  <c r="Z1469"/>
  <c r="AF1469" s="1"/>
  <c r="Y1469"/>
  <c r="AE1469" s="1"/>
  <c r="X1469"/>
  <c r="AD1469" s="1"/>
  <c r="W1469"/>
  <c r="AC1469" s="1"/>
  <c r="V1469"/>
  <c r="AB1469" s="1"/>
  <c r="U1469"/>
  <c r="AA1469" s="1"/>
  <c r="Z1468"/>
  <c r="AF1468" s="1"/>
  <c r="Y1468"/>
  <c r="AE1468" s="1"/>
  <c r="X1468"/>
  <c r="AD1468" s="1"/>
  <c r="W1468"/>
  <c r="AC1468" s="1"/>
  <c r="V1468"/>
  <c r="AB1468" s="1"/>
  <c r="U1468"/>
  <c r="AA1468" s="1"/>
  <c r="Z1467"/>
  <c r="AF1467" s="1"/>
  <c r="Y1467"/>
  <c r="AE1467" s="1"/>
  <c r="X1467"/>
  <c r="AD1467" s="1"/>
  <c r="W1467"/>
  <c r="AC1467" s="1"/>
  <c r="V1467"/>
  <c r="AB1467" s="1"/>
  <c r="U1467"/>
  <c r="AA1467" s="1"/>
  <c r="Z1466"/>
  <c r="AF1466" s="1"/>
  <c r="Y1466"/>
  <c r="AE1466" s="1"/>
  <c r="X1466"/>
  <c r="AD1466" s="1"/>
  <c r="W1466"/>
  <c r="AC1466" s="1"/>
  <c r="V1466"/>
  <c r="AB1466" s="1"/>
  <c r="U1466"/>
  <c r="AA1466" s="1"/>
  <c r="Z1465"/>
  <c r="AF1465" s="1"/>
  <c r="Y1465"/>
  <c r="AE1465" s="1"/>
  <c r="X1465"/>
  <c r="AD1465" s="1"/>
  <c r="W1465"/>
  <c r="AC1465" s="1"/>
  <c r="V1465"/>
  <c r="AB1465" s="1"/>
  <c r="U1465"/>
  <c r="AA1465" s="1"/>
  <c r="Z1464"/>
  <c r="AF1464" s="1"/>
  <c r="Y1464"/>
  <c r="AE1464" s="1"/>
  <c r="X1464"/>
  <c r="AD1464" s="1"/>
  <c r="W1464"/>
  <c r="AC1464" s="1"/>
  <c r="V1464"/>
  <c r="AB1464" s="1"/>
  <c r="U1464"/>
  <c r="AA1464" s="1"/>
  <c r="Z1463"/>
  <c r="AF1463" s="1"/>
  <c r="Y1463"/>
  <c r="AE1463" s="1"/>
  <c r="X1463"/>
  <c r="AD1463" s="1"/>
  <c r="W1463"/>
  <c r="AC1463" s="1"/>
  <c r="V1463"/>
  <c r="AB1463" s="1"/>
  <c r="U1463"/>
  <c r="AA1463" s="1"/>
  <c r="Z1462"/>
  <c r="AF1462" s="1"/>
  <c r="Y1462"/>
  <c r="AE1462" s="1"/>
  <c r="X1462"/>
  <c r="AD1462" s="1"/>
  <c r="W1462"/>
  <c r="AC1462" s="1"/>
  <c r="V1462"/>
  <c r="AB1462" s="1"/>
  <c r="U1462"/>
  <c r="AA1462" s="1"/>
  <c r="Z1461"/>
  <c r="AF1461" s="1"/>
  <c r="Y1461"/>
  <c r="AE1461" s="1"/>
  <c r="X1461"/>
  <c r="AD1461" s="1"/>
  <c r="W1461"/>
  <c r="AC1461" s="1"/>
  <c r="V1461"/>
  <c r="AB1461" s="1"/>
  <c r="U1461"/>
  <c r="AA1461" s="1"/>
  <c r="Z1460"/>
  <c r="AF1460" s="1"/>
  <c r="Y1460"/>
  <c r="AE1460" s="1"/>
  <c r="X1460"/>
  <c r="AD1460" s="1"/>
  <c r="W1460"/>
  <c r="AC1460" s="1"/>
  <c r="V1460"/>
  <c r="AB1460" s="1"/>
  <c r="U1460"/>
  <c r="AA1460" s="1"/>
  <c r="Z1459"/>
  <c r="AF1459" s="1"/>
  <c r="Y1459"/>
  <c r="AE1459" s="1"/>
  <c r="X1459"/>
  <c r="AD1459" s="1"/>
  <c r="W1459"/>
  <c r="AC1459" s="1"/>
  <c r="V1459"/>
  <c r="AB1459" s="1"/>
  <c r="U1459"/>
  <c r="AA1459" s="1"/>
  <c r="Z1458"/>
  <c r="AF1458" s="1"/>
  <c r="Y1458"/>
  <c r="AE1458" s="1"/>
  <c r="X1458"/>
  <c r="AD1458" s="1"/>
  <c r="W1458"/>
  <c r="AC1458" s="1"/>
  <c r="V1458"/>
  <c r="AB1458" s="1"/>
  <c r="U1458"/>
  <c r="AA1458" s="1"/>
  <c r="Z1457"/>
  <c r="AF1457" s="1"/>
  <c r="Y1457"/>
  <c r="AE1457" s="1"/>
  <c r="X1457"/>
  <c r="AD1457" s="1"/>
  <c r="W1457"/>
  <c r="AC1457" s="1"/>
  <c r="V1457"/>
  <c r="AB1457" s="1"/>
  <c r="U1457"/>
  <c r="AA1457" s="1"/>
  <c r="Z1456"/>
  <c r="AF1456" s="1"/>
  <c r="Y1456"/>
  <c r="AE1456" s="1"/>
  <c r="X1456"/>
  <c r="AD1456" s="1"/>
  <c r="W1456"/>
  <c r="AC1456" s="1"/>
  <c r="V1456"/>
  <c r="AB1456" s="1"/>
  <c r="U1456"/>
  <c r="AA1456" s="1"/>
  <c r="Z1455"/>
  <c r="AF1455" s="1"/>
  <c r="Y1455"/>
  <c r="AE1455" s="1"/>
  <c r="X1455"/>
  <c r="AD1455" s="1"/>
  <c r="W1455"/>
  <c r="AC1455" s="1"/>
  <c r="V1455"/>
  <c r="AB1455" s="1"/>
  <c r="U1455"/>
  <c r="AA1455" s="1"/>
  <c r="Z1454"/>
  <c r="AF1454" s="1"/>
  <c r="Y1454"/>
  <c r="AE1454" s="1"/>
  <c r="X1454"/>
  <c r="AD1454" s="1"/>
  <c r="W1454"/>
  <c r="AC1454" s="1"/>
  <c r="V1454"/>
  <c r="AB1454" s="1"/>
  <c r="U1454"/>
  <c r="AA1454" s="1"/>
  <c r="Z1453"/>
  <c r="AF1453" s="1"/>
  <c r="Y1453"/>
  <c r="AE1453" s="1"/>
  <c r="X1453"/>
  <c r="AD1453" s="1"/>
  <c r="W1453"/>
  <c r="AC1453" s="1"/>
  <c r="V1453"/>
  <c r="AB1453" s="1"/>
  <c r="U1453"/>
  <c r="AA1453" s="1"/>
  <c r="Z1452"/>
  <c r="AF1452" s="1"/>
  <c r="Y1452"/>
  <c r="AE1452" s="1"/>
  <c r="X1452"/>
  <c r="AD1452" s="1"/>
  <c r="W1452"/>
  <c r="AC1452" s="1"/>
  <c r="V1452"/>
  <c r="AB1452" s="1"/>
  <c r="U1452"/>
  <c r="AA1452" s="1"/>
  <c r="Z1451"/>
  <c r="AF1451" s="1"/>
  <c r="Y1451"/>
  <c r="AE1451" s="1"/>
  <c r="X1451"/>
  <c r="AD1451" s="1"/>
  <c r="W1451"/>
  <c r="AC1451" s="1"/>
  <c r="V1451"/>
  <c r="AB1451" s="1"/>
  <c r="U1451"/>
  <c r="AA1451" s="1"/>
  <c r="Z1450"/>
  <c r="AF1450" s="1"/>
  <c r="Y1450"/>
  <c r="AE1450" s="1"/>
  <c r="X1450"/>
  <c r="AD1450" s="1"/>
  <c r="W1450"/>
  <c r="AC1450" s="1"/>
  <c r="V1450"/>
  <c r="AB1450" s="1"/>
  <c r="U1450"/>
  <c r="AA1450" s="1"/>
  <c r="Z1449"/>
  <c r="AF1449" s="1"/>
  <c r="Y1449"/>
  <c r="AE1449" s="1"/>
  <c r="X1449"/>
  <c r="AD1449" s="1"/>
  <c r="W1449"/>
  <c r="AC1449" s="1"/>
  <c r="V1449"/>
  <c r="AB1449" s="1"/>
  <c r="U1449"/>
  <c r="AA1449" s="1"/>
  <c r="Z1448"/>
  <c r="AF1448" s="1"/>
  <c r="Y1448"/>
  <c r="AE1448" s="1"/>
  <c r="X1448"/>
  <c r="AD1448" s="1"/>
  <c r="W1448"/>
  <c r="AC1448" s="1"/>
  <c r="V1448"/>
  <c r="AB1448" s="1"/>
  <c r="U1448"/>
  <c r="AA1448" s="1"/>
  <c r="Z1447"/>
  <c r="AF1447" s="1"/>
  <c r="Y1447"/>
  <c r="AE1447" s="1"/>
  <c r="X1447"/>
  <c r="AD1447" s="1"/>
  <c r="W1447"/>
  <c r="AC1447" s="1"/>
  <c r="V1447"/>
  <c r="AB1447" s="1"/>
  <c r="U1447"/>
  <c r="AA1447" s="1"/>
  <c r="Z1446"/>
  <c r="AF1446" s="1"/>
  <c r="Y1446"/>
  <c r="AE1446" s="1"/>
  <c r="X1446"/>
  <c r="AD1446" s="1"/>
  <c r="W1446"/>
  <c r="AC1446" s="1"/>
  <c r="V1446"/>
  <c r="AB1446" s="1"/>
  <c r="U1446"/>
  <c r="AA1446" s="1"/>
  <c r="Z1445"/>
  <c r="AF1445" s="1"/>
  <c r="Y1445"/>
  <c r="AE1445" s="1"/>
  <c r="X1445"/>
  <c r="AD1445" s="1"/>
  <c r="W1445"/>
  <c r="AC1445" s="1"/>
  <c r="V1445"/>
  <c r="AB1445" s="1"/>
  <c r="U1445"/>
  <c r="AA1445" s="1"/>
  <c r="Z1444"/>
  <c r="AF1444" s="1"/>
  <c r="Y1444"/>
  <c r="AE1444" s="1"/>
  <c r="X1444"/>
  <c r="AD1444" s="1"/>
  <c r="W1444"/>
  <c r="AC1444" s="1"/>
  <c r="V1444"/>
  <c r="AB1444" s="1"/>
  <c r="U1444"/>
  <c r="AA1444" s="1"/>
  <c r="Z1443"/>
  <c r="AF1443" s="1"/>
  <c r="Y1443"/>
  <c r="AE1443" s="1"/>
  <c r="X1443"/>
  <c r="AD1443" s="1"/>
  <c r="W1443"/>
  <c r="AC1443" s="1"/>
  <c r="V1443"/>
  <c r="AB1443" s="1"/>
  <c r="U1443"/>
  <c r="AA1443" s="1"/>
  <c r="Z1442"/>
  <c r="AF1442" s="1"/>
  <c r="Y1442"/>
  <c r="AE1442" s="1"/>
  <c r="X1442"/>
  <c r="AD1442" s="1"/>
  <c r="W1442"/>
  <c r="AC1442" s="1"/>
  <c r="V1442"/>
  <c r="AB1442" s="1"/>
  <c r="U1442"/>
  <c r="AA1442" s="1"/>
  <c r="Z1441"/>
  <c r="AF1441" s="1"/>
  <c r="Y1441"/>
  <c r="AE1441" s="1"/>
  <c r="X1441"/>
  <c r="AD1441" s="1"/>
  <c r="W1441"/>
  <c r="AC1441" s="1"/>
  <c r="V1441"/>
  <c r="AB1441" s="1"/>
  <c r="U1441"/>
  <c r="AA1441" s="1"/>
  <c r="Z1440"/>
  <c r="AF1440" s="1"/>
  <c r="Y1440"/>
  <c r="AE1440" s="1"/>
  <c r="X1440"/>
  <c r="AD1440" s="1"/>
  <c r="W1440"/>
  <c r="AC1440" s="1"/>
  <c r="V1440"/>
  <c r="AB1440" s="1"/>
  <c r="U1440"/>
  <c r="AA1440" s="1"/>
  <c r="Z1439"/>
  <c r="AF1439" s="1"/>
  <c r="Y1439"/>
  <c r="AE1439" s="1"/>
  <c r="X1439"/>
  <c r="AD1439" s="1"/>
  <c r="W1439"/>
  <c r="AC1439" s="1"/>
  <c r="V1439"/>
  <c r="AB1439" s="1"/>
  <c r="U1439"/>
  <c r="AA1439" s="1"/>
  <c r="Z1438"/>
  <c r="AF1438" s="1"/>
  <c r="Y1438"/>
  <c r="AE1438" s="1"/>
  <c r="X1438"/>
  <c r="AD1438" s="1"/>
  <c r="W1438"/>
  <c r="AC1438" s="1"/>
  <c r="V1438"/>
  <c r="AB1438" s="1"/>
  <c r="U1438"/>
  <c r="AA1438" s="1"/>
  <c r="Z1437"/>
  <c r="AF1437" s="1"/>
  <c r="Y1437"/>
  <c r="AE1437" s="1"/>
  <c r="X1437"/>
  <c r="AD1437" s="1"/>
  <c r="W1437"/>
  <c r="AC1437" s="1"/>
  <c r="V1437"/>
  <c r="AB1437" s="1"/>
  <c r="U1437"/>
  <c r="AA1437" s="1"/>
  <c r="Z1436"/>
  <c r="AF1436" s="1"/>
  <c r="Y1436"/>
  <c r="AE1436" s="1"/>
  <c r="X1436"/>
  <c r="AD1436" s="1"/>
  <c r="W1436"/>
  <c r="AC1436" s="1"/>
  <c r="V1436"/>
  <c r="AB1436" s="1"/>
  <c r="U1436"/>
  <c r="AA1436" s="1"/>
  <c r="Z1435"/>
  <c r="AF1435" s="1"/>
  <c r="Y1435"/>
  <c r="AE1435" s="1"/>
  <c r="X1435"/>
  <c r="AD1435" s="1"/>
  <c r="W1435"/>
  <c r="AC1435" s="1"/>
  <c r="V1435"/>
  <c r="AB1435" s="1"/>
  <c r="U1435"/>
  <c r="AA1435" s="1"/>
  <c r="Z1434"/>
  <c r="AF1434" s="1"/>
  <c r="Y1434"/>
  <c r="AE1434" s="1"/>
  <c r="X1434"/>
  <c r="AD1434" s="1"/>
  <c r="W1434"/>
  <c r="AC1434" s="1"/>
  <c r="V1434"/>
  <c r="AB1434" s="1"/>
  <c r="U1434"/>
  <c r="AA1434" s="1"/>
  <c r="Z1433"/>
  <c r="AF1433" s="1"/>
  <c r="Y1433"/>
  <c r="AE1433" s="1"/>
  <c r="X1433"/>
  <c r="AD1433" s="1"/>
  <c r="W1433"/>
  <c r="AC1433" s="1"/>
  <c r="V1433"/>
  <c r="AB1433" s="1"/>
  <c r="U1433"/>
  <c r="AA1433" s="1"/>
  <c r="Z1432"/>
  <c r="AF1432" s="1"/>
  <c r="Y1432"/>
  <c r="AE1432" s="1"/>
  <c r="X1432"/>
  <c r="AD1432" s="1"/>
  <c r="W1432"/>
  <c r="AC1432" s="1"/>
  <c r="V1432"/>
  <c r="AB1432" s="1"/>
  <c r="U1432"/>
  <c r="AA1432" s="1"/>
  <c r="Z1431"/>
  <c r="AF1431" s="1"/>
  <c r="Y1431"/>
  <c r="AE1431" s="1"/>
  <c r="X1431"/>
  <c r="AD1431" s="1"/>
  <c r="W1431"/>
  <c r="AC1431" s="1"/>
  <c r="V1431"/>
  <c r="AB1431" s="1"/>
  <c r="U1431"/>
  <c r="AA1431" s="1"/>
  <c r="Z1430"/>
  <c r="AF1430" s="1"/>
  <c r="Y1430"/>
  <c r="AE1430" s="1"/>
  <c r="X1430"/>
  <c r="AD1430" s="1"/>
  <c r="W1430"/>
  <c r="AC1430" s="1"/>
  <c r="V1430"/>
  <c r="AB1430" s="1"/>
  <c r="U1430"/>
  <c r="AA1430" s="1"/>
  <c r="Z1429"/>
  <c r="AF1429" s="1"/>
  <c r="Y1429"/>
  <c r="AE1429" s="1"/>
  <c r="X1429"/>
  <c r="AD1429" s="1"/>
  <c r="W1429"/>
  <c r="AC1429" s="1"/>
  <c r="V1429"/>
  <c r="AB1429" s="1"/>
  <c r="U1429"/>
  <c r="AA1429" s="1"/>
  <c r="Z1428"/>
  <c r="AF1428" s="1"/>
  <c r="Y1428"/>
  <c r="AE1428" s="1"/>
  <c r="X1428"/>
  <c r="AD1428" s="1"/>
  <c r="W1428"/>
  <c r="AC1428" s="1"/>
  <c r="V1428"/>
  <c r="AB1428" s="1"/>
  <c r="U1428"/>
  <c r="AA1428" s="1"/>
  <c r="Z1427"/>
  <c r="AF1427" s="1"/>
  <c r="Y1427"/>
  <c r="AE1427" s="1"/>
  <c r="X1427"/>
  <c r="AD1427" s="1"/>
  <c r="W1427"/>
  <c r="AC1427" s="1"/>
  <c r="V1427"/>
  <c r="AB1427" s="1"/>
  <c r="U1427"/>
  <c r="AA1427" s="1"/>
  <c r="Z1426"/>
  <c r="AF1426" s="1"/>
  <c r="Y1426"/>
  <c r="AE1426" s="1"/>
  <c r="X1426"/>
  <c r="AD1426" s="1"/>
  <c r="W1426"/>
  <c r="AC1426" s="1"/>
  <c r="V1426"/>
  <c r="AB1426" s="1"/>
  <c r="U1426"/>
  <c r="AA1426" s="1"/>
  <c r="Z1425"/>
  <c r="AF1425" s="1"/>
  <c r="Y1425"/>
  <c r="AE1425" s="1"/>
  <c r="X1425"/>
  <c r="AD1425" s="1"/>
  <c r="W1425"/>
  <c r="AC1425" s="1"/>
  <c r="V1425"/>
  <c r="AB1425" s="1"/>
  <c r="U1425"/>
  <c r="AA1425" s="1"/>
  <c r="Z1424"/>
  <c r="AF1424" s="1"/>
  <c r="Y1424"/>
  <c r="AE1424" s="1"/>
  <c r="X1424"/>
  <c r="AD1424" s="1"/>
  <c r="W1424"/>
  <c r="AC1424" s="1"/>
  <c r="V1424"/>
  <c r="AB1424" s="1"/>
  <c r="U1424"/>
  <c r="AA1424" s="1"/>
  <c r="Z1423"/>
  <c r="AF1423" s="1"/>
  <c r="Y1423"/>
  <c r="AE1423" s="1"/>
  <c r="X1423"/>
  <c r="AD1423" s="1"/>
  <c r="W1423"/>
  <c r="AC1423" s="1"/>
  <c r="V1423"/>
  <c r="AB1423" s="1"/>
  <c r="U1423"/>
  <c r="AA1423" s="1"/>
  <c r="Z1422"/>
  <c r="AF1422" s="1"/>
  <c r="Y1422"/>
  <c r="AE1422" s="1"/>
  <c r="X1422"/>
  <c r="AD1422" s="1"/>
  <c r="W1422"/>
  <c r="AC1422" s="1"/>
  <c r="V1422"/>
  <c r="AB1422" s="1"/>
  <c r="U1422"/>
  <c r="AA1422" s="1"/>
  <c r="Z1421"/>
  <c r="AF1421" s="1"/>
  <c r="Y1421"/>
  <c r="AE1421" s="1"/>
  <c r="X1421"/>
  <c r="AD1421" s="1"/>
  <c r="W1421"/>
  <c r="AC1421" s="1"/>
  <c r="V1421"/>
  <c r="AB1421" s="1"/>
  <c r="U1421"/>
  <c r="AA1421" s="1"/>
  <c r="Z1420"/>
  <c r="AF1420" s="1"/>
  <c r="Y1420"/>
  <c r="AE1420" s="1"/>
  <c r="X1420"/>
  <c r="AD1420" s="1"/>
  <c r="W1420"/>
  <c r="AC1420" s="1"/>
  <c r="V1420"/>
  <c r="AB1420" s="1"/>
  <c r="U1420"/>
  <c r="AA1420" s="1"/>
  <c r="Z1419"/>
  <c r="AF1419" s="1"/>
  <c r="Y1419"/>
  <c r="AE1419" s="1"/>
  <c r="X1419"/>
  <c r="AD1419" s="1"/>
  <c r="W1419"/>
  <c r="AC1419" s="1"/>
  <c r="V1419"/>
  <c r="AB1419" s="1"/>
  <c r="U1419"/>
  <c r="AA1419" s="1"/>
  <c r="Z1418"/>
  <c r="AF1418" s="1"/>
  <c r="Y1418"/>
  <c r="AE1418" s="1"/>
  <c r="X1418"/>
  <c r="AD1418" s="1"/>
  <c r="W1418"/>
  <c r="AC1418" s="1"/>
  <c r="V1418"/>
  <c r="AB1418" s="1"/>
  <c r="U1418"/>
  <c r="AA1418" s="1"/>
  <c r="Z1417"/>
  <c r="AF1417" s="1"/>
  <c r="Y1417"/>
  <c r="AE1417" s="1"/>
  <c r="X1417"/>
  <c r="AD1417" s="1"/>
  <c r="W1417"/>
  <c r="AC1417" s="1"/>
  <c r="V1417"/>
  <c r="AB1417" s="1"/>
  <c r="U1417"/>
  <c r="AA1417" s="1"/>
  <c r="Z1416"/>
  <c r="AF1416" s="1"/>
  <c r="Y1416"/>
  <c r="AE1416" s="1"/>
  <c r="X1416"/>
  <c r="AD1416" s="1"/>
  <c r="W1416"/>
  <c r="AC1416" s="1"/>
  <c r="V1416"/>
  <c r="AB1416" s="1"/>
  <c r="U1416"/>
  <c r="AA1416" s="1"/>
  <c r="Z1415"/>
  <c r="AF1415" s="1"/>
  <c r="Y1415"/>
  <c r="AE1415" s="1"/>
  <c r="X1415"/>
  <c r="AD1415" s="1"/>
  <c r="W1415"/>
  <c r="AC1415" s="1"/>
  <c r="V1415"/>
  <c r="AB1415" s="1"/>
  <c r="U1415"/>
  <c r="AA1415" s="1"/>
  <c r="Z1414"/>
  <c r="AF1414" s="1"/>
  <c r="Y1414"/>
  <c r="AE1414" s="1"/>
  <c r="X1414"/>
  <c r="AD1414" s="1"/>
  <c r="W1414"/>
  <c r="AC1414" s="1"/>
  <c r="V1414"/>
  <c r="AB1414" s="1"/>
  <c r="U1414"/>
  <c r="AA1414" s="1"/>
  <c r="Z1413"/>
  <c r="AF1413" s="1"/>
  <c r="Y1413"/>
  <c r="AE1413" s="1"/>
  <c r="X1413"/>
  <c r="AD1413" s="1"/>
  <c r="W1413"/>
  <c r="AC1413" s="1"/>
  <c r="V1413"/>
  <c r="AB1413" s="1"/>
  <c r="U1413"/>
  <c r="AA1413" s="1"/>
  <c r="Z1412"/>
  <c r="AF1412" s="1"/>
  <c r="Y1412"/>
  <c r="AE1412" s="1"/>
  <c r="X1412"/>
  <c r="AD1412" s="1"/>
  <c r="W1412"/>
  <c r="AC1412" s="1"/>
  <c r="V1412"/>
  <c r="AB1412" s="1"/>
  <c r="U1412"/>
  <c r="AA1412" s="1"/>
  <c r="Z1411"/>
  <c r="AF1411" s="1"/>
  <c r="Y1411"/>
  <c r="AE1411" s="1"/>
  <c r="X1411"/>
  <c r="AD1411" s="1"/>
  <c r="W1411"/>
  <c r="AC1411" s="1"/>
  <c r="V1411"/>
  <c r="AB1411" s="1"/>
  <c r="U1411"/>
  <c r="AA1411" s="1"/>
  <c r="Z1410"/>
  <c r="AF1410" s="1"/>
  <c r="Y1410"/>
  <c r="AE1410" s="1"/>
  <c r="X1410"/>
  <c r="AD1410" s="1"/>
  <c r="W1410"/>
  <c r="AC1410" s="1"/>
  <c r="V1410"/>
  <c r="AB1410" s="1"/>
  <c r="U1410"/>
  <c r="AA1410" s="1"/>
  <c r="Z1409"/>
  <c r="AF1409" s="1"/>
  <c r="Y1409"/>
  <c r="AE1409" s="1"/>
  <c r="X1409"/>
  <c r="AD1409" s="1"/>
  <c r="W1409"/>
  <c r="AC1409" s="1"/>
  <c r="V1409"/>
  <c r="AB1409" s="1"/>
  <c r="U1409"/>
  <c r="AA1409" s="1"/>
  <c r="Z1408"/>
  <c r="AF1408" s="1"/>
  <c r="Y1408"/>
  <c r="AE1408" s="1"/>
  <c r="X1408"/>
  <c r="AD1408" s="1"/>
  <c r="W1408"/>
  <c r="AC1408" s="1"/>
  <c r="V1408"/>
  <c r="AB1408" s="1"/>
  <c r="U1408"/>
  <c r="AA1408" s="1"/>
  <c r="Z1407"/>
  <c r="AF1407" s="1"/>
  <c r="Y1407"/>
  <c r="AE1407" s="1"/>
  <c r="X1407"/>
  <c r="AD1407" s="1"/>
  <c r="W1407"/>
  <c r="AC1407" s="1"/>
  <c r="V1407"/>
  <c r="AB1407" s="1"/>
  <c r="U1407"/>
  <c r="AA1407" s="1"/>
  <c r="Z1406"/>
  <c r="AF1406" s="1"/>
  <c r="Y1406"/>
  <c r="AE1406" s="1"/>
  <c r="X1406"/>
  <c r="AD1406" s="1"/>
  <c r="W1406"/>
  <c r="AC1406" s="1"/>
  <c r="V1406"/>
  <c r="AB1406" s="1"/>
  <c r="U1406"/>
  <c r="AA1406" s="1"/>
  <c r="Z1405"/>
  <c r="AF1405" s="1"/>
  <c r="Y1405"/>
  <c r="AE1405" s="1"/>
  <c r="X1405"/>
  <c r="AD1405" s="1"/>
  <c r="W1405"/>
  <c r="AC1405" s="1"/>
  <c r="V1405"/>
  <c r="AB1405" s="1"/>
  <c r="U1405"/>
  <c r="AA1405" s="1"/>
  <c r="Z1404"/>
  <c r="AF1404" s="1"/>
  <c r="Y1404"/>
  <c r="AE1404" s="1"/>
  <c r="X1404"/>
  <c r="AD1404" s="1"/>
  <c r="W1404"/>
  <c r="AC1404" s="1"/>
  <c r="V1404"/>
  <c r="AB1404" s="1"/>
  <c r="U1404"/>
  <c r="AA1404" s="1"/>
  <c r="Z1403"/>
  <c r="AF1403" s="1"/>
  <c r="Y1403"/>
  <c r="AE1403" s="1"/>
  <c r="X1403"/>
  <c r="AD1403" s="1"/>
  <c r="W1403"/>
  <c r="AC1403" s="1"/>
  <c r="V1403"/>
  <c r="AB1403" s="1"/>
  <c r="U1403"/>
  <c r="AA1403" s="1"/>
  <c r="Z1402"/>
  <c r="AF1402" s="1"/>
  <c r="Y1402"/>
  <c r="AE1402" s="1"/>
  <c r="X1402"/>
  <c r="AD1402" s="1"/>
  <c r="W1402"/>
  <c r="AC1402" s="1"/>
  <c r="V1402"/>
  <c r="AB1402" s="1"/>
  <c r="U1402"/>
  <c r="AA1402" s="1"/>
  <c r="Z1401"/>
  <c r="AF1401" s="1"/>
  <c r="Y1401"/>
  <c r="AE1401" s="1"/>
  <c r="X1401"/>
  <c r="AD1401" s="1"/>
  <c r="W1401"/>
  <c r="AC1401" s="1"/>
  <c r="V1401"/>
  <c r="AB1401" s="1"/>
  <c r="U1401"/>
  <c r="AA1401" s="1"/>
  <c r="Z1400"/>
  <c r="AF1400" s="1"/>
  <c r="Y1400"/>
  <c r="AE1400" s="1"/>
  <c r="X1400"/>
  <c r="AD1400" s="1"/>
  <c r="W1400"/>
  <c r="AC1400" s="1"/>
  <c r="V1400"/>
  <c r="AB1400" s="1"/>
  <c r="U1400"/>
  <c r="AA1400" s="1"/>
  <c r="Z1399"/>
  <c r="AF1399" s="1"/>
  <c r="Y1399"/>
  <c r="AE1399" s="1"/>
  <c r="X1399"/>
  <c r="AD1399" s="1"/>
  <c r="W1399"/>
  <c r="AC1399" s="1"/>
  <c r="V1399"/>
  <c r="AB1399" s="1"/>
  <c r="U1399"/>
  <c r="AA1399" s="1"/>
  <c r="Z1398"/>
  <c r="AF1398" s="1"/>
  <c r="Y1398"/>
  <c r="AE1398" s="1"/>
  <c r="X1398"/>
  <c r="AD1398" s="1"/>
  <c r="W1398"/>
  <c r="AC1398" s="1"/>
  <c r="V1398"/>
  <c r="AB1398" s="1"/>
  <c r="U1398"/>
  <c r="AA1398" s="1"/>
  <c r="Z1397"/>
  <c r="AF1397" s="1"/>
  <c r="Y1397"/>
  <c r="AE1397" s="1"/>
  <c r="X1397"/>
  <c r="AD1397" s="1"/>
  <c r="W1397"/>
  <c r="AC1397" s="1"/>
  <c r="V1397"/>
  <c r="AB1397" s="1"/>
  <c r="U1397"/>
  <c r="AA1397" s="1"/>
  <c r="Z1396"/>
  <c r="AF1396" s="1"/>
  <c r="Y1396"/>
  <c r="AE1396" s="1"/>
  <c r="X1396"/>
  <c r="AD1396" s="1"/>
  <c r="W1396"/>
  <c r="AC1396" s="1"/>
  <c r="V1396"/>
  <c r="AB1396" s="1"/>
  <c r="U1396"/>
  <c r="AA1396" s="1"/>
  <c r="Z1395"/>
  <c r="AF1395" s="1"/>
  <c r="Y1395"/>
  <c r="AE1395" s="1"/>
  <c r="X1395"/>
  <c r="AD1395" s="1"/>
  <c r="W1395"/>
  <c r="AC1395" s="1"/>
  <c r="V1395"/>
  <c r="AB1395" s="1"/>
  <c r="U1395"/>
  <c r="AA1395" s="1"/>
  <c r="Z1394"/>
  <c r="AF1394" s="1"/>
  <c r="Y1394"/>
  <c r="AE1394" s="1"/>
  <c r="X1394"/>
  <c r="AD1394" s="1"/>
  <c r="W1394"/>
  <c r="AC1394" s="1"/>
  <c r="V1394"/>
  <c r="AB1394" s="1"/>
  <c r="U1394"/>
  <c r="AA1394" s="1"/>
  <c r="Z1393"/>
  <c r="AF1393" s="1"/>
  <c r="Y1393"/>
  <c r="AE1393" s="1"/>
  <c r="X1393"/>
  <c r="AD1393" s="1"/>
  <c r="W1393"/>
  <c r="AC1393" s="1"/>
  <c r="V1393"/>
  <c r="AB1393" s="1"/>
  <c r="U1393"/>
  <c r="AA1393" s="1"/>
  <c r="Z1392"/>
  <c r="AF1392" s="1"/>
  <c r="Y1392"/>
  <c r="AE1392" s="1"/>
  <c r="X1392"/>
  <c r="AD1392" s="1"/>
  <c r="W1392"/>
  <c r="AC1392" s="1"/>
  <c r="V1392"/>
  <c r="AB1392" s="1"/>
  <c r="U1392"/>
  <c r="AA1392" s="1"/>
  <c r="Z1391"/>
  <c r="AF1391" s="1"/>
  <c r="Y1391"/>
  <c r="AE1391" s="1"/>
  <c r="X1391"/>
  <c r="AD1391" s="1"/>
  <c r="W1391"/>
  <c r="AC1391" s="1"/>
  <c r="V1391"/>
  <c r="AB1391" s="1"/>
  <c r="U1391"/>
  <c r="AA1391" s="1"/>
  <c r="Z1390"/>
  <c r="AF1390" s="1"/>
  <c r="Y1390"/>
  <c r="AE1390" s="1"/>
  <c r="X1390"/>
  <c r="AD1390" s="1"/>
  <c r="W1390"/>
  <c r="AC1390" s="1"/>
  <c r="V1390"/>
  <c r="AB1390" s="1"/>
  <c r="U1390"/>
  <c r="AA1390" s="1"/>
  <c r="Z1389"/>
  <c r="AF1389" s="1"/>
  <c r="Y1389"/>
  <c r="AE1389" s="1"/>
  <c r="X1389"/>
  <c r="AD1389" s="1"/>
  <c r="W1389"/>
  <c r="AC1389" s="1"/>
  <c r="V1389"/>
  <c r="AB1389" s="1"/>
  <c r="U1389"/>
  <c r="AA1389" s="1"/>
  <c r="Z1388"/>
  <c r="AF1388" s="1"/>
  <c r="Y1388"/>
  <c r="AE1388" s="1"/>
  <c r="X1388"/>
  <c r="AD1388" s="1"/>
  <c r="W1388"/>
  <c r="AC1388" s="1"/>
  <c r="V1388"/>
  <c r="AB1388" s="1"/>
  <c r="U1388"/>
  <c r="AA1388" s="1"/>
  <c r="Z1387"/>
  <c r="AF1387" s="1"/>
  <c r="Y1387"/>
  <c r="AE1387" s="1"/>
  <c r="X1387"/>
  <c r="AD1387" s="1"/>
  <c r="W1387"/>
  <c r="AC1387" s="1"/>
  <c r="V1387"/>
  <c r="AB1387" s="1"/>
  <c r="U1387"/>
  <c r="AA1387" s="1"/>
  <c r="Z1386"/>
  <c r="AF1386" s="1"/>
  <c r="Y1386"/>
  <c r="AE1386" s="1"/>
  <c r="X1386"/>
  <c r="AD1386" s="1"/>
  <c r="W1386"/>
  <c r="AC1386" s="1"/>
  <c r="V1386"/>
  <c r="AB1386" s="1"/>
  <c r="U1386"/>
  <c r="AA1386" s="1"/>
  <c r="Z1385"/>
  <c r="AF1385" s="1"/>
  <c r="Y1385"/>
  <c r="AE1385" s="1"/>
  <c r="X1385"/>
  <c r="AD1385" s="1"/>
  <c r="W1385"/>
  <c r="AC1385" s="1"/>
  <c r="V1385"/>
  <c r="AB1385" s="1"/>
  <c r="U1385"/>
  <c r="AA1385" s="1"/>
  <c r="Z1384"/>
  <c r="AF1384" s="1"/>
  <c r="Y1384"/>
  <c r="AE1384" s="1"/>
  <c r="X1384"/>
  <c r="AD1384" s="1"/>
  <c r="W1384"/>
  <c r="AC1384" s="1"/>
  <c r="V1384"/>
  <c r="AB1384" s="1"/>
  <c r="U1384"/>
  <c r="AA1384" s="1"/>
  <c r="Z1383"/>
  <c r="AF1383" s="1"/>
  <c r="Y1383"/>
  <c r="AE1383" s="1"/>
  <c r="X1383"/>
  <c r="AD1383" s="1"/>
  <c r="W1383"/>
  <c r="AC1383" s="1"/>
  <c r="V1383"/>
  <c r="AB1383" s="1"/>
  <c r="U1383"/>
  <c r="AA1383" s="1"/>
  <c r="Z1382"/>
  <c r="AF1382" s="1"/>
  <c r="Y1382"/>
  <c r="AE1382" s="1"/>
  <c r="X1382"/>
  <c r="AD1382" s="1"/>
  <c r="W1382"/>
  <c r="AC1382" s="1"/>
  <c r="V1382"/>
  <c r="AB1382" s="1"/>
  <c r="U1382"/>
  <c r="AA1382" s="1"/>
  <c r="Z1381"/>
  <c r="AF1381" s="1"/>
  <c r="Y1381"/>
  <c r="AE1381" s="1"/>
  <c r="X1381"/>
  <c r="AD1381" s="1"/>
  <c r="W1381"/>
  <c r="AC1381" s="1"/>
  <c r="V1381"/>
  <c r="AB1381" s="1"/>
  <c r="U1381"/>
  <c r="AA1381" s="1"/>
  <c r="Z1380"/>
  <c r="AF1380" s="1"/>
  <c r="Y1380"/>
  <c r="AE1380" s="1"/>
  <c r="X1380"/>
  <c r="AD1380" s="1"/>
  <c r="W1380"/>
  <c r="AC1380" s="1"/>
  <c r="V1380"/>
  <c r="AB1380" s="1"/>
  <c r="U1380"/>
  <c r="AA1380" s="1"/>
  <c r="Z1379"/>
  <c r="AF1379" s="1"/>
  <c r="Y1379"/>
  <c r="AE1379" s="1"/>
  <c r="X1379"/>
  <c r="AD1379" s="1"/>
  <c r="W1379"/>
  <c r="AC1379" s="1"/>
  <c r="V1379"/>
  <c r="AB1379" s="1"/>
  <c r="U1379"/>
  <c r="AA1379" s="1"/>
  <c r="Z1378"/>
  <c r="AF1378" s="1"/>
  <c r="Y1378"/>
  <c r="AE1378" s="1"/>
  <c r="X1378"/>
  <c r="AD1378" s="1"/>
  <c r="W1378"/>
  <c r="AC1378" s="1"/>
  <c r="V1378"/>
  <c r="AB1378" s="1"/>
  <c r="U1378"/>
  <c r="AA1378" s="1"/>
  <c r="Z1377"/>
  <c r="AF1377" s="1"/>
  <c r="Y1377"/>
  <c r="AE1377" s="1"/>
  <c r="X1377"/>
  <c r="AD1377" s="1"/>
  <c r="W1377"/>
  <c r="AC1377" s="1"/>
  <c r="V1377"/>
  <c r="AB1377" s="1"/>
  <c r="U1377"/>
  <c r="AA1377" s="1"/>
  <c r="Z1376"/>
  <c r="AF1376" s="1"/>
  <c r="Y1376"/>
  <c r="AE1376" s="1"/>
  <c r="X1376"/>
  <c r="AD1376" s="1"/>
  <c r="W1376"/>
  <c r="AC1376" s="1"/>
  <c r="V1376"/>
  <c r="AB1376" s="1"/>
  <c r="U1376"/>
  <c r="AA1376" s="1"/>
  <c r="Z1375"/>
  <c r="AF1375" s="1"/>
  <c r="Y1375"/>
  <c r="AE1375" s="1"/>
  <c r="X1375"/>
  <c r="AD1375" s="1"/>
  <c r="W1375"/>
  <c r="AC1375" s="1"/>
  <c r="V1375"/>
  <c r="AB1375" s="1"/>
  <c r="U1375"/>
  <c r="AA1375" s="1"/>
  <c r="Z1374"/>
  <c r="AF1374" s="1"/>
  <c r="Y1374"/>
  <c r="AE1374" s="1"/>
  <c r="X1374"/>
  <c r="AD1374" s="1"/>
  <c r="W1374"/>
  <c r="AC1374" s="1"/>
  <c r="V1374"/>
  <c r="AB1374" s="1"/>
  <c r="U1374"/>
  <c r="AA1374" s="1"/>
  <c r="Z1373"/>
  <c r="AF1373" s="1"/>
  <c r="Y1373"/>
  <c r="AE1373" s="1"/>
  <c r="X1373"/>
  <c r="AD1373" s="1"/>
  <c r="W1373"/>
  <c r="AC1373" s="1"/>
  <c r="V1373"/>
  <c r="AB1373" s="1"/>
  <c r="U1373"/>
  <c r="AA1373" s="1"/>
  <c r="Z1372"/>
  <c r="AF1372" s="1"/>
  <c r="Y1372"/>
  <c r="AE1372" s="1"/>
  <c r="X1372"/>
  <c r="AD1372" s="1"/>
  <c r="W1372"/>
  <c r="AC1372" s="1"/>
  <c r="V1372"/>
  <c r="AB1372" s="1"/>
  <c r="U1372"/>
  <c r="AA1372" s="1"/>
  <c r="Z1371"/>
  <c r="AF1371" s="1"/>
  <c r="Y1371"/>
  <c r="AE1371" s="1"/>
  <c r="X1371"/>
  <c r="AD1371" s="1"/>
  <c r="W1371"/>
  <c r="AC1371" s="1"/>
  <c r="V1371"/>
  <c r="AB1371" s="1"/>
  <c r="U1371"/>
  <c r="AA1371" s="1"/>
  <c r="Z1370"/>
  <c r="AF1370" s="1"/>
  <c r="Y1370"/>
  <c r="AE1370" s="1"/>
  <c r="X1370"/>
  <c r="AD1370" s="1"/>
  <c r="W1370"/>
  <c r="AC1370" s="1"/>
  <c r="V1370"/>
  <c r="AB1370" s="1"/>
  <c r="U1370"/>
  <c r="AA1370" s="1"/>
  <c r="Z1369"/>
  <c r="AF1369" s="1"/>
  <c r="Y1369"/>
  <c r="AE1369" s="1"/>
  <c r="X1369"/>
  <c r="AD1369" s="1"/>
  <c r="W1369"/>
  <c r="AC1369" s="1"/>
  <c r="V1369"/>
  <c r="AB1369" s="1"/>
  <c r="U1369"/>
  <c r="AA1369" s="1"/>
  <c r="Z1368"/>
  <c r="AF1368" s="1"/>
  <c r="Y1368"/>
  <c r="AE1368" s="1"/>
  <c r="X1368"/>
  <c r="AD1368" s="1"/>
  <c r="W1368"/>
  <c r="AC1368" s="1"/>
  <c r="V1368"/>
  <c r="AB1368" s="1"/>
  <c r="U1368"/>
  <c r="AA1368" s="1"/>
  <c r="Z1367"/>
  <c r="AF1367" s="1"/>
  <c r="Y1367"/>
  <c r="AE1367" s="1"/>
  <c r="X1367"/>
  <c r="AD1367" s="1"/>
  <c r="W1367"/>
  <c r="AC1367" s="1"/>
  <c r="V1367"/>
  <c r="AB1367" s="1"/>
  <c r="U1367"/>
  <c r="AA1367" s="1"/>
  <c r="Z1366"/>
  <c r="AF1366" s="1"/>
  <c r="Y1366"/>
  <c r="AE1366" s="1"/>
  <c r="X1366"/>
  <c r="AD1366" s="1"/>
  <c r="W1366"/>
  <c r="AC1366" s="1"/>
  <c r="V1366"/>
  <c r="AB1366" s="1"/>
  <c r="U1366"/>
  <c r="AA1366" s="1"/>
  <c r="Z1365"/>
  <c r="AF1365" s="1"/>
  <c r="Y1365"/>
  <c r="AE1365" s="1"/>
  <c r="X1365"/>
  <c r="AD1365" s="1"/>
  <c r="W1365"/>
  <c r="AC1365" s="1"/>
  <c r="V1365"/>
  <c r="AB1365" s="1"/>
  <c r="U1365"/>
  <c r="AA1365" s="1"/>
  <c r="Z1364"/>
  <c r="AF1364" s="1"/>
  <c r="Y1364"/>
  <c r="AE1364" s="1"/>
  <c r="X1364"/>
  <c r="AD1364" s="1"/>
  <c r="W1364"/>
  <c r="AC1364" s="1"/>
  <c r="V1364"/>
  <c r="AB1364" s="1"/>
  <c r="U1364"/>
  <c r="AA1364" s="1"/>
  <c r="Z1363"/>
  <c r="AF1363" s="1"/>
  <c r="Y1363"/>
  <c r="AE1363" s="1"/>
  <c r="X1363"/>
  <c r="AD1363" s="1"/>
  <c r="W1363"/>
  <c r="AC1363" s="1"/>
  <c r="V1363"/>
  <c r="AB1363" s="1"/>
  <c r="U1363"/>
  <c r="AA1363" s="1"/>
  <c r="Z1362"/>
  <c r="AF1362" s="1"/>
  <c r="Y1362"/>
  <c r="AE1362" s="1"/>
  <c r="X1362"/>
  <c r="AD1362" s="1"/>
  <c r="W1362"/>
  <c r="AC1362" s="1"/>
  <c r="V1362"/>
  <c r="AB1362" s="1"/>
  <c r="U1362"/>
  <c r="AA1362" s="1"/>
  <c r="Z1361"/>
  <c r="AF1361" s="1"/>
  <c r="Y1361"/>
  <c r="AE1361" s="1"/>
  <c r="X1361"/>
  <c r="AD1361" s="1"/>
  <c r="W1361"/>
  <c r="AC1361" s="1"/>
  <c r="V1361"/>
  <c r="AB1361" s="1"/>
  <c r="U1361"/>
  <c r="AA1361" s="1"/>
  <c r="Z1360"/>
  <c r="AF1360" s="1"/>
  <c r="Y1360"/>
  <c r="AE1360" s="1"/>
  <c r="X1360"/>
  <c r="AD1360" s="1"/>
  <c r="W1360"/>
  <c r="AC1360" s="1"/>
  <c r="V1360"/>
  <c r="AB1360" s="1"/>
  <c r="U1360"/>
  <c r="AA1360" s="1"/>
  <c r="Z1359"/>
  <c r="AF1359" s="1"/>
  <c r="Y1359"/>
  <c r="AE1359" s="1"/>
  <c r="X1359"/>
  <c r="AD1359" s="1"/>
  <c r="W1359"/>
  <c r="AC1359" s="1"/>
  <c r="V1359"/>
  <c r="AB1359" s="1"/>
  <c r="U1359"/>
  <c r="AA1359" s="1"/>
  <c r="Z1358"/>
  <c r="AF1358" s="1"/>
  <c r="Y1358"/>
  <c r="AE1358" s="1"/>
  <c r="X1358"/>
  <c r="AD1358" s="1"/>
  <c r="W1358"/>
  <c r="AC1358" s="1"/>
  <c r="V1358"/>
  <c r="AB1358" s="1"/>
  <c r="U1358"/>
  <c r="AA1358" s="1"/>
  <c r="Z1357"/>
  <c r="AF1357" s="1"/>
  <c r="Y1357"/>
  <c r="AE1357" s="1"/>
  <c r="X1357"/>
  <c r="AD1357" s="1"/>
  <c r="W1357"/>
  <c r="AC1357" s="1"/>
  <c r="V1357"/>
  <c r="AB1357" s="1"/>
  <c r="U1357"/>
  <c r="AA1357" s="1"/>
  <c r="Z1356"/>
  <c r="AF1356" s="1"/>
  <c r="Y1356"/>
  <c r="AE1356" s="1"/>
  <c r="X1356"/>
  <c r="AD1356" s="1"/>
  <c r="W1356"/>
  <c r="AC1356" s="1"/>
  <c r="V1356"/>
  <c r="AB1356" s="1"/>
  <c r="U1356"/>
  <c r="AA1356" s="1"/>
  <c r="Z1355"/>
  <c r="AF1355" s="1"/>
  <c r="Y1355"/>
  <c r="AE1355" s="1"/>
  <c r="X1355"/>
  <c r="AD1355" s="1"/>
  <c r="W1355"/>
  <c r="AC1355" s="1"/>
  <c r="V1355"/>
  <c r="AB1355" s="1"/>
  <c r="U1355"/>
  <c r="AA1355" s="1"/>
  <c r="Z1354"/>
  <c r="AF1354" s="1"/>
  <c r="Y1354"/>
  <c r="AE1354" s="1"/>
  <c r="X1354"/>
  <c r="AD1354" s="1"/>
  <c r="W1354"/>
  <c r="AC1354" s="1"/>
  <c r="V1354"/>
  <c r="AB1354" s="1"/>
  <c r="U1354"/>
  <c r="AA1354" s="1"/>
  <c r="Z1353"/>
  <c r="AF1353" s="1"/>
  <c r="Y1353"/>
  <c r="AE1353" s="1"/>
  <c r="X1353"/>
  <c r="AD1353" s="1"/>
  <c r="W1353"/>
  <c r="AC1353" s="1"/>
  <c r="V1353"/>
  <c r="AB1353" s="1"/>
  <c r="U1353"/>
  <c r="AA1353" s="1"/>
  <c r="Z1352"/>
  <c r="AF1352" s="1"/>
  <c r="Y1352"/>
  <c r="AE1352" s="1"/>
  <c r="X1352"/>
  <c r="AD1352" s="1"/>
  <c r="W1352"/>
  <c r="AC1352" s="1"/>
  <c r="V1352"/>
  <c r="AB1352" s="1"/>
  <c r="U1352"/>
  <c r="AA1352" s="1"/>
  <c r="Z1351"/>
  <c r="AF1351" s="1"/>
  <c r="Y1351"/>
  <c r="AE1351" s="1"/>
  <c r="X1351"/>
  <c r="AD1351" s="1"/>
  <c r="W1351"/>
  <c r="AC1351" s="1"/>
  <c r="V1351"/>
  <c r="AB1351" s="1"/>
  <c r="U1351"/>
  <c r="AA1351" s="1"/>
  <c r="Z1350"/>
  <c r="AF1350" s="1"/>
  <c r="Y1350"/>
  <c r="AE1350" s="1"/>
  <c r="X1350"/>
  <c r="AD1350" s="1"/>
  <c r="W1350"/>
  <c r="AC1350" s="1"/>
  <c r="V1350"/>
  <c r="AB1350" s="1"/>
  <c r="U1350"/>
  <c r="AA1350" s="1"/>
  <c r="Z1349"/>
  <c r="AF1349" s="1"/>
  <c r="Y1349"/>
  <c r="AE1349" s="1"/>
  <c r="X1349"/>
  <c r="AD1349" s="1"/>
  <c r="W1349"/>
  <c r="AC1349" s="1"/>
  <c r="V1349"/>
  <c r="AB1349" s="1"/>
  <c r="U1349"/>
  <c r="AA1349" s="1"/>
  <c r="Z1348"/>
  <c r="AF1348" s="1"/>
  <c r="Y1348"/>
  <c r="AE1348" s="1"/>
  <c r="X1348"/>
  <c r="AD1348" s="1"/>
  <c r="W1348"/>
  <c r="AC1348" s="1"/>
  <c r="V1348"/>
  <c r="AB1348" s="1"/>
  <c r="U1348"/>
  <c r="AA1348" s="1"/>
  <c r="Z1347"/>
  <c r="AF1347" s="1"/>
  <c r="Y1347"/>
  <c r="AE1347" s="1"/>
  <c r="X1347"/>
  <c r="AD1347" s="1"/>
  <c r="W1347"/>
  <c r="AC1347" s="1"/>
  <c r="V1347"/>
  <c r="AB1347" s="1"/>
  <c r="U1347"/>
  <c r="AA1347" s="1"/>
  <c r="Z1346"/>
  <c r="AF1346" s="1"/>
  <c r="Y1346"/>
  <c r="AE1346" s="1"/>
  <c r="X1346"/>
  <c r="AD1346" s="1"/>
  <c r="W1346"/>
  <c r="AC1346" s="1"/>
  <c r="V1346"/>
  <c r="AB1346" s="1"/>
  <c r="U1346"/>
  <c r="AA1346" s="1"/>
  <c r="Z1345"/>
  <c r="AF1345" s="1"/>
  <c r="Y1345"/>
  <c r="AE1345" s="1"/>
  <c r="X1345"/>
  <c r="AD1345" s="1"/>
  <c r="W1345"/>
  <c r="AC1345" s="1"/>
  <c r="V1345"/>
  <c r="AB1345" s="1"/>
  <c r="U1345"/>
  <c r="AA1345" s="1"/>
  <c r="Z1344"/>
  <c r="AF1344" s="1"/>
  <c r="Y1344"/>
  <c r="AE1344" s="1"/>
  <c r="X1344"/>
  <c r="AD1344" s="1"/>
  <c r="W1344"/>
  <c r="AC1344" s="1"/>
  <c r="V1344"/>
  <c r="AB1344" s="1"/>
  <c r="U1344"/>
  <c r="AA1344" s="1"/>
  <c r="Z1343"/>
  <c r="AF1343" s="1"/>
  <c r="Y1343"/>
  <c r="AE1343" s="1"/>
  <c r="X1343"/>
  <c r="AD1343" s="1"/>
  <c r="W1343"/>
  <c r="AC1343" s="1"/>
  <c r="V1343"/>
  <c r="AB1343" s="1"/>
  <c r="U1343"/>
  <c r="AA1343" s="1"/>
  <c r="Z1342"/>
  <c r="AF1342" s="1"/>
  <c r="Y1342"/>
  <c r="AE1342" s="1"/>
  <c r="X1342"/>
  <c r="AD1342" s="1"/>
  <c r="W1342"/>
  <c r="AC1342" s="1"/>
  <c r="V1342"/>
  <c r="AB1342" s="1"/>
  <c r="U1342"/>
  <c r="AA1342" s="1"/>
  <c r="Z1341"/>
  <c r="AF1341" s="1"/>
  <c r="Y1341"/>
  <c r="AE1341" s="1"/>
  <c r="X1341"/>
  <c r="AD1341" s="1"/>
  <c r="W1341"/>
  <c r="AC1341" s="1"/>
  <c r="V1341"/>
  <c r="AB1341" s="1"/>
  <c r="U1341"/>
  <c r="AA1341" s="1"/>
  <c r="Z1340"/>
  <c r="AF1340" s="1"/>
  <c r="Y1340"/>
  <c r="AE1340" s="1"/>
  <c r="X1340"/>
  <c r="AD1340" s="1"/>
  <c r="W1340"/>
  <c r="AC1340" s="1"/>
  <c r="V1340"/>
  <c r="AB1340" s="1"/>
  <c r="U1340"/>
  <c r="AA1340" s="1"/>
  <c r="Z1339"/>
  <c r="AF1339" s="1"/>
  <c r="Y1339"/>
  <c r="AE1339" s="1"/>
  <c r="X1339"/>
  <c r="AD1339" s="1"/>
  <c r="W1339"/>
  <c r="AC1339" s="1"/>
  <c r="V1339"/>
  <c r="AB1339" s="1"/>
  <c r="U1339"/>
  <c r="AA1339" s="1"/>
  <c r="Z1338"/>
  <c r="AF1338" s="1"/>
  <c r="Y1338"/>
  <c r="AE1338" s="1"/>
  <c r="X1338"/>
  <c r="AD1338" s="1"/>
  <c r="W1338"/>
  <c r="AC1338" s="1"/>
  <c r="V1338"/>
  <c r="AB1338" s="1"/>
  <c r="U1338"/>
  <c r="AA1338" s="1"/>
  <c r="Z1337"/>
  <c r="AF1337" s="1"/>
  <c r="Y1337"/>
  <c r="AE1337" s="1"/>
  <c r="X1337"/>
  <c r="AD1337" s="1"/>
  <c r="W1337"/>
  <c r="AC1337" s="1"/>
  <c r="V1337"/>
  <c r="AB1337" s="1"/>
  <c r="U1337"/>
  <c r="AA1337" s="1"/>
  <c r="Z1336"/>
  <c r="AF1336" s="1"/>
  <c r="Y1336"/>
  <c r="AE1336" s="1"/>
  <c r="X1336"/>
  <c r="AD1336" s="1"/>
  <c r="W1336"/>
  <c r="AC1336" s="1"/>
  <c r="V1336"/>
  <c r="AB1336" s="1"/>
  <c r="U1336"/>
  <c r="AA1336" s="1"/>
  <c r="Z1335"/>
  <c r="AF1335" s="1"/>
  <c r="Y1335"/>
  <c r="AE1335" s="1"/>
  <c r="X1335"/>
  <c r="AD1335" s="1"/>
  <c r="W1335"/>
  <c r="AC1335" s="1"/>
  <c r="V1335"/>
  <c r="AB1335" s="1"/>
  <c r="U1335"/>
  <c r="AA1335" s="1"/>
  <c r="Z1334"/>
  <c r="AF1334" s="1"/>
  <c r="Y1334"/>
  <c r="AE1334" s="1"/>
  <c r="X1334"/>
  <c r="AD1334" s="1"/>
  <c r="W1334"/>
  <c r="AC1334" s="1"/>
  <c r="V1334"/>
  <c r="AB1334" s="1"/>
  <c r="U1334"/>
  <c r="AA1334" s="1"/>
  <c r="Z1333"/>
  <c r="AF1333" s="1"/>
  <c r="Y1333"/>
  <c r="AE1333" s="1"/>
  <c r="X1333"/>
  <c r="AD1333" s="1"/>
  <c r="W1333"/>
  <c r="AC1333" s="1"/>
  <c r="V1333"/>
  <c r="AB1333" s="1"/>
  <c r="U1333"/>
  <c r="AA1333" s="1"/>
  <c r="Z1332"/>
  <c r="AF1332" s="1"/>
  <c r="Y1332"/>
  <c r="AE1332" s="1"/>
  <c r="X1332"/>
  <c r="AD1332" s="1"/>
  <c r="W1332"/>
  <c r="AC1332" s="1"/>
  <c r="V1332"/>
  <c r="AB1332" s="1"/>
  <c r="U1332"/>
  <c r="AA1332" s="1"/>
  <c r="Z1331"/>
  <c r="AF1331" s="1"/>
  <c r="Y1331"/>
  <c r="AE1331" s="1"/>
  <c r="X1331"/>
  <c r="AD1331" s="1"/>
  <c r="W1331"/>
  <c r="AC1331" s="1"/>
  <c r="V1331"/>
  <c r="AB1331" s="1"/>
  <c r="U1331"/>
  <c r="AA1331" s="1"/>
  <c r="Z1330"/>
  <c r="AF1330" s="1"/>
  <c r="Y1330"/>
  <c r="AE1330" s="1"/>
  <c r="X1330"/>
  <c r="AD1330" s="1"/>
  <c r="W1330"/>
  <c r="AC1330" s="1"/>
  <c r="V1330"/>
  <c r="AB1330" s="1"/>
  <c r="U1330"/>
  <c r="AA1330" s="1"/>
  <c r="Z1329"/>
  <c r="AF1329" s="1"/>
  <c r="Y1329"/>
  <c r="AE1329" s="1"/>
  <c r="X1329"/>
  <c r="AD1329" s="1"/>
  <c r="W1329"/>
  <c r="AC1329" s="1"/>
  <c r="V1329"/>
  <c r="AB1329" s="1"/>
  <c r="U1329"/>
  <c r="AA1329" s="1"/>
  <c r="Z1328"/>
  <c r="AF1328" s="1"/>
  <c r="Y1328"/>
  <c r="AE1328" s="1"/>
  <c r="X1328"/>
  <c r="AD1328" s="1"/>
  <c r="W1328"/>
  <c r="AC1328" s="1"/>
  <c r="V1328"/>
  <c r="AB1328" s="1"/>
  <c r="U1328"/>
  <c r="AA1328" s="1"/>
  <c r="Z1327"/>
  <c r="AF1327" s="1"/>
  <c r="Y1327"/>
  <c r="AE1327" s="1"/>
  <c r="X1327"/>
  <c r="AD1327" s="1"/>
  <c r="W1327"/>
  <c r="AC1327" s="1"/>
  <c r="V1327"/>
  <c r="AB1327" s="1"/>
  <c r="U1327"/>
  <c r="AA1327" s="1"/>
  <c r="Z1326"/>
  <c r="AF1326" s="1"/>
  <c r="Y1326"/>
  <c r="AE1326" s="1"/>
  <c r="X1326"/>
  <c r="AD1326" s="1"/>
  <c r="W1326"/>
  <c r="AC1326" s="1"/>
  <c r="V1326"/>
  <c r="AB1326" s="1"/>
  <c r="U1326"/>
  <c r="AA1326" s="1"/>
  <c r="Z1325"/>
  <c r="AF1325" s="1"/>
  <c r="Y1325"/>
  <c r="AE1325" s="1"/>
  <c r="X1325"/>
  <c r="AD1325" s="1"/>
  <c r="W1325"/>
  <c r="AC1325" s="1"/>
  <c r="V1325"/>
  <c r="AB1325" s="1"/>
  <c r="U1325"/>
  <c r="AA1325" s="1"/>
  <c r="Z1324"/>
  <c r="AF1324" s="1"/>
  <c r="Y1324"/>
  <c r="AE1324" s="1"/>
  <c r="X1324"/>
  <c r="AD1324" s="1"/>
  <c r="W1324"/>
  <c r="AC1324" s="1"/>
  <c r="V1324"/>
  <c r="AB1324" s="1"/>
  <c r="U1324"/>
  <c r="AA1324" s="1"/>
  <c r="Z1323"/>
  <c r="AF1323" s="1"/>
  <c r="Y1323"/>
  <c r="AE1323" s="1"/>
  <c r="X1323"/>
  <c r="AD1323" s="1"/>
  <c r="W1323"/>
  <c r="AC1323" s="1"/>
  <c r="V1323"/>
  <c r="AB1323" s="1"/>
  <c r="U1323"/>
  <c r="AA1323" s="1"/>
  <c r="Z1322"/>
  <c r="AF1322" s="1"/>
  <c r="Y1322"/>
  <c r="AE1322" s="1"/>
  <c r="X1322"/>
  <c r="AD1322" s="1"/>
  <c r="W1322"/>
  <c r="AC1322" s="1"/>
  <c r="V1322"/>
  <c r="AB1322" s="1"/>
  <c r="U1322"/>
  <c r="AA1322" s="1"/>
  <c r="Z1321"/>
  <c r="AF1321" s="1"/>
  <c r="Y1321"/>
  <c r="AE1321" s="1"/>
  <c r="X1321"/>
  <c r="AD1321" s="1"/>
  <c r="W1321"/>
  <c r="AC1321" s="1"/>
  <c r="V1321"/>
  <c r="AB1321" s="1"/>
  <c r="U1321"/>
  <c r="AA1321" s="1"/>
  <c r="Z1320"/>
  <c r="AF1320" s="1"/>
  <c r="Y1320"/>
  <c r="AE1320" s="1"/>
  <c r="X1320"/>
  <c r="AD1320" s="1"/>
  <c r="W1320"/>
  <c r="AC1320" s="1"/>
  <c r="V1320"/>
  <c r="AB1320" s="1"/>
  <c r="U1320"/>
  <c r="AA1320" s="1"/>
  <c r="Z1319"/>
  <c r="AF1319" s="1"/>
  <c r="Y1319"/>
  <c r="AE1319" s="1"/>
  <c r="X1319"/>
  <c r="AD1319" s="1"/>
  <c r="W1319"/>
  <c r="AC1319" s="1"/>
  <c r="V1319"/>
  <c r="AB1319" s="1"/>
  <c r="U1319"/>
  <c r="AA1319" s="1"/>
  <c r="Z1318"/>
  <c r="AF1318" s="1"/>
  <c r="Y1318"/>
  <c r="AE1318" s="1"/>
  <c r="X1318"/>
  <c r="AD1318" s="1"/>
  <c r="W1318"/>
  <c r="AC1318" s="1"/>
  <c r="V1318"/>
  <c r="AB1318" s="1"/>
  <c r="U1318"/>
  <c r="AA1318" s="1"/>
  <c r="Z1317"/>
  <c r="AF1317" s="1"/>
  <c r="Y1317"/>
  <c r="AE1317" s="1"/>
  <c r="X1317"/>
  <c r="AD1317" s="1"/>
  <c r="W1317"/>
  <c r="AC1317" s="1"/>
  <c r="V1317"/>
  <c r="AB1317" s="1"/>
  <c r="U1317"/>
  <c r="AA1317" s="1"/>
  <c r="Z1316"/>
  <c r="AF1316" s="1"/>
  <c r="Y1316"/>
  <c r="AE1316" s="1"/>
  <c r="X1316"/>
  <c r="AD1316" s="1"/>
  <c r="W1316"/>
  <c r="AC1316" s="1"/>
  <c r="V1316"/>
  <c r="AB1316" s="1"/>
  <c r="U1316"/>
  <c r="AA1316" s="1"/>
  <c r="Z1315"/>
  <c r="AF1315" s="1"/>
  <c r="Y1315"/>
  <c r="AE1315" s="1"/>
  <c r="X1315"/>
  <c r="AD1315" s="1"/>
  <c r="W1315"/>
  <c r="AC1315" s="1"/>
  <c r="V1315"/>
  <c r="AB1315" s="1"/>
  <c r="U1315"/>
  <c r="AA1315" s="1"/>
  <c r="Z1314"/>
  <c r="AF1314" s="1"/>
  <c r="Y1314"/>
  <c r="AE1314" s="1"/>
  <c r="X1314"/>
  <c r="AD1314" s="1"/>
  <c r="W1314"/>
  <c r="AC1314" s="1"/>
  <c r="V1314"/>
  <c r="AB1314" s="1"/>
  <c r="U1314"/>
  <c r="AA1314" s="1"/>
  <c r="Z1313"/>
  <c r="AF1313" s="1"/>
  <c r="Y1313"/>
  <c r="AE1313" s="1"/>
  <c r="X1313"/>
  <c r="AD1313" s="1"/>
  <c r="W1313"/>
  <c r="AC1313" s="1"/>
  <c r="V1313"/>
  <c r="AB1313" s="1"/>
  <c r="U1313"/>
  <c r="AA1313" s="1"/>
  <c r="Z1312"/>
  <c r="AF1312" s="1"/>
  <c r="Y1312"/>
  <c r="AE1312" s="1"/>
  <c r="X1312"/>
  <c r="AD1312" s="1"/>
  <c r="W1312"/>
  <c r="AC1312" s="1"/>
  <c r="V1312"/>
  <c r="AB1312" s="1"/>
  <c r="U1312"/>
  <c r="AA1312" s="1"/>
  <c r="Z1311"/>
  <c r="AF1311" s="1"/>
  <c r="Y1311"/>
  <c r="AE1311" s="1"/>
  <c r="X1311"/>
  <c r="AD1311" s="1"/>
  <c r="W1311"/>
  <c r="AC1311" s="1"/>
  <c r="V1311"/>
  <c r="AB1311" s="1"/>
  <c r="U1311"/>
  <c r="AA1311" s="1"/>
  <c r="Z1310"/>
  <c r="AF1310" s="1"/>
  <c r="Y1310"/>
  <c r="AE1310" s="1"/>
  <c r="X1310"/>
  <c r="AD1310" s="1"/>
  <c r="W1310"/>
  <c r="AC1310" s="1"/>
  <c r="V1310"/>
  <c r="AB1310" s="1"/>
  <c r="U1310"/>
  <c r="AA1310" s="1"/>
  <c r="Z1309"/>
  <c r="AF1309" s="1"/>
  <c r="Y1309"/>
  <c r="AE1309" s="1"/>
  <c r="X1309"/>
  <c r="AD1309" s="1"/>
  <c r="W1309"/>
  <c r="AC1309" s="1"/>
  <c r="V1309"/>
  <c r="AB1309" s="1"/>
  <c r="U1309"/>
  <c r="AA1309" s="1"/>
  <c r="Z1308"/>
  <c r="AF1308" s="1"/>
  <c r="Y1308"/>
  <c r="AE1308" s="1"/>
  <c r="X1308"/>
  <c r="AD1308" s="1"/>
  <c r="W1308"/>
  <c r="AC1308" s="1"/>
  <c r="V1308"/>
  <c r="AB1308" s="1"/>
  <c r="U1308"/>
  <c r="AA1308" s="1"/>
  <c r="Z1307"/>
  <c r="AF1307" s="1"/>
  <c r="Y1307"/>
  <c r="AE1307" s="1"/>
  <c r="X1307"/>
  <c r="AD1307" s="1"/>
  <c r="W1307"/>
  <c r="AC1307" s="1"/>
  <c r="V1307"/>
  <c r="AB1307" s="1"/>
  <c r="U1307"/>
  <c r="AA1307" s="1"/>
  <c r="Z1306"/>
  <c r="AF1306" s="1"/>
  <c r="Y1306"/>
  <c r="AE1306" s="1"/>
  <c r="X1306"/>
  <c r="AD1306" s="1"/>
  <c r="W1306"/>
  <c r="AC1306" s="1"/>
  <c r="V1306"/>
  <c r="AB1306" s="1"/>
  <c r="U1306"/>
  <c r="AA1306" s="1"/>
  <c r="Z1305"/>
  <c r="AF1305" s="1"/>
  <c r="Y1305"/>
  <c r="AE1305" s="1"/>
  <c r="X1305"/>
  <c r="AD1305" s="1"/>
  <c r="W1305"/>
  <c r="AC1305" s="1"/>
  <c r="V1305"/>
  <c r="AB1305" s="1"/>
  <c r="U1305"/>
  <c r="AA1305" s="1"/>
  <c r="Z1304"/>
  <c r="AF1304" s="1"/>
  <c r="Y1304"/>
  <c r="AE1304" s="1"/>
  <c r="X1304"/>
  <c r="AD1304" s="1"/>
  <c r="W1304"/>
  <c r="AC1304" s="1"/>
  <c r="V1304"/>
  <c r="AB1304" s="1"/>
  <c r="U1304"/>
  <c r="AA1304" s="1"/>
  <c r="Z1303"/>
  <c r="AF1303" s="1"/>
  <c r="Y1303"/>
  <c r="AE1303" s="1"/>
  <c r="X1303"/>
  <c r="AD1303" s="1"/>
  <c r="W1303"/>
  <c r="AC1303" s="1"/>
  <c r="V1303"/>
  <c r="AB1303" s="1"/>
  <c r="U1303"/>
  <c r="AA1303" s="1"/>
  <c r="Z1302"/>
  <c r="AF1302" s="1"/>
  <c r="Y1302"/>
  <c r="AE1302" s="1"/>
  <c r="X1302"/>
  <c r="AD1302" s="1"/>
  <c r="W1302"/>
  <c r="AC1302" s="1"/>
  <c r="V1302"/>
  <c r="AB1302" s="1"/>
  <c r="U1302"/>
  <c r="AA1302" s="1"/>
  <c r="Z1301"/>
  <c r="AF1301" s="1"/>
  <c r="Y1301"/>
  <c r="AE1301" s="1"/>
  <c r="X1301"/>
  <c r="AD1301" s="1"/>
  <c r="W1301"/>
  <c r="AC1301" s="1"/>
  <c r="V1301"/>
  <c r="AB1301" s="1"/>
  <c r="U1301"/>
  <c r="AA1301" s="1"/>
  <c r="Z1300"/>
  <c r="AF1300" s="1"/>
  <c r="Y1300"/>
  <c r="AE1300" s="1"/>
  <c r="X1300"/>
  <c r="AD1300" s="1"/>
  <c r="W1300"/>
  <c r="AC1300" s="1"/>
  <c r="V1300"/>
  <c r="AB1300" s="1"/>
  <c r="U1300"/>
  <c r="AA1300" s="1"/>
  <c r="Z1299"/>
  <c r="AF1299" s="1"/>
  <c r="Y1299"/>
  <c r="AE1299" s="1"/>
  <c r="X1299"/>
  <c r="AD1299" s="1"/>
  <c r="W1299"/>
  <c r="AC1299" s="1"/>
  <c r="V1299"/>
  <c r="AB1299" s="1"/>
  <c r="U1299"/>
  <c r="AA1299" s="1"/>
  <c r="Z1298"/>
  <c r="AF1298" s="1"/>
  <c r="Y1298"/>
  <c r="AE1298" s="1"/>
  <c r="X1298"/>
  <c r="AD1298" s="1"/>
  <c r="W1298"/>
  <c r="AC1298" s="1"/>
  <c r="V1298"/>
  <c r="AB1298" s="1"/>
  <c r="U1298"/>
  <c r="AA1298" s="1"/>
  <c r="Z1297"/>
  <c r="AF1297" s="1"/>
  <c r="Y1297"/>
  <c r="AE1297" s="1"/>
  <c r="X1297"/>
  <c r="AD1297" s="1"/>
  <c r="W1297"/>
  <c r="AC1297" s="1"/>
  <c r="V1297"/>
  <c r="AB1297" s="1"/>
  <c r="U1297"/>
  <c r="AA1297" s="1"/>
  <c r="Z1296"/>
  <c r="AF1296" s="1"/>
  <c r="Y1296"/>
  <c r="AE1296" s="1"/>
  <c r="X1296"/>
  <c r="AD1296" s="1"/>
  <c r="W1296"/>
  <c r="AC1296" s="1"/>
  <c r="V1296"/>
  <c r="AB1296" s="1"/>
  <c r="U1296"/>
  <c r="AA1296" s="1"/>
  <c r="Z1295"/>
  <c r="AF1295" s="1"/>
  <c r="Y1295"/>
  <c r="AE1295" s="1"/>
  <c r="X1295"/>
  <c r="AD1295" s="1"/>
  <c r="W1295"/>
  <c r="AC1295" s="1"/>
  <c r="V1295"/>
  <c r="AB1295" s="1"/>
  <c r="U1295"/>
  <c r="AA1295" s="1"/>
  <c r="Z1294"/>
  <c r="AF1294" s="1"/>
  <c r="Y1294"/>
  <c r="AE1294" s="1"/>
  <c r="X1294"/>
  <c r="AD1294" s="1"/>
  <c r="W1294"/>
  <c r="AC1294" s="1"/>
  <c r="V1294"/>
  <c r="AB1294" s="1"/>
  <c r="U1294"/>
  <c r="AA1294" s="1"/>
  <c r="Z1293"/>
  <c r="AF1293" s="1"/>
  <c r="Y1293"/>
  <c r="AE1293" s="1"/>
  <c r="X1293"/>
  <c r="AD1293" s="1"/>
  <c r="W1293"/>
  <c r="AC1293" s="1"/>
  <c r="V1293"/>
  <c r="AB1293" s="1"/>
  <c r="U1293"/>
  <c r="AA1293" s="1"/>
  <c r="Z1292"/>
  <c r="AF1292" s="1"/>
  <c r="Y1292"/>
  <c r="AE1292" s="1"/>
  <c r="X1292"/>
  <c r="AD1292" s="1"/>
  <c r="W1292"/>
  <c r="AC1292" s="1"/>
  <c r="V1292"/>
  <c r="AB1292" s="1"/>
  <c r="U1292"/>
  <c r="AA1292" s="1"/>
  <c r="Z1291"/>
  <c r="AF1291" s="1"/>
  <c r="Y1291"/>
  <c r="AE1291" s="1"/>
  <c r="X1291"/>
  <c r="AD1291" s="1"/>
  <c r="W1291"/>
  <c r="AC1291" s="1"/>
  <c r="V1291"/>
  <c r="AB1291" s="1"/>
  <c r="U1291"/>
  <c r="AA1291" s="1"/>
  <c r="Z1290"/>
  <c r="AF1290" s="1"/>
  <c r="Y1290"/>
  <c r="AE1290" s="1"/>
  <c r="X1290"/>
  <c r="AD1290" s="1"/>
  <c r="W1290"/>
  <c r="AC1290" s="1"/>
  <c r="V1290"/>
  <c r="AB1290" s="1"/>
  <c r="U1290"/>
  <c r="AA1290" s="1"/>
  <c r="Z1289"/>
  <c r="AF1289" s="1"/>
  <c r="Y1289"/>
  <c r="AE1289" s="1"/>
  <c r="X1289"/>
  <c r="AD1289" s="1"/>
  <c r="W1289"/>
  <c r="AC1289" s="1"/>
  <c r="V1289"/>
  <c r="AB1289" s="1"/>
  <c r="U1289"/>
  <c r="AA1289" s="1"/>
  <c r="Z1288"/>
  <c r="AF1288" s="1"/>
  <c r="Y1288"/>
  <c r="AE1288" s="1"/>
  <c r="X1288"/>
  <c r="AD1288" s="1"/>
  <c r="W1288"/>
  <c r="AC1288" s="1"/>
  <c r="V1288"/>
  <c r="AB1288" s="1"/>
  <c r="U1288"/>
  <c r="AA1288" s="1"/>
  <c r="Z1287"/>
  <c r="AF1287" s="1"/>
  <c r="Y1287"/>
  <c r="AE1287" s="1"/>
  <c r="X1287"/>
  <c r="AD1287" s="1"/>
  <c r="W1287"/>
  <c r="AC1287" s="1"/>
  <c r="V1287"/>
  <c r="AB1287" s="1"/>
  <c r="U1287"/>
  <c r="AA1287" s="1"/>
  <c r="Z1286"/>
  <c r="AF1286" s="1"/>
  <c r="Y1286"/>
  <c r="AE1286" s="1"/>
  <c r="X1286"/>
  <c r="AD1286" s="1"/>
  <c r="W1286"/>
  <c r="AC1286" s="1"/>
  <c r="V1286"/>
  <c r="AB1286" s="1"/>
  <c r="U1286"/>
  <c r="AA1286" s="1"/>
  <c r="Z1285"/>
  <c r="AF1285" s="1"/>
  <c r="Y1285"/>
  <c r="AE1285" s="1"/>
  <c r="X1285"/>
  <c r="AD1285" s="1"/>
  <c r="W1285"/>
  <c r="AC1285" s="1"/>
  <c r="V1285"/>
  <c r="AB1285" s="1"/>
  <c r="U1285"/>
  <c r="AA1285" s="1"/>
  <c r="Z1284"/>
  <c r="AF1284" s="1"/>
  <c r="Y1284"/>
  <c r="AE1284" s="1"/>
  <c r="X1284"/>
  <c r="AD1284" s="1"/>
  <c r="W1284"/>
  <c r="AC1284" s="1"/>
  <c r="V1284"/>
  <c r="AB1284" s="1"/>
  <c r="U1284"/>
  <c r="AA1284" s="1"/>
  <c r="Z1283"/>
  <c r="AF1283" s="1"/>
  <c r="Y1283"/>
  <c r="AE1283" s="1"/>
  <c r="X1283"/>
  <c r="AD1283" s="1"/>
  <c r="W1283"/>
  <c r="AC1283" s="1"/>
  <c r="V1283"/>
  <c r="AB1283" s="1"/>
  <c r="U1283"/>
  <c r="AA1283" s="1"/>
  <c r="Z1282"/>
  <c r="AF1282" s="1"/>
  <c r="Y1282"/>
  <c r="AE1282" s="1"/>
  <c r="X1282"/>
  <c r="AD1282" s="1"/>
  <c r="W1282"/>
  <c r="AC1282" s="1"/>
  <c r="V1282"/>
  <c r="AB1282" s="1"/>
  <c r="U1282"/>
  <c r="AA1282" s="1"/>
  <c r="Z1281"/>
  <c r="AF1281" s="1"/>
  <c r="Y1281"/>
  <c r="AE1281" s="1"/>
  <c r="X1281"/>
  <c r="AD1281" s="1"/>
  <c r="W1281"/>
  <c r="AC1281" s="1"/>
  <c r="V1281"/>
  <c r="AB1281" s="1"/>
  <c r="U1281"/>
  <c r="AA1281" s="1"/>
  <c r="Z1280"/>
  <c r="AF1280" s="1"/>
  <c r="Y1280"/>
  <c r="AE1280" s="1"/>
  <c r="X1280"/>
  <c r="AD1280" s="1"/>
  <c r="W1280"/>
  <c r="AC1280" s="1"/>
  <c r="V1280"/>
  <c r="AB1280" s="1"/>
  <c r="U1280"/>
  <c r="AA1280" s="1"/>
  <c r="Z1279"/>
  <c r="AF1279" s="1"/>
  <c r="Y1279"/>
  <c r="AE1279" s="1"/>
  <c r="X1279"/>
  <c r="AD1279" s="1"/>
  <c r="W1279"/>
  <c r="AC1279" s="1"/>
  <c r="V1279"/>
  <c r="AB1279" s="1"/>
  <c r="U1279"/>
  <c r="AA1279" s="1"/>
  <c r="Z1278"/>
  <c r="AF1278" s="1"/>
  <c r="Y1278"/>
  <c r="AE1278" s="1"/>
  <c r="X1278"/>
  <c r="AD1278" s="1"/>
  <c r="W1278"/>
  <c r="AC1278" s="1"/>
  <c r="V1278"/>
  <c r="AB1278" s="1"/>
  <c r="U1278"/>
  <c r="AA1278" s="1"/>
  <c r="Z1277"/>
  <c r="AF1277" s="1"/>
  <c r="Y1277"/>
  <c r="AE1277" s="1"/>
  <c r="X1277"/>
  <c r="AD1277" s="1"/>
  <c r="W1277"/>
  <c r="AC1277" s="1"/>
  <c r="V1277"/>
  <c r="AB1277" s="1"/>
  <c r="U1277"/>
  <c r="AA1277" s="1"/>
  <c r="Z1276"/>
  <c r="AF1276" s="1"/>
  <c r="Y1276"/>
  <c r="AE1276" s="1"/>
  <c r="X1276"/>
  <c r="AD1276" s="1"/>
  <c r="W1276"/>
  <c r="AC1276" s="1"/>
  <c r="V1276"/>
  <c r="AB1276" s="1"/>
  <c r="U1276"/>
  <c r="AA1276" s="1"/>
  <c r="Z1275"/>
  <c r="AF1275" s="1"/>
  <c r="Y1275"/>
  <c r="AE1275" s="1"/>
  <c r="X1275"/>
  <c r="AD1275" s="1"/>
  <c r="W1275"/>
  <c r="AC1275" s="1"/>
  <c r="V1275"/>
  <c r="AB1275" s="1"/>
  <c r="U1275"/>
  <c r="AA1275" s="1"/>
  <c r="Z1274"/>
  <c r="AF1274" s="1"/>
  <c r="Y1274"/>
  <c r="AE1274" s="1"/>
  <c r="X1274"/>
  <c r="AD1274" s="1"/>
  <c r="W1274"/>
  <c r="AC1274" s="1"/>
  <c r="V1274"/>
  <c r="AB1274" s="1"/>
  <c r="U1274"/>
  <c r="AA1274" s="1"/>
  <c r="Z1273"/>
  <c r="AF1273" s="1"/>
  <c r="Y1273"/>
  <c r="AE1273" s="1"/>
  <c r="X1273"/>
  <c r="AD1273" s="1"/>
  <c r="W1273"/>
  <c r="AC1273" s="1"/>
  <c r="V1273"/>
  <c r="AB1273" s="1"/>
  <c r="U1273"/>
  <c r="AA1273" s="1"/>
  <c r="Z1272"/>
  <c r="AF1272" s="1"/>
  <c r="Y1272"/>
  <c r="AE1272" s="1"/>
  <c r="X1272"/>
  <c r="AD1272" s="1"/>
  <c r="W1272"/>
  <c r="AC1272" s="1"/>
  <c r="V1272"/>
  <c r="AB1272" s="1"/>
  <c r="U1272"/>
  <c r="AA1272" s="1"/>
  <c r="Z1271"/>
  <c r="AF1271" s="1"/>
  <c r="Y1271"/>
  <c r="AE1271" s="1"/>
  <c r="X1271"/>
  <c r="AD1271" s="1"/>
  <c r="W1271"/>
  <c r="AC1271" s="1"/>
  <c r="V1271"/>
  <c r="AB1271" s="1"/>
  <c r="U1271"/>
  <c r="AA1271" s="1"/>
  <c r="Z1270"/>
  <c r="AF1270" s="1"/>
  <c r="Y1270"/>
  <c r="AE1270" s="1"/>
  <c r="X1270"/>
  <c r="AD1270" s="1"/>
  <c r="W1270"/>
  <c r="AC1270" s="1"/>
  <c r="V1270"/>
  <c r="AB1270" s="1"/>
  <c r="U1270"/>
  <c r="AA1270" s="1"/>
  <c r="Z1269"/>
  <c r="AF1269" s="1"/>
  <c r="Y1269"/>
  <c r="AE1269" s="1"/>
  <c r="X1269"/>
  <c r="AD1269" s="1"/>
  <c r="W1269"/>
  <c r="AC1269" s="1"/>
  <c r="V1269"/>
  <c r="AB1269" s="1"/>
  <c r="U1269"/>
  <c r="AA1269" s="1"/>
  <c r="Z1268"/>
  <c r="AF1268" s="1"/>
  <c r="Y1268"/>
  <c r="AE1268" s="1"/>
  <c r="X1268"/>
  <c r="AD1268" s="1"/>
  <c r="W1268"/>
  <c r="AC1268" s="1"/>
  <c r="V1268"/>
  <c r="AB1268" s="1"/>
  <c r="U1268"/>
  <c r="AA1268" s="1"/>
  <c r="Z1267"/>
  <c r="AF1267" s="1"/>
  <c r="Y1267"/>
  <c r="AE1267" s="1"/>
  <c r="X1267"/>
  <c r="AD1267" s="1"/>
  <c r="W1267"/>
  <c r="AC1267" s="1"/>
  <c r="V1267"/>
  <c r="AB1267" s="1"/>
  <c r="U1267"/>
  <c r="AA1267" s="1"/>
  <c r="Z1266"/>
  <c r="AF1266" s="1"/>
  <c r="Y1266"/>
  <c r="AE1266" s="1"/>
  <c r="X1266"/>
  <c r="AD1266" s="1"/>
  <c r="W1266"/>
  <c r="AC1266" s="1"/>
  <c r="V1266"/>
  <c r="AB1266" s="1"/>
  <c r="U1266"/>
  <c r="AA1266" s="1"/>
  <c r="Z1265"/>
  <c r="AF1265" s="1"/>
  <c r="Y1265"/>
  <c r="AE1265" s="1"/>
  <c r="X1265"/>
  <c r="AD1265" s="1"/>
  <c r="W1265"/>
  <c r="AC1265" s="1"/>
  <c r="V1265"/>
  <c r="AB1265" s="1"/>
  <c r="U1265"/>
  <c r="AA1265" s="1"/>
  <c r="Z1264"/>
  <c r="AF1264" s="1"/>
  <c r="Y1264"/>
  <c r="AE1264" s="1"/>
  <c r="X1264"/>
  <c r="AD1264" s="1"/>
  <c r="W1264"/>
  <c r="AC1264" s="1"/>
  <c r="V1264"/>
  <c r="AB1264" s="1"/>
  <c r="U1264"/>
  <c r="AA1264" s="1"/>
  <c r="Z1263"/>
  <c r="AF1263" s="1"/>
  <c r="Y1263"/>
  <c r="AE1263" s="1"/>
  <c r="X1263"/>
  <c r="AD1263" s="1"/>
  <c r="W1263"/>
  <c r="AC1263" s="1"/>
  <c r="V1263"/>
  <c r="AB1263" s="1"/>
  <c r="U1263"/>
  <c r="AA1263" s="1"/>
  <c r="Z1262"/>
  <c r="AF1262" s="1"/>
  <c r="Y1262"/>
  <c r="AE1262" s="1"/>
  <c r="X1262"/>
  <c r="AD1262" s="1"/>
  <c r="W1262"/>
  <c r="AC1262" s="1"/>
  <c r="V1262"/>
  <c r="AB1262" s="1"/>
  <c r="U1262"/>
  <c r="AA1262" s="1"/>
  <c r="Z1261"/>
  <c r="AF1261" s="1"/>
  <c r="Y1261"/>
  <c r="AE1261" s="1"/>
  <c r="X1261"/>
  <c r="AD1261" s="1"/>
  <c r="W1261"/>
  <c r="AC1261" s="1"/>
  <c r="V1261"/>
  <c r="AB1261" s="1"/>
  <c r="U1261"/>
  <c r="AA1261" s="1"/>
  <c r="Z1260"/>
  <c r="AF1260" s="1"/>
  <c r="Y1260"/>
  <c r="AE1260" s="1"/>
  <c r="X1260"/>
  <c r="AD1260" s="1"/>
  <c r="W1260"/>
  <c r="AC1260" s="1"/>
  <c r="V1260"/>
  <c r="AB1260" s="1"/>
  <c r="U1260"/>
  <c r="AA1260" s="1"/>
  <c r="Z1259"/>
  <c r="AF1259" s="1"/>
  <c r="Y1259"/>
  <c r="AE1259" s="1"/>
  <c r="X1259"/>
  <c r="AD1259" s="1"/>
  <c r="W1259"/>
  <c r="AC1259" s="1"/>
  <c r="V1259"/>
  <c r="AB1259" s="1"/>
  <c r="U1259"/>
  <c r="AA1259" s="1"/>
  <c r="Z1258"/>
  <c r="AF1258" s="1"/>
  <c r="Y1258"/>
  <c r="AE1258" s="1"/>
  <c r="X1258"/>
  <c r="AD1258" s="1"/>
  <c r="W1258"/>
  <c r="AC1258" s="1"/>
  <c r="V1258"/>
  <c r="AB1258" s="1"/>
  <c r="U1258"/>
  <c r="AA1258" s="1"/>
  <c r="Z1257"/>
  <c r="AF1257" s="1"/>
  <c r="Y1257"/>
  <c r="AE1257" s="1"/>
  <c r="X1257"/>
  <c r="AD1257" s="1"/>
  <c r="W1257"/>
  <c r="AC1257" s="1"/>
  <c r="V1257"/>
  <c r="AB1257" s="1"/>
  <c r="U1257"/>
  <c r="AA1257" s="1"/>
  <c r="Z1256"/>
  <c r="AF1256" s="1"/>
  <c r="Y1256"/>
  <c r="AE1256" s="1"/>
  <c r="X1256"/>
  <c r="AD1256" s="1"/>
  <c r="W1256"/>
  <c r="AC1256" s="1"/>
  <c r="V1256"/>
  <c r="AB1256" s="1"/>
  <c r="U1256"/>
  <c r="AA1256" s="1"/>
  <c r="Z1255"/>
  <c r="AF1255" s="1"/>
  <c r="Y1255"/>
  <c r="AE1255" s="1"/>
  <c r="X1255"/>
  <c r="AD1255" s="1"/>
  <c r="W1255"/>
  <c r="AC1255" s="1"/>
  <c r="V1255"/>
  <c r="AB1255" s="1"/>
  <c r="U1255"/>
  <c r="AA1255" s="1"/>
  <c r="Z1254"/>
  <c r="AF1254" s="1"/>
  <c r="Y1254"/>
  <c r="AE1254" s="1"/>
  <c r="X1254"/>
  <c r="AD1254" s="1"/>
  <c r="W1254"/>
  <c r="AC1254" s="1"/>
  <c r="V1254"/>
  <c r="AB1254" s="1"/>
  <c r="U1254"/>
  <c r="AA1254" s="1"/>
  <c r="Z1253"/>
  <c r="AF1253" s="1"/>
  <c r="Y1253"/>
  <c r="AE1253" s="1"/>
  <c r="X1253"/>
  <c r="AD1253" s="1"/>
  <c r="W1253"/>
  <c r="AC1253" s="1"/>
  <c r="V1253"/>
  <c r="AB1253" s="1"/>
  <c r="U1253"/>
  <c r="AA1253" s="1"/>
  <c r="Z1252"/>
  <c r="AF1252" s="1"/>
  <c r="Y1252"/>
  <c r="AE1252" s="1"/>
  <c r="X1252"/>
  <c r="AD1252" s="1"/>
  <c r="W1252"/>
  <c r="AC1252" s="1"/>
  <c r="V1252"/>
  <c r="AB1252" s="1"/>
  <c r="U1252"/>
  <c r="AA1252" s="1"/>
  <c r="Z1251"/>
  <c r="AF1251" s="1"/>
  <c r="Y1251"/>
  <c r="AE1251" s="1"/>
  <c r="X1251"/>
  <c r="AD1251" s="1"/>
  <c r="W1251"/>
  <c r="AC1251" s="1"/>
  <c r="V1251"/>
  <c r="AB1251" s="1"/>
  <c r="U1251"/>
  <c r="AA1251" s="1"/>
  <c r="Z1250"/>
  <c r="AF1250" s="1"/>
  <c r="Y1250"/>
  <c r="AE1250" s="1"/>
  <c r="X1250"/>
  <c r="AD1250" s="1"/>
  <c r="W1250"/>
  <c r="AC1250" s="1"/>
  <c r="V1250"/>
  <c r="AB1250" s="1"/>
  <c r="U1250"/>
  <c r="AA1250" s="1"/>
  <c r="Z1249"/>
  <c r="AF1249" s="1"/>
  <c r="Y1249"/>
  <c r="AE1249" s="1"/>
  <c r="X1249"/>
  <c r="AD1249" s="1"/>
  <c r="W1249"/>
  <c r="AC1249" s="1"/>
  <c r="V1249"/>
  <c r="AB1249" s="1"/>
  <c r="U1249"/>
  <c r="AA1249" s="1"/>
  <c r="Z1248"/>
  <c r="AF1248" s="1"/>
  <c r="Y1248"/>
  <c r="AE1248" s="1"/>
  <c r="X1248"/>
  <c r="AD1248" s="1"/>
  <c r="W1248"/>
  <c r="AC1248" s="1"/>
  <c r="V1248"/>
  <c r="AB1248" s="1"/>
  <c r="U1248"/>
  <c r="AA1248" s="1"/>
  <c r="Z1247"/>
  <c r="AF1247" s="1"/>
  <c r="Y1247"/>
  <c r="AE1247" s="1"/>
  <c r="X1247"/>
  <c r="AD1247" s="1"/>
  <c r="W1247"/>
  <c r="AC1247" s="1"/>
  <c r="V1247"/>
  <c r="AB1247" s="1"/>
  <c r="U1247"/>
  <c r="AA1247" s="1"/>
  <c r="Z1246"/>
  <c r="AF1246" s="1"/>
  <c r="Y1246"/>
  <c r="AE1246" s="1"/>
  <c r="X1246"/>
  <c r="AD1246" s="1"/>
  <c r="W1246"/>
  <c r="AC1246" s="1"/>
  <c r="V1246"/>
  <c r="AB1246" s="1"/>
  <c r="U1246"/>
  <c r="AA1246" s="1"/>
  <c r="Z1245"/>
  <c r="AF1245" s="1"/>
  <c r="Y1245"/>
  <c r="AE1245" s="1"/>
  <c r="X1245"/>
  <c r="AD1245" s="1"/>
  <c r="W1245"/>
  <c r="AC1245" s="1"/>
  <c r="V1245"/>
  <c r="AB1245" s="1"/>
  <c r="U1245"/>
  <c r="AA1245" s="1"/>
  <c r="Z1244"/>
  <c r="AF1244" s="1"/>
  <c r="Y1244"/>
  <c r="AE1244" s="1"/>
  <c r="X1244"/>
  <c r="AD1244" s="1"/>
  <c r="W1244"/>
  <c r="AC1244" s="1"/>
  <c r="V1244"/>
  <c r="AB1244" s="1"/>
  <c r="U1244"/>
  <c r="AA1244" s="1"/>
  <c r="Z1243"/>
  <c r="AF1243" s="1"/>
  <c r="Y1243"/>
  <c r="AE1243" s="1"/>
  <c r="X1243"/>
  <c r="AD1243" s="1"/>
  <c r="W1243"/>
  <c r="AC1243" s="1"/>
  <c r="V1243"/>
  <c r="AB1243" s="1"/>
  <c r="U1243"/>
  <c r="AA1243" s="1"/>
  <c r="Z1242"/>
  <c r="AF1242" s="1"/>
  <c r="Y1242"/>
  <c r="AE1242" s="1"/>
  <c r="X1242"/>
  <c r="AD1242" s="1"/>
  <c r="W1242"/>
  <c r="AC1242" s="1"/>
  <c r="V1242"/>
  <c r="AB1242" s="1"/>
  <c r="U1242"/>
  <c r="AA1242" s="1"/>
  <c r="Z1241"/>
  <c r="AF1241" s="1"/>
  <c r="Y1241"/>
  <c r="AE1241" s="1"/>
  <c r="X1241"/>
  <c r="AD1241" s="1"/>
  <c r="W1241"/>
  <c r="AC1241" s="1"/>
  <c r="V1241"/>
  <c r="AB1241" s="1"/>
  <c r="U1241"/>
  <c r="AA1241" s="1"/>
  <c r="Z1240"/>
  <c r="AF1240" s="1"/>
  <c r="Y1240"/>
  <c r="AE1240" s="1"/>
  <c r="X1240"/>
  <c r="AD1240" s="1"/>
  <c r="W1240"/>
  <c r="AC1240" s="1"/>
  <c r="V1240"/>
  <c r="AB1240" s="1"/>
  <c r="U1240"/>
  <c r="AA1240" s="1"/>
  <c r="Z1239"/>
  <c r="AF1239" s="1"/>
  <c r="Y1239"/>
  <c r="AE1239" s="1"/>
  <c r="X1239"/>
  <c r="AD1239" s="1"/>
  <c r="W1239"/>
  <c r="AC1239" s="1"/>
  <c r="V1239"/>
  <c r="AB1239" s="1"/>
  <c r="U1239"/>
  <c r="AA1239" s="1"/>
  <c r="Z1238"/>
  <c r="AF1238" s="1"/>
  <c r="Y1238"/>
  <c r="AE1238" s="1"/>
  <c r="X1238"/>
  <c r="AD1238" s="1"/>
  <c r="W1238"/>
  <c r="AC1238" s="1"/>
  <c r="V1238"/>
  <c r="AB1238" s="1"/>
  <c r="U1238"/>
  <c r="AA1238" s="1"/>
  <c r="Z1237"/>
  <c r="AF1237" s="1"/>
  <c r="Y1237"/>
  <c r="AE1237" s="1"/>
  <c r="X1237"/>
  <c r="AD1237" s="1"/>
  <c r="W1237"/>
  <c r="AC1237" s="1"/>
  <c r="V1237"/>
  <c r="AB1237" s="1"/>
  <c r="U1237"/>
  <c r="AA1237" s="1"/>
  <c r="Z1236"/>
  <c r="AF1236" s="1"/>
  <c r="Y1236"/>
  <c r="AE1236" s="1"/>
  <c r="X1236"/>
  <c r="AD1236" s="1"/>
  <c r="W1236"/>
  <c r="AC1236" s="1"/>
  <c r="V1236"/>
  <c r="AB1236" s="1"/>
  <c r="U1236"/>
  <c r="AA1236" s="1"/>
  <c r="Z1235"/>
  <c r="AF1235" s="1"/>
  <c r="Y1235"/>
  <c r="AE1235" s="1"/>
  <c r="X1235"/>
  <c r="AD1235" s="1"/>
  <c r="W1235"/>
  <c r="AC1235" s="1"/>
  <c r="V1235"/>
  <c r="AB1235" s="1"/>
  <c r="U1235"/>
  <c r="AA1235" s="1"/>
  <c r="Z1234"/>
  <c r="AF1234" s="1"/>
  <c r="Y1234"/>
  <c r="AE1234" s="1"/>
  <c r="X1234"/>
  <c r="AD1234" s="1"/>
  <c r="W1234"/>
  <c r="AC1234" s="1"/>
  <c r="V1234"/>
  <c r="AB1234" s="1"/>
  <c r="U1234"/>
  <c r="AA1234" s="1"/>
  <c r="Z1233"/>
  <c r="AF1233" s="1"/>
  <c r="Y1233"/>
  <c r="AE1233" s="1"/>
  <c r="X1233"/>
  <c r="AD1233" s="1"/>
  <c r="W1233"/>
  <c r="AC1233" s="1"/>
  <c r="V1233"/>
  <c r="AB1233" s="1"/>
  <c r="U1233"/>
  <c r="AA1233" s="1"/>
  <c r="Z1232"/>
  <c r="AF1232" s="1"/>
  <c r="Y1232"/>
  <c r="AE1232" s="1"/>
  <c r="X1232"/>
  <c r="AD1232" s="1"/>
  <c r="W1232"/>
  <c r="AC1232" s="1"/>
  <c r="V1232"/>
  <c r="AB1232" s="1"/>
  <c r="U1232"/>
  <c r="AA1232" s="1"/>
  <c r="Z1231"/>
  <c r="AF1231" s="1"/>
  <c r="Y1231"/>
  <c r="AE1231" s="1"/>
  <c r="X1231"/>
  <c r="AD1231" s="1"/>
  <c r="W1231"/>
  <c r="AC1231" s="1"/>
  <c r="V1231"/>
  <c r="AB1231" s="1"/>
  <c r="U1231"/>
  <c r="AA1231" s="1"/>
  <c r="Z1230"/>
  <c r="AF1230" s="1"/>
  <c r="Y1230"/>
  <c r="AE1230" s="1"/>
  <c r="X1230"/>
  <c r="AD1230" s="1"/>
  <c r="W1230"/>
  <c r="AC1230" s="1"/>
  <c r="V1230"/>
  <c r="AB1230" s="1"/>
  <c r="U1230"/>
  <c r="AA1230" s="1"/>
  <c r="Z1229"/>
  <c r="AF1229" s="1"/>
  <c r="Y1229"/>
  <c r="AE1229" s="1"/>
  <c r="X1229"/>
  <c r="AD1229" s="1"/>
  <c r="W1229"/>
  <c r="AC1229" s="1"/>
  <c r="V1229"/>
  <c r="AB1229" s="1"/>
  <c r="U1229"/>
  <c r="AA1229" s="1"/>
  <c r="Z1228"/>
  <c r="AF1228" s="1"/>
  <c r="Y1228"/>
  <c r="AE1228" s="1"/>
  <c r="X1228"/>
  <c r="AD1228" s="1"/>
  <c r="W1228"/>
  <c r="AC1228" s="1"/>
  <c r="V1228"/>
  <c r="AB1228" s="1"/>
  <c r="U1228"/>
  <c r="AA1228" s="1"/>
  <c r="Z1227"/>
  <c r="AF1227" s="1"/>
  <c r="Y1227"/>
  <c r="AE1227" s="1"/>
  <c r="X1227"/>
  <c r="AD1227" s="1"/>
  <c r="W1227"/>
  <c r="AC1227" s="1"/>
  <c r="V1227"/>
  <c r="AB1227" s="1"/>
  <c r="U1227"/>
  <c r="AA1227" s="1"/>
  <c r="Z1226"/>
  <c r="AF1226" s="1"/>
  <c r="Y1226"/>
  <c r="AE1226" s="1"/>
  <c r="X1226"/>
  <c r="AD1226" s="1"/>
  <c r="W1226"/>
  <c r="AC1226" s="1"/>
  <c r="V1226"/>
  <c r="AB1226" s="1"/>
  <c r="U1226"/>
  <c r="AA1226" s="1"/>
  <c r="Z1225"/>
  <c r="AF1225" s="1"/>
  <c r="Y1225"/>
  <c r="AE1225" s="1"/>
  <c r="X1225"/>
  <c r="AD1225" s="1"/>
  <c r="W1225"/>
  <c r="AC1225" s="1"/>
  <c r="V1225"/>
  <c r="AB1225" s="1"/>
  <c r="U1225"/>
  <c r="AA1225" s="1"/>
  <c r="Z1224"/>
  <c r="AF1224" s="1"/>
  <c r="Y1224"/>
  <c r="AE1224" s="1"/>
  <c r="X1224"/>
  <c r="AD1224" s="1"/>
  <c r="W1224"/>
  <c r="AC1224" s="1"/>
  <c r="V1224"/>
  <c r="AB1224" s="1"/>
  <c r="U1224"/>
  <c r="AA1224" s="1"/>
  <c r="Z1223"/>
  <c r="AF1223" s="1"/>
  <c r="Y1223"/>
  <c r="AE1223" s="1"/>
  <c r="X1223"/>
  <c r="AD1223" s="1"/>
  <c r="W1223"/>
  <c r="AC1223" s="1"/>
  <c r="V1223"/>
  <c r="AB1223" s="1"/>
  <c r="U1223"/>
  <c r="AA1223" s="1"/>
  <c r="Z1222"/>
  <c r="AF1222" s="1"/>
  <c r="Y1222"/>
  <c r="AE1222" s="1"/>
  <c r="X1222"/>
  <c r="AD1222" s="1"/>
  <c r="W1222"/>
  <c r="AC1222" s="1"/>
  <c r="V1222"/>
  <c r="AB1222" s="1"/>
  <c r="U1222"/>
  <c r="AA1222" s="1"/>
  <c r="Z1221"/>
  <c r="AF1221" s="1"/>
  <c r="Y1221"/>
  <c r="AE1221" s="1"/>
  <c r="X1221"/>
  <c r="AD1221" s="1"/>
  <c r="W1221"/>
  <c r="AC1221" s="1"/>
  <c r="V1221"/>
  <c r="AB1221" s="1"/>
  <c r="U1221"/>
  <c r="AA1221" s="1"/>
  <c r="Z1220"/>
  <c r="AF1220" s="1"/>
  <c r="Y1220"/>
  <c r="AE1220" s="1"/>
  <c r="X1220"/>
  <c r="AD1220" s="1"/>
  <c r="W1220"/>
  <c r="AC1220" s="1"/>
  <c r="V1220"/>
  <c r="AB1220" s="1"/>
  <c r="U1220"/>
  <c r="AA1220" s="1"/>
  <c r="Z1219"/>
  <c r="AF1219" s="1"/>
  <c r="Y1219"/>
  <c r="AE1219" s="1"/>
  <c r="X1219"/>
  <c r="AD1219" s="1"/>
  <c r="W1219"/>
  <c r="AC1219" s="1"/>
  <c r="V1219"/>
  <c r="AB1219" s="1"/>
  <c r="U1219"/>
  <c r="AA1219" s="1"/>
  <c r="Z1218"/>
  <c r="AF1218" s="1"/>
  <c r="Y1218"/>
  <c r="AE1218" s="1"/>
  <c r="X1218"/>
  <c r="AD1218" s="1"/>
  <c r="W1218"/>
  <c r="AC1218" s="1"/>
  <c r="V1218"/>
  <c r="AB1218" s="1"/>
  <c r="U1218"/>
  <c r="AA1218" s="1"/>
  <c r="Z1217"/>
  <c r="AF1217" s="1"/>
  <c r="Y1217"/>
  <c r="AE1217" s="1"/>
  <c r="X1217"/>
  <c r="AD1217" s="1"/>
  <c r="W1217"/>
  <c r="AC1217" s="1"/>
  <c r="V1217"/>
  <c r="AB1217" s="1"/>
  <c r="U1217"/>
  <c r="AA1217" s="1"/>
  <c r="Z1216"/>
  <c r="AF1216" s="1"/>
  <c r="Y1216"/>
  <c r="AE1216" s="1"/>
  <c r="X1216"/>
  <c r="AD1216" s="1"/>
  <c r="W1216"/>
  <c r="AC1216" s="1"/>
  <c r="V1216"/>
  <c r="AB1216" s="1"/>
  <c r="U1216"/>
  <c r="AA1216" s="1"/>
  <c r="Z1215"/>
  <c r="AF1215" s="1"/>
  <c r="Y1215"/>
  <c r="AE1215" s="1"/>
  <c r="X1215"/>
  <c r="AD1215" s="1"/>
  <c r="W1215"/>
  <c r="AC1215" s="1"/>
  <c r="V1215"/>
  <c r="AB1215" s="1"/>
  <c r="U1215"/>
  <c r="AA1215" s="1"/>
  <c r="Z1214"/>
  <c r="AF1214" s="1"/>
  <c r="Y1214"/>
  <c r="AE1214" s="1"/>
  <c r="X1214"/>
  <c r="AD1214" s="1"/>
  <c r="W1214"/>
  <c r="AC1214" s="1"/>
  <c r="V1214"/>
  <c r="AB1214" s="1"/>
  <c r="U1214"/>
  <c r="AA1214" s="1"/>
  <c r="Z1213"/>
  <c r="AF1213" s="1"/>
  <c r="Y1213"/>
  <c r="AE1213" s="1"/>
  <c r="X1213"/>
  <c r="AD1213" s="1"/>
  <c r="W1213"/>
  <c r="AC1213" s="1"/>
  <c r="V1213"/>
  <c r="AB1213" s="1"/>
  <c r="U1213"/>
  <c r="AA1213" s="1"/>
  <c r="Z1212"/>
  <c r="AF1212" s="1"/>
  <c r="Y1212"/>
  <c r="AE1212" s="1"/>
  <c r="X1212"/>
  <c r="AD1212" s="1"/>
  <c r="W1212"/>
  <c r="AC1212" s="1"/>
  <c r="V1212"/>
  <c r="AB1212" s="1"/>
  <c r="U1212"/>
  <c r="AA1212" s="1"/>
  <c r="Z1211"/>
  <c r="AF1211" s="1"/>
  <c r="Y1211"/>
  <c r="AE1211" s="1"/>
  <c r="X1211"/>
  <c r="AD1211" s="1"/>
  <c r="W1211"/>
  <c r="AC1211" s="1"/>
  <c r="V1211"/>
  <c r="AB1211" s="1"/>
  <c r="U1211"/>
  <c r="AA1211" s="1"/>
  <c r="Z1210"/>
  <c r="AF1210" s="1"/>
  <c r="Y1210"/>
  <c r="AE1210" s="1"/>
  <c r="X1210"/>
  <c r="AD1210" s="1"/>
  <c r="W1210"/>
  <c r="AC1210" s="1"/>
  <c r="V1210"/>
  <c r="AB1210" s="1"/>
  <c r="U1210"/>
  <c r="AA1210" s="1"/>
  <c r="Z1209"/>
  <c r="AF1209" s="1"/>
  <c r="Y1209"/>
  <c r="AE1209" s="1"/>
  <c r="X1209"/>
  <c r="AD1209" s="1"/>
  <c r="W1209"/>
  <c r="AC1209" s="1"/>
  <c r="V1209"/>
  <c r="AB1209" s="1"/>
  <c r="U1209"/>
  <c r="AA1209" s="1"/>
  <c r="Z1208"/>
  <c r="AF1208" s="1"/>
  <c r="Y1208"/>
  <c r="AE1208" s="1"/>
  <c r="X1208"/>
  <c r="AD1208" s="1"/>
  <c r="W1208"/>
  <c r="AC1208" s="1"/>
  <c r="V1208"/>
  <c r="AB1208" s="1"/>
  <c r="U1208"/>
  <c r="AA1208" s="1"/>
  <c r="Z1207"/>
  <c r="AF1207" s="1"/>
  <c r="Y1207"/>
  <c r="AE1207" s="1"/>
  <c r="X1207"/>
  <c r="AD1207" s="1"/>
  <c r="W1207"/>
  <c r="AC1207" s="1"/>
  <c r="V1207"/>
  <c r="AB1207" s="1"/>
  <c r="U1207"/>
  <c r="AA1207" s="1"/>
  <c r="Z1206"/>
  <c r="AF1206" s="1"/>
  <c r="Y1206"/>
  <c r="AE1206" s="1"/>
  <c r="X1206"/>
  <c r="AD1206" s="1"/>
  <c r="W1206"/>
  <c r="AC1206" s="1"/>
  <c r="V1206"/>
  <c r="AB1206" s="1"/>
  <c r="U1206"/>
  <c r="AA1206" s="1"/>
  <c r="Z1205"/>
  <c r="AF1205" s="1"/>
  <c r="Y1205"/>
  <c r="AE1205" s="1"/>
  <c r="X1205"/>
  <c r="AD1205" s="1"/>
  <c r="W1205"/>
  <c r="AC1205" s="1"/>
  <c r="V1205"/>
  <c r="AB1205" s="1"/>
  <c r="U1205"/>
  <c r="AA1205" s="1"/>
  <c r="Z1204"/>
  <c r="AF1204" s="1"/>
  <c r="Y1204"/>
  <c r="AE1204" s="1"/>
  <c r="X1204"/>
  <c r="AD1204" s="1"/>
  <c r="W1204"/>
  <c r="AC1204" s="1"/>
  <c r="V1204"/>
  <c r="AB1204" s="1"/>
  <c r="U1204"/>
  <c r="AA1204" s="1"/>
  <c r="Z1203"/>
  <c r="AF1203" s="1"/>
  <c r="Y1203"/>
  <c r="AE1203" s="1"/>
  <c r="X1203"/>
  <c r="AD1203" s="1"/>
  <c r="W1203"/>
  <c r="AC1203" s="1"/>
  <c r="V1203"/>
  <c r="AB1203" s="1"/>
  <c r="U1203"/>
  <c r="AA1203" s="1"/>
  <c r="Z1202"/>
  <c r="AF1202" s="1"/>
  <c r="Y1202"/>
  <c r="AE1202" s="1"/>
  <c r="X1202"/>
  <c r="AD1202" s="1"/>
  <c r="W1202"/>
  <c r="AC1202" s="1"/>
  <c r="V1202"/>
  <c r="AB1202" s="1"/>
  <c r="U1202"/>
  <c r="AA1202" s="1"/>
  <c r="Z1201"/>
  <c r="AF1201" s="1"/>
  <c r="Y1201"/>
  <c r="AE1201" s="1"/>
  <c r="X1201"/>
  <c r="AD1201" s="1"/>
  <c r="W1201"/>
  <c r="AC1201" s="1"/>
  <c r="V1201"/>
  <c r="AB1201" s="1"/>
  <c r="U1201"/>
  <c r="AA1201" s="1"/>
  <c r="Z1200"/>
  <c r="AF1200" s="1"/>
  <c r="Y1200"/>
  <c r="AE1200" s="1"/>
  <c r="X1200"/>
  <c r="AD1200" s="1"/>
  <c r="W1200"/>
  <c r="AC1200" s="1"/>
  <c r="V1200"/>
  <c r="AB1200" s="1"/>
  <c r="U1200"/>
  <c r="AA1200" s="1"/>
  <c r="Z1199"/>
  <c r="AF1199" s="1"/>
  <c r="Y1199"/>
  <c r="AE1199" s="1"/>
  <c r="X1199"/>
  <c r="AD1199" s="1"/>
  <c r="W1199"/>
  <c r="AC1199" s="1"/>
  <c r="V1199"/>
  <c r="AB1199" s="1"/>
  <c r="U1199"/>
  <c r="AA1199" s="1"/>
  <c r="Z1198"/>
  <c r="AF1198" s="1"/>
  <c r="Y1198"/>
  <c r="AE1198" s="1"/>
  <c r="X1198"/>
  <c r="AD1198" s="1"/>
  <c r="W1198"/>
  <c r="AC1198" s="1"/>
  <c r="V1198"/>
  <c r="AB1198" s="1"/>
  <c r="U1198"/>
  <c r="AA1198" s="1"/>
  <c r="Z1197"/>
  <c r="AF1197" s="1"/>
  <c r="Y1197"/>
  <c r="AE1197" s="1"/>
  <c r="X1197"/>
  <c r="AD1197" s="1"/>
  <c r="W1197"/>
  <c r="AC1197" s="1"/>
  <c r="V1197"/>
  <c r="AB1197" s="1"/>
  <c r="U1197"/>
  <c r="AA1197" s="1"/>
  <c r="Z1196"/>
  <c r="AF1196" s="1"/>
  <c r="Y1196"/>
  <c r="AE1196" s="1"/>
  <c r="X1196"/>
  <c r="AD1196" s="1"/>
  <c r="W1196"/>
  <c r="AC1196" s="1"/>
  <c r="V1196"/>
  <c r="AB1196" s="1"/>
  <c r="U1196"/>
  <c r="AA1196" s="1"/>
  <c r="Z1195"/>
  <c r="AF1195" s="1"/>
  <c r="Y1195"/>
  <c r="AE1195" s="1"/>
  <c r="X1195"/>
  <c r="AD1195" s="1"/>
  <c r="W1195"/>
  <c r="AC1195" s="1"/>
  <c r="V1195"/>
  <c r="AB1195" s="1"/>
  <c r="U1195"/>
  <c r="AA1195" s="1"/>
  <c r="Z1194"/>
  <c r="AF1194" s="1"/>
  <c r="Y1194"/>
  <c r="AE1194" s="1"/>
  <c r="X1194"/>
  <c r="AD1194" s="1"/>
  <c r="W1194"/>
  <c r="AC1194" s="1"/>
  <c r="V1194"/>
  <c r="AB1194" s="1"/>
  <c r="U1194"/>
  <c r="AA1194" s="1"/>
  <c r="Z1193"/>
  <c r="AF1193" s="1"/>
  <c r="Y1193"/>
  <c r="AE1193" s="1"/>
  <c r="X1193"/>
  <c r="AD1193" s="1"/>
  <c r="W1193"/>
  <c r="AC1193" s="1"/>
  <c r="V1193"/>
  <c r="AB1193" s="1"/>
  <c r="U1193"/>
  <c r="AA1193" s="1"/>
  <c r="Z1192"/>
  <c r="AF1192" s="1"/>
  <c r="Y1192"/>
  <c r="AE1192" s="1"/>
  <c r="X1192"/>
  <c r="AD1192" s="1"/>
  <c r="W1192"/>
  <c r="AC1192" s="1"/>
  <c r="V1192"/>
  <c r="AB1192" s="1"/>
  <c r="U1192"/>
  <c r="AA1192" s="1"/>
  <c r="Z1191"/>
  <c r="AF1191" s="1"/>
  <c r="Y1191"/>
  <c r="AE1191" s="1"/>
  <c r="X1191"/>
  <c r="AD1191" s="1"/>
  <c r="W1191"/>
  <c r="AC1191" s="1"/>
  <c r="V1191"/>
  <c r="AB1191" s="1"/>
  <c r="U1191"/>
  <c r="AA1191" s="1"/>
  <c r="Z1190"/>
  <c r="AF1190" s="1"/>
  <c r="Y1190"/>
  <c r="AE1190" s="1"/>
  <c r="X1190"/>
  <c r="AD1190" s="1"/>
  <c r="W1190"/>
  <c r="AC1190" s="1"/>
  <c r="V1190"/>
  <c r="AB1190" s="1"/>
  <c r="U1190"/>
  <c r="AA1190" s="1"/>
  <c r="Z1189"/>
  <c r="AF1189" s="1"/>
  <c r="Y1189"/>
  <c r="AE1189" s="1"/>
  <c r="X1189"/>
  <c r="AD1189" s="1"/>
  <c r="W1189"/>
  <c r="AC1189" s="1"/>
  <c r="V1189"/>
  <c r="AB1189" s="1"/>
  <c r="U1189"/>
  <c r="AA1189" s="1"/>
  <c r="Z1188"/>
  <c r="AF1188" s="1"/>
  <c r="Y1188"/>
  <c r="AE1188" s="1"/>
  <c r="X1188"/>
  <c r="AD1188" s="1"/>
  <c r="W1188"/>
  <c r="AC1188" s="1"/>
  <c r="V1188"/>
  <c r="AB1188" s="1"/>
  <c r="U1188"/>
  <c r="AA1188" s="1"/>
  <c r="Z1187"/>
  <c r="AF1187" s="1"/>
  <c r="Y1187"/>
  <c r="AE1187" s="1"/>
  <c r="X1187"/>
  <c r="AD1187" s="1"/>
  <c r="W1187"/>
  <c r="AC1187" s="1"/>
  <c r="V1187"/>
  <c r="AB1187" s="1"/>
  <c r="U1187"/>
  <c r="AA1187" s="1"/>
  <c r="Z1186"/>
  <c r="AF1186" s="1"/>
  <c r="Y1186"/>
  <c r="AE1186" s="1"/>
  <c r="X1186"/>
  <c r="AD1186" s="1"/>
  <c r="W1186"/>
  <c r="AC1186" s="1"/>
  <c r="V1186"/>
  <c r="AB1186" s="1"/>
  <c r="U1186"/>
  <c r="AA1186" s="1"/>
  <c r="Z1185"/>
  <c r="AF1185" s="1"/>
  <c r="Y1185"/>
  <c r="AE1185" s="1"/>
  <c r="X1185"/>
  <c r="AD1185" s="1"/>
  <c r="W1185"/>
  <c r="AC1185" s="1"/>
  <c r="V1185"/>
  <c r="AB1185" s="1"/>
  <c r="U1185"/>
  <c r="AA1185" s="1"/>
  <c r="Z1184"/>
  <c r="AF1184" s="1"/>
  <c r="Y1184"/>
  <c r="AE1184" s="1"/>
  <c r="X1184"/>
  <c r="AD1184" s="1"/>
  <c r="W1184"/>
  <c r="AC1184" s="1"/>
  <c r="V1184"/>
  <c r="AB1184" s="1"/>
  <c r="U1184"/>
  <c r="AA1184" s="1"/>
  <c r="Z1183"/>
  <c r="AF1183" s="1"/>
  <c r="Y1183"/>
  <c r="AE1183" s="1"/>
  <c r="X1183"/>
  <c r="AD1183" s="1"/>
  <c r="W1183"/>
  <c r="AC1183" s="1"/>
  <c r="V1183"/>
  <c r="AB1183" s="1"/>
  <c r="U1183"/>
  <c r="AA1183" s="1"/>
  <c r="Z1182"/>
  <c r="AF1182" s="1"/>
  <c r="Y1182"/>
  <c r="AE1182" s="1"/>
  <c r="X1182"/>
  <c r="AD1182" s="1"/>
  <c r="W1182"/>
  <c r="AC1182" s="1"/>
  <c r="V1182"/>
  <c r="AB1182" s="1"/>
  <c r="U1182"/>
  <c r="AA1182" s="1"/>
  <c r="Z1181"/>
  <c r="AF1181" s="1"/>
  <c r="Y1181"/>
  <c r="AE1181" s="1"/>
  <c r="X1181"/>
  <c r="AD1181" s="1"/>
  <c r="W1181"/>
  <c r="AC1181" s="1"/>
  <c r="V1181"/>
  <c r="AB1181" s="1"/>
  <c r="U1181"/>
  <c r="AA1181" s="1"/>
  <c r="Z1180"/>
  <c r="AF1180" s="1"/>
  <c r="Y1180"/>
  <c r="AE1180" s="1"/>
  <c r="X1180"/>
  <c r="AD1180" s="1"/>
  <c r="W1180"/>
  <c r="AC1180" s="1"/>
  <c r="V1180"/>
  <c r="AB1180" s="1"/>
  <c r="U1180"/>
  <c r="AA1180" s="1"/>
  <c r="Z1179"/>
  <c r="AF1179" s="1"/>
  <c r="Y1179"/>
  <c r="AE1179" s="1"/>
  <c r="X1179"/>
  <c r="AD1179" s="1"/>
  <c r="W1179"/>
  <c r="AC1179" s="1"/>
  <c r="V1179"/>
  <c r="AB1179" s="1"/>
  <c r="U1179"/>
  <c r="AA1179" s="1"/>
  <c r="Z1178"/>
  <c r="AF1178" s="1"/>
  <c r="Y1178"/>
  <c r="AE1178" s="1"/>
  <c r="X1178"/>
  <c r="AD1178" s="1"/>
  <c r="W1178"/>
  <c r="AC1178" s="1"/>
  <c r="V1178"/>
  <c r="AB1178" s="1"/>
  <c r="U1178"/>
  <c r="AA1178" s="1"/>
  <c r="Z1177"/>
  <c r="AF1177" s="1"/>
  <c r="Y1177"/>
  <c r="AE1177" s="1"/>
  <c r="X1177"/>
  <c r="AD1177" s="1"/>
  <c r="W1177"/>
  <c r="AC1177" s="1"/>
  <c r="V1177"/>
  <c r="AB1177" s="1"/>
  <c r="U1177"/>
  <c r="AA1177" s="1"/>
  <c r="Z1176"/>
  <c r="AF1176" s="1"/>
  <c r="Y1176"/>
  <c r="AE1176" s="1"/>
  <c r="X1176"/>
  <c r="AD1176" s="1"/>
  <c r="W1176"/>
  <c r="AC1176" s="1"/>
  <c r="V1176"/>
  <c r="AB1176" s="1"/>
  <c r="U1176"/>
  <c r="AA1176" s="1"/>
  <c r="Z1175"/>
  <c r="AF1175" s="1"/>
  <c r="Y1175"/>
  <c r="AE1175" s="1"/>
  <c r="X1175"/>
  <c r="AD1175" s="1"/>
  <c r="W1175"/>
  <c r="AC1175" s="1"/>
  <c r="V1175"/>
  <c r="AB1175" s="1"/>
  <c r="U1175"/>
  <c r="AA1175" s="1"/>
  <c r="Z1174"/>
  <c r="AF1174" s="1"/>
  <c r="Y1174"/>
  <c r="AE1174" s="1"/>
  <c r="X1174"/>
  <c r="AD1174" s="1"/>
  <c r="W1174"/>
  <c r="AC1174" s="1"/>
  <c r="V1174"/>
  <c r="AB1174" s="1"/>
  <c r="U1174"/>
  <c r="AA1174" s="1"/>
  <c r="Z1173"/>
  <c r="AF1173" s="1"/>
  <c r="Y1173"/>
  <c r="AE1173" s="1"/>
  <c r="X1173"/>
  <c r="AD1173" s="1"/>
  <c r="W1173"/>
  <c r="AC1173" s="1"/>
  <c r="V1173"/>
  <c r="AB1173" s="1"/>
  <c r="U1173"/>
  <c r="AA1173" s="1"/>
  <c r="Z1172"/>
  <c r="AF1172" s="1"/>
  <c r="Y1172"/>
  <c r="AE1172" s="1"/>
  <c r="X1172"/>
  <c r="AD1172" s="1"/>
  <c r="W1172"/>
  <c r="AC1172" s="1"/>
  <c r="V1172"/>
  <c r="AB1172" s="1"/>
  <c r="U1172"/>
  <c r="AA1172" s="1"/>
  <c r="Z1171"/>
  <c r="AF1171" s="1"/>
  <c r="Y1171"/>
  <c r="AE1171" s="1"/>
  <c r="X1171"/>
  <c r="AD1171" s="1"/>
  <c r="W1171"/>
  <c r="AC1171" s="1"/>
  <c r="V1171"/>
  <c r="AB1171" s="1"/>
  <c r="U1171"/>
  <c r="AA1171" s="1"/>
  <c r="Z1170"/>
  <c r="AF1170" s="1"/>
  <c r="Y1170"/>
  <c r="AE1170" s="1"/>
  <c r="X1170"/>
  <c r="AD1170" s="1"/>
  <c r="W1170"/>
  <c r="AC1170" s="1"/>
  <c r="V1170"/>
  <c r="AB1170" s="1"/>
  <c r="U1170"/>
  <c r="AA1170" s="1"/>
  <c r="Z1169"/>
  <c r="AF1169" s="1"/>
  <c r="Y1169"/>
  <c r="AE1169" s="1"/>
  <c r="X1169"/>
  <c r="AD1169" s="1"/>
  <c r="W1169"/>
  <c r="AC1169" s="1"/>
  <c r="V1169"/>
  <c r="AB1169" s="1"/>
  <c r="U1169"/>
  <c r="AA1169" s="1"/>
  <c r="Z1168"/>
  <c r="AF1168" s="1"/>
  <c r="Y1168"/>
  <c r="AE1168" s="1"/>
  <c r="X1168"/>
  <c r="AD1168" s="1"/>
  <c r="W1168"/>
  <c r="AC1168" s="1"/>
  <c r="V1168"/>
  <c r="AB1168" s="1"/>
  <c r="U1168"/>
  <c r="AA1168" s="1"/>
  <c r="Z1167"/>
  <c r="AF1167" s="1"/>
  <c r="Y1167"/>
  <c r="AE1167" s="1"/>
  <c r="X1167"/>
  <c r="AD1167" s="1"/>
  <c r="W1167"/>
  <c r="AC1167" s="1"/>
  <c r="V1167"/>
  <c r="AB1167" s="1"/>
  <c r="U1167"/>
  <c r="AA1167" s="1"/>
  <c r="Z1166"/>
  <c r="AF1166" s="1"/>
  <c r="Y1166"/>
  <c r="AE1166" s="1"/>
  <c r="X1166"/>
  <c r="AD1166" s="1"/>
  <c r="W1166"/>
  <c r="AC1166" s="1"/>
  <c r="V1166"/>
  <c r="AB1166" s="1"/>
  <c r="U1166"/>
  <c r="AA1166" s="1"/>
  <c r="Z1165"/>
  <c r="AF1165" s="1"/>
  <c r="Y1165"/>
  <c r="AE1165" s="1"/>
  <c r="X1165"/>
  <c r="AD1165" s="1"/>
  <c r="W1165"/>
  <c r="AC1165" s="1"/>
  <c r="V1165"/>
  <c r="AB1165" s="1"/>
  <c r="U1165"/>
  <c r="AA1165" s="1"/>
  <c r="Z1164"/>
  <c r="AF1164" s="1"/>
  <c r="Y1164"/>
  <c r="AE1164" s="1"/>
  <c r="X1164"/>
  <c r="AD1164" s="1"/>
  <c r="W1164"/>
  <c r="AC1164" s="1"/>
  <c r="V1164"/>
  <c r="AB1164" s="1"/>
  <c r="U1164"/>
  <c r="AA1164" s="1"/>
  <c r="Z1163"/>
  <c r="AF1163" s="1"/>
  <c r="Y1163"/>
  <c r="AE1163" s="1"/>
  <c r="X1163"/>
  <c r="AD1163" s="1"/>
  <c r="W1163"/>
  <c r="AC1163" s="1"/>
  <c r="V1163"/>
  <c r="AB1163" s="1"/>
  <c r="U1163"/>
  <c r="AA1163" s="1"/>
  <c r="Z1162"/>
  <c r="AF1162" s="1"/>
  <c r="Y1162"/>
  <c r="AE1162" s="1"/>
  <c r="X1162"/>
  <c r="AD1162" s="1"/>
  <c r="W1162"/>
  <c r="AC1162" s="1"/>
  <c r="V1162"/>
  <c r="AB1162" s="1"/>
  <c r="U1162"/>
  <c r="AA1162" s="1"/>
  <c r="Z1161"/>
  <c r="AF1161" s="1"/>
  <c r="Y1161"/>
  <c r="AE1161" s="1"/>
  <c r="X1161"/>
  <c r="AD1161" s="1"/>
  <c r="W1161"/>
  <c r="AC1161" s="1"/>
  <c r="V1161"/>
  <c r="AB1161" s="1"/>
  <c r="U1161"/>
  <c r="AA1161" s="1"/>
  <c r="Z1160"/>
  <c r="AF1160" s="1"/>
  <c r="Y1160"/>
  <c r="AE1160" s="1"/>
  <c r="X1160"/>
  <c r="AD1160" s="1"/>
  <c r="W1160"/>
  <c r="AC1160" s="1"/>
  <c r="V1160"/>
  <c r="AB1160" s="1"/>
  <c r="U1160"/>
  <c r="AA1160" s="1"/>
  <c r="Z1159"/>
  <c r="AF1159" s="1"/>
  <c r="Y1159"/>
  <c r="AE1159" s="1"/>
  <c r="X1159"/>
  <c r="AD1159" s="1"/>
  <c r="W1159"/>
  <c r="AC1159" s="1"/>
  <c r="V1159"/>
  <c r="AB1159" s="1"/>
  <c r="U1159"/>
  <c r="AA1159" s="1"/>
  <c r="Z1158"/>
  <c r="AF1158" s="1"/>
  <c r="Y1158"/>
  <c r="AE1158" s="1"/>
  <c r="X1158"/>
  <c r="AD1158" s="1"/>
  <c r="W1158"/>
  <c r="AC1158" s="1"/>
  <c r="V1158"/>
  <c r="AB1158" s="1"/>
  <c r="U1158"/>
  <c r="AA1158" s="1"/>
  <c r="Z1157"/>
  <c r="AF1157" s="1"/>
  <c r="Y1157"/>
  <c r="AE1157" s="1"/>
  <c r="X1157"/>
  <c r="AD1157" s="1"/>
  <c r="W1157"/>
  <c r="AC1157" s="1"/>
  <c r="V1157"/>
  <c r="AB1157" s="1"/>
  <c r="U1157"/>
  <c r="AA1157" s="1"/>
  <c r="Z1156"/>
  <c r="AF1156" s="1"/>
  <c r="Y1156"/>
  <c r="AE1156" s="1"/>
  <c r="X1156"/>
  <c r="AD1156" s="1"/>
  <c r="W1156"/>
  <c r="AC1156" s="1"/>
  <c r="V1156"/>
  <c r="AB1156" s="1"/>
  <c r="U1156"/>
  <c r="AA1156" s="1"/>
  <c r="Z1155"/>
  <c r="AF1155" s="1"/>
  <c r="Y1155"/>
  <c r="AE1155" s="1"/>
  <c r="X1155"/>
  <c r="AD1155" s="1"/>
  <c r="W1155"/>
  <c r="AC1155" s="1"/>
  <c r="V1155"/>
  <c r="AB1155" s="1"/>
  <c r="U1155"/>
  <c r="AA1155" s="1"/>
  <c r="Z1154"/>
  <c r="AF1154" s="1"/>
  <c r="Y1154"/>
  <c r="AE1154" s="1"/>
  <c r="X1154"/>
  <c r="AD1154" s="1"/>
  <c r="W1154"/>
  <c r="AC1154" s="1"/>
  <c r="V1154"/>
  <c r="AB1154" s="1"/>
  <c r="U1154"/>
  <c r="AA1154" s="1"/>
  <c r="Z1153"/>
  <c r="AF1153" s="1"/>
  <c r="Y1153"/>
  <c r="AE1153" s="1"/>
  <c r="X1153"/>
  <c r="AD1153" s="1"/>
  <c r="W1153"/>
  <c r="AC1153" s="1"/>
  <c r="V1153"/>
  <c r="AB1153" s="1"/>
  <c r="U1153"/>
  <c r="AA1153" s="1"/>
  <c r="Z1152"/>
  <c r="AF1152" s="1"/>
  <c r="Y1152"/>
  <c r="AE1152" s="1"/>
  <c r="X1152"/>
  <c r="AD1152" s="1"/>
  <c r="W1152"/>
  <c r="AC1152" s="1"/>
  <c r="V1152"/>
  <c r="AB1152" s="1"/>
  <c r="U1152"/>
  <c r="AA1152" s="1"/>
  <c r="Z1151"/>
  <c r="AF1151" s="1"/>
  <c r="Y1151"/>
  <c r="AE1151" s="1"/>
  <c r="X1151"/>
  <c r="AD1151" s="1"/>
  <c r="W1151"/>
  <c r="AC1151" s="1"/>
  <c r="V1151"/>
  <c r="AB1151" s="1"/>
  <c r="U1151"/>
  <c r="AA1151" s="1"/>
  <c r="Z1150"/>
  <c r="AF1150" s="1"/>
  <c r="Y1150"/>
  <c r="AE1150" s="1"/>
  <c r="X1150"/>
  <c r="AD1150" s="1"/>
  <c r="W1150"/>
  <c r="AC1150" s="1"/>
  <c r="V1150"/>
  <c r="AB1150" s="1"/>
  <c r="U1150"/>
  <c r="AA1150" s="1"/>
  <c r="Z1149"/>
  <c r="AF1149" s="1"/>
  <c r="Y1149"/>
  <c r="AE1149" s="1"/>
  <c r="X1149"/>
  <c r="AD1149" s="1"/>
  <c r="W1149"/>
  <c r="AC1149" s="1"/>
  <c r="V1149"/>
  <c r="AB1149" s="1"/>
  <c r="U1149"/>
  <c r="AA1149" s="1"/>
  <c r="Z1148"/>
  <c r="AF1148" s="1"/>
  <c r="Y1148"/>
  <c r="AE1148" s="1"/>
  <c r="X1148"/>
  <c r="AD1148" s="1"/>
  <c r="W1148"/>
  <c r="AC1148" s="1"/>
  <c r="V1148"/>
  <c r="AB1148" s="1"/>
  <c r="U1148"/>
  <c r="AA1148" s="1"/>
  <c r="Z1147"/>
  <c r="AF1147" s="1"/>
  <c r="Y1147"/>
  <c r="AE1147" s="1"/>
  <c r="X1147"/>
  <c r="AD1147" s="1"/>
  <c r="W1147"/>
  <c r="AC1147" s="1"/>
  <c r="V1147"/>
  <c r="AB1147" s="1"/>
  <c r="U1147"/>
  <c r="AA1147" s="1"/>
  <c r="Z1146"/>
  <c r="AF1146" s="1"/>
  <c r="Y1146"/>
  <c r="AE1146" s="1"/>
  <c r="X1146"/>
  <c r="AD1146" s="1"/>
  <c r="W1146"/>
  <c r="AC1146" s="1"/>
  <c r="V1146"/>
  <c r="AB1146" s="1"/>
  <c r="U1146"/>
  <c r="AA1146" s="1"/>
  <c r="Z1145"/>
  <c r="AF1145" s="1"/>
  <c r="Y1145"/>
  <c r="AE1145" s="1"/>
  <c r="X1145"/>
  <c r="AD1145" s="1"/>
  <c r="W1145"/>
  <c r="AC1145" s="1"/>
  <c r="V1145"/>
  <c r="AB1145" s="1"/>
  <c r="U1145"/>
  <c r="AA1145" s="1"/>
  <c r="Z1144"/>
  <c r="AF1144" s="1"/>
  <c r="Y1144"/>
  <c r="AE1144" s="1"/>
  <c r="X1144"/>
  <c r="AD1144" s="1"/>
  <c r="W1144"/>
  <c r="AC1144" s="1"/>
  <c r="V1144"/>
  <c r="AB1144" s="1"/>
  <c r="U1144"/>
  <c r="AA1144" s="1"/>
  <c r="Z1143"/>
  <c r="AF1143" s="1"/>
  <c r="Y1143"/>
  <c r="AE1143" s="1"/>
  <c r="X1143"/>
  <c r="AD1143" s="1"/>
  <c r="W1143"/>
  <c r="AC1143" s="1"/>
  <c r="V1143"/>
  <c r="AB1143" s="1"/>
  <c r="U1143"/>
  <c r="AA1143" s="1"/>
  <c r="Z1142"/>
  <c r="AF1142" s="1"/>
  <c r="Y1142"/>
  <c r="AE1142" s="1"/>
  <c r="X1142"/>
  <c r="AD1142" s="1"/>
  <c r="W1142"/>
  <c r="AC1142" s="1"/>
  <c r="V1142"/>
  <c r="AB1142" s="1"/>
  <c r="U1142"/>
  <c r="AA1142" s="1"/>
  <c r="Z1141"/>
  <c r="AF1141" s="1"/>
  <c r="Y1141"/>
  <c r="AE1141" s="1"/>
  <c r="X1141"/>
  <c r="AD1141" s="1"/>
  <c r="W1141"/>
  <c r="AC1141" s="1"/>
  <c r="V1141"/>
  <c r="AB1141" s="1"/>
  <c r="U1141"/>
  <c r="AA1141" s="1"/>
  <c r="Z1140"/>
  <c r="AF1140" s="1"/>
  <c r="Y1140"/>
  <c r="AE1140" s="1"/>
  <c r="X1140"/>
  <c r="AD1140" s="1"/>
  <c r="W1140"/>
  <c r="AC1140" s="1"/>
  <c r="V1140"/>
  <c r="AB1140" s="1"/>
  <c r="U1140"/>
  <c r="AA1140" s="1"/>
  <c r="Z1139"/>
  <c r="AF1139" s="1"/>
  <c r="Y1139"/>
  <c r="AE1139" s="1"/>
  <c r="X1139"/>
  <c r="AD1139" s="1"/>
  <c r="W1139"/>
  <c r="AC1139" s="1"/>
  <c r="V1139"/>
  <c r="AB1139" s="1"/>
  <c r="U1139"/>
  <c r="AA1139" s="1"/>
  <c r="Z1138"/>
  <c r="AF1138" s="1"/>
  <c r="Y1138"/>
  <c r="AE1138" s="1"/>
  <c r="X1138"/>
  <c r="AD1138" s="1"/>
  <c r="W1138"/>
  <c r="AC1138" s="1"/>
  <c r="V1138"/>
  <c r="AB1138" s="1"/>
  <c r="U1138"/>
  <c r="AA1138" s="1"/>
  <c r="Z1137"/>
  <c r="AF1137" s="1"/>
  <c r="Y1137"/>
  <c r="AE1137" s="1"/>
  <c r="X1137"/>
  <c r="AD1137" s="1"/>
  <c r="W1137"/>
  <c r="AC1137" s="1"/>
  <c r="V1137"/>
  <c r="AB1137" s="1"/>
  <c r="U1137"/>
  <c r="AA1137" s="1"/>
  <c r="Z1136"/>
  <c r="AF1136" s="1"/>
  <c r="Y1136"/>
  <c r="AE1136" s="1"/>
  <c r="X1136"/>
  <c r="AD1136" s="1"/>
  <c r="W1136"/>
  <c r="AC1136" s="1"/>
  <c r="V1136"/>
  <c r="AB1136" s="1"/>
  <c r="U1136"/>
  <c r="AA1136" s="1"/>
  <c r="Z1135"/>
  <c r="AF1135" s="1"/>
  <c r="Y1135"/>
  <c r="AE1135" s="1"/>
  <c r="X1135"/>
  <c r="AD1135" s="1"/>
  <c r="W1135"/>
  <c r="AC1135" s="1"/>
  <c r="V1135"/>
  <c r="AB1135" s="1"/>
  <c r="U1135"/>
  <c r="AA1135" s="1"/>
  <c r="Z1134"/>
  <c r="AF1134" s="1"/>
  <c r="Y1134"/>
  <c r="AE1134" s="1"/>
  <c r="X1134"/>
  <c r="AD1134" s="1"/>
  <c r="W1134"/>
  <c r="AC1134" s="1"/>
  <c r="V1134"/>
  <c r="AB1134" s="1"/>
  <c r="U1134"/>
  <c r="AA1134" s="1"/>
  <c r="Z1133"/>
  <c r="AF1133" s="1"/>
  <c r="Y1133"/>
  <c r="AE1133" s="1"/>
  <c r="X1133"/>
  <c r="AD1133" s="1"/>
  <c r="W1133"/>
  <c r="AC1133" s="1"/>
  <c r="V1133"/>
  <c r="AB1133" s="1"/>
  <c r="U1133"/>
  <c r="AA1133" s="1"/>
  <c r="Z1132"/>
  <c r="AF1132" s="1"/>
  <c r="Y1132"/>
  <c r="AE1132" s="1"/>
  <c r="X1132"/>
  <c r="AD1132" s="1"/>
  <c r="W1132"/>
  <c r="AC1132" s="1"/>
  <c r="V1132"/>
  <c r="AB1132" s="1"/>
  <c r="U1132"/>
  <c r="AA1132" s="1"/>
  <c r="Z1131"/>
  <c r="AF1131" s="1"/>
  <c r="Y1131"/>
  <c r="AE1131" s="1"/>
  <c r="X1131"/>
  <c r="AD1131" s="1"/>
  <c r="W1131"/>
  <c r="AC1131" s="1"/>
  <c r="V1131"/>
  <c r="AB1131" s="1"/>
  <c r="U1131"/>
  <c r="AA1131" s="1"/>
  <c r="Z1130"/>
  <c r="AF1130" s="1"/>
  <c r="Y1130"/>
  <c r="AE1130" s="1"/>
  <c r="X1130"/>
  <c r="AD1130" s="1"/>
  <c r="W1130"/>
  <c r="AC1130" s="1"/>
  <c r="V1130"/>
  <c r="AB1130" s="1"/>
  <c r="U1130"/>
  <c r="AA1130" s="1"/>
  <c r="Z1129"/>
  <c r="AF1129" s="1"/>
  <c r="Y1129"/>
  <c r="AE1129" s="1"/>
  <c r="X1129"/>
  <c r="AD1129" s="1"/>
  <c r="W1129"/>
  <c r="AC1129" s="1"/>
  <c r="V1129"/>
  <c r="AB1129" s="1"/>
  <c r="U1129"/>
  <c r="AA1129" s="1"/>
  <c r="Z1128"/>
  <c r="AF1128" s="1"/>
  <c r="Y1128"/>
  <c r="AE1128" s="1"/>
  <c r="X1128"/>
  <c r="AD1128" s="1"/>
  <c r="W1128"/>
  <c r="AC1128" s="1"/>
  <c r="V1128"/>
  <c r="AB1128" s="1"/>
  <c r="U1128"/>
  <c r="AA1128" s="1"/>
  <c r="Z1127"/>
  <c r="AF1127" s="1"/>
  <c r="Y1127"/>
  <c r="AE1127" s="1"/>
  <c r="X1127"/>
  <c r="AD1127" s="1"/>
  <c r="W1127"/>
  <c r="AC1127" s="1"/>
  <c r="V1127"/>
  <c r="AB1127" s="1"/>
  <c r="U1127"/>
  <c r="AA1127" s="1"/>
  <c r="Z1126"/>
  <c r="AF1126" s="1"/>
  <c r="Y1126"/>
  <c r="AE1126" s="1"/>
  <c r="X1126"/>
  <c r="AD1126" s="1"/>
  <c r="W1126"/>
  <c r="AC1126" s="1"/>
  <c r="V1126"/>
  <c r="AB1126" s="1"/>
  <c r="U1126"/>
  <c r="AA1126" s="1"/>
  <c r="Z1125"/>
  <c r="AF1125" s="1"/>
  <c r="Y1125"/>
  <c r="AE1125" s="1"/>
  <c r="X1125"/>
  <c r="AD1125" s="1"/>
  <c r="W1125"/>
  <c r="AC1125" s="1"/>
  <c r="V1125"/>
  <c r="AB1125" s="1"/>
  <c r="U1125"/>
  <c r="AA1125" s="1"/>
  <c r="Z1124"/>
  <c r="AF1124" s="1"/>
  <c r="Y1124"/>
  <c r="AE1124" s="1"/>
  <c r="X1124"/>
  <c r="AD1124" s="1"/>
  <c r="W1124"/>
  <c r="AC1124" s="1"/>
  <c r="V1124"/>
  <c r="AB1124" s="1"/>
  <c r="U1124"/>
  <c r="AA1124" s="1"/>
  <c r="Z1123"/>
  <c r="AF1123" s="1"/>
  <c r="Y1123"/>
  <c r="AE1123" s="1"/>
  <c r="X1123"/>
  <c r="AD1123" s="1"/>
  <c r="W1123"/>
  <c r="AC1123" s="1"/>
  <c r="V1123"/>
  <c r="AB1123" s="1"/>
  <c r="U1123"/>
  <c r="AA1123" s="1"/>
  <c r="Z1122"/>
  <c r="AF1122" s="1"/>
  <c r="Y1122"/>
  <c r="AE1122" s="1"/>
  <c r="X1122"/>
  <c r="AD1122" s="1"/>
  <c r="W1122"/>
  <c r="AC1122" s="1"/>
  <c r="V1122"/>
  <c r="AB1122" s="1"/>
  <c r="U1122"/>
  <c r="AA1122" s="1"/>
  <c r="Z1121"/>
  <c r="AF1121" s="1"/>
  <c r="Y1121"/>
  <c r="AE1121" s="1"/>
  <c r="X1121"/>
  <c r="AD1121" s="1"/>
  <c r="W1121"/>
  <c r="AC1121" s="1"/>
  <c r="V1121"/>
  <c r="AB1121" s="1"/>
  <c r="U1121"/>
  <c r="AA1121" s="1"/>
  <c r="Z1120"/>
  <c r="AF1120" s="1"/>
  <c r="Y1120"/>
  <c r="AE1120" s="1"/>
  <c r="X1120"/>
  <c r="AD1120" s="1"/>
  <c r="W1120"/>
  <c r="AC1120" s="1"/>
  <c r="V1120"/>
  <c r="AB1120" s="1"/>
  <c r="U1120"/>
  <c r="AA1120" s="1"/>
  <c r="Z1119"/>
  <c r="AF1119" s="1"/>
  <c r="Y1119"/>
  <c r="AE1119" s="1"/>
  <c r="X1119"/>
  <c r="AD1119" s="1"/>
  <c r="W1119"/>
  <c r="AC1119" s="1"/>
  <c r="V1119"/>
  <c r="AB1119" s="1"/>
  <c r="U1119"/>
  <c r="AA1119" s="1"/>
  <c r="Z1118"/>
  <c r="AF1118" s="1"/>
  <c r="Y1118"/>
  <c r="AE1118" s="1"/>
  <c r="X1118"/>
  <c r="AD1118" s="1"/>
  <c r="W1118"/>
  <c r="AC1118" s="1"/>
  <c r="V1118"/>
  <c r="AB1118" s="1"/>
  <c r="U1118"/>
  <c r="AA1118" s="1"/>
  <c r="Z1117"/>
  <c r="AF1117" s="1"/>
  <c r="Y1117"/>
  <c r="AE1117" s="1"/>
  <c r="X1117"/>
  <c r="AD1117" s="1"/>
  <c r="W1117"/>
  <c r="AC1117" s="1"/>
  <c r="V1117"/>
  <c r="AB1117" s="1"/>
  <c r="U1117"/>
  <c r="AA1117" s="1"/>
  <c r="Z1116"/>
  <c r="AF1116" s="1"/>
  <c r="Y1116"/>
  <c r="AE1116" s="1"/>
  <c r="X1116"/>
  <c r="AD1116" s="1"/>
  <c r="W1116"/>
  <c r="AC1116" s="1"/>
  <c r="V1116"/>
  <c r="AB1116" s="1"/>
  <c r="U1116"/>
  <c r="AA1116" s="1"/>
  <c r="Z1115"/>
  <c r="AF1115" s="1"/>
  <c r="Y1115"/>
  <c r="AE1115" s="1"/>
  <c r="X1115"/>
  <c r="AD1115" s="1"/>
  <c r="W1115"/>
  <c r="AC1115" s="1"/>
  <c r="V1115"/>
  <c r="AB1115" s="1"/>
  <c r="U1115"/>
  <c r="AA1115" s="1"/>
  <c r="Z1114"/>
  <c r="AF1114" s="1"/>
  <c r="Y1114"/>
  <c r="AE1114" s="1"/>
  <c r="X1114"/>
  <c r="AD1114" s="1"/>
  <c r="W1114"/>
  <c r="AC1114" s="1"/>
  <c r="V1114"/>
  <c r="AB1114" s="1"/>
  <c r="U1114"/>
  <c r="AA1114" s="1"/>
  <c r="Z1113"/>
  <c r="AF1113" s="1"/>
  <c r="Y1113"/>
  <c r="AE1113" s="1"/>
  <c r="X1113"/>
  <c r="AD1113" s="1"/>
  <c r="W1113"/>
  <c r="AC1113" s="1"/>
  <c r="V1113"/>
  <c r="AB1113" s="1"/>
  <c r="U1113"/>
  <c r="AA1113" s="1"/>
  <c r="Z1112"/>
  <c r="AF1112" s="1"/>
  <c r="Y1112"/>
  <c r="AE1112" s="1"/>
  <c r="X1112"/>
  <c r="AD1112" s="1"/>
  <c r="W1112"/>
  <c r="AC1112" s="1"/>
  <c r="V1112"/>
  <c r="AB1112" s="1"/>
  <c r="U1112"/>
  <c r="AA1112" s="1"/>
  <c r="Z1111"/>
  <c r="AF1111" s="1"/>
  <c r="Y1111"/>
  <c r="AE1111" s="1"/>
  <c r="X1111"/>
  <c r="AD1111" s="1"/>
  <c r="W1111"/>
  <c r="AC1111" s="1"/>
  <c r="V1111"/>
  <c r="AB1111" s="1"/>
  <c r="U1111"/>
  <c r="AA1111" s="1"/>
  <c r="Z1110"/>
  <c r="AF1110" s="1"/>
  <c r="Y1110"/>
  <c r="AE1110" s="1"/>
  <c r="X1110"/>
  <c r="AD1110" s="1"/>
  <c r="W1110"/>
  <c r="AC1110" s="1"/>
  <c r="V1110"/>
  <c r="AB1110" s="1"/>
  <c r="U1110"/>
  <c r="AA1110" s="1"/>
  <c r="Z1109"/>
  <c r="AF1109" s="1"/>
  <c r="Y1109"/>
  <c r="AE1109" s="1"/>
  <c r="X1109"/>
  <c r="AD1109" s="1"/>
  <c r="W1109"/>
  <c r="AC1109" s="1"/>
  <c r="V1109"/>
  <c r="AB1109" s="1"/>
  <c r="U1109"/>
  <c r="AA1109" s="1"/>
  <c r="Z1108"/>
  <c r="AF1108" s="1"/>
  <c r="Y1108"/>
  <c r="AE1108" s="1"/>
  <c r="X1108"/>
  <c r="AD1108" s="1"/>
  <c r="W1108"/>
  <c r="AC1108" s="1"/>
  <c r="V1108"/>
  <c r="AB1108" s="1"/>
  <c r="U1108"/>
  <c r="AA1108" s="1"/>
  <c r="Z1107"/>
  <c r="AF1107" s="1"/>
  <c r="Y1107"/>
  <c r="AE1107" s="1"/>
  <c r="X1107"/>
  <c r="AD1107" s="1"/>
  <c r="W1107"/>
  <c r="AC1107" s="1"/>
  <c r="V1107"/>
  <c r="AB1107" s="1"/>
  <c r="U1107"/>
  <c r="AA1107" s="1"/>
  <c r="Z1106"/>
  <c r="AF1106" s="1"/>
  <c r="Y1106"/>
  <c r="AE1106" s="1"/>
  <c r="X1106"/>
  <c r="AD1106" s="1"/>
  <c r="W1106"/>
  <c r="AC1106" s="1"/>
  <c r="V1106"/>
  <c r="AB1106" s="1"/>
  <c r="U1106"/>
  <c r="AA1106" s="1"/>
  <c r="Z1105"/>
  <c r="AF1105" s="1"/>
  <c r="Y1105"/>
  <c r="AE1105" s="1"/>
  <c r="X1105"/>
  <c r="AD1105" s="1"/>
  <c r="W1105"/>
  <c r="AC1105" s="1"/>
  <c r="V1105"/>
  <c r="AB1105" s="1"/>
  <c r="U1105"/>
  <c r="AA1105" s="1"/>
  <c r="Z1104"/>
  <c r="AF1104" s="1"/>
  <c r="Y1104"/>
  <c r="AE1104" s="1"/>
  <c r="X1104"/>
  <c r="AD1104" s="1"/>
  <c r="W1104"/>
  <c r="AC1104" s="1"/>
  <c r="V1104"/>
  <c r="AB1104" s="1"/>
  <c r="U1104"/>
  <c r="AA1104" s="1"/>
  <c r="Z1103"/>
  <c r="AF1103" s="1"/>
  <c r="Y1103"/>
  <c r="AE1103" s="1"/>
  <c r="X1103"/>
  <c r="AD1103" s="1"/>
  <c r="W1103"/>
  <c r="AC1103" s="1"/>
  <c r="V1103"/>
  <c r="AB1103" s="1"/>
  <c r="U1103"/>
  <c r="AA1103" s="1"/>
  <c r="Z1102"/>
  <c r="AF1102" s="1"/>
  <c r="Y1102"/>
  <c r="AE1102" s="1"/>
  <c r="X1102"/>
  <c r="AD1102" s="1"/>
  <c r="W1102"/>
  <c r="AC1102" s="1"/>
  <c r="V1102"/>
  <c r="AB1102" s="1"/>
  <c r="U1102"/>
  <c r="AA1102" s="1"/>
  <c r="Z1101"/>
  <c r="AF1101" s="1"/>
  <c r="Y1101"/>
  <c r="AE1101" s="1"/>
  <c r="X1101"/>
  <c r="AD1101" s="1"/>
  <c r="W1101"/>
  <c r="AC1101" s="1"/>
  <c r="V1101"/>
  <c r="AB1101" s="1"/>
  <c r="U1101"/>
  <c r="AA1101" s="1"/>
  <c r="Z1100"/>
  <c r="AF1100" s="1"/>
  <c r="Y1100"/>
  <c r="AE1100" s="1"/>
  <c r="X1100"/>
  <c r="AD1100" s="1"/>
  <c r="W1100"/>
  <c r="AC1100" s="1"/>
  <c r="V1100"/>
  <c r="AB1100" s="1"/>
  <c r="U1100"/>
  <c r="AA1100" s="1"/>
  <c r="Z1099"/>
  <c r="AF1099" s="1"/>
  <c r="Y1099"/>
  <c r="AE1099" s="1"/>
  <c r="X1099"/>
  <c r="AD1099" s="1"/>
  <c r="W1099"/>
  <c r="AC1099" s="1"/>
  <c r="V1099"/>
  <c r="AB1099" s="1"/>
  <c r="U1099"/>
  <c r="AA1099" s="1"/>
  <c r="Z1098"/>
  <c r="AF1098" s="1"/>
  <c r="Y1098"/>
  <c r="AE1098" s="1"/>
  <c r="X1098"/>
  <c r="AD1098" s="1"/>
  <c r="W1098"/>
  <c r="AC1098" s="1"/>
  <c r="V1098"/>
  <c r="AB1098" s="1"/>
  <c r="U1098"/>
  <c r="AA1098" s="1"/>
  <c r="Z1097"/>
  <c r="AF1097" s="1"/>
  <c r="Y1097"/>
  <c r="AE1097" s="1"/>
  <c r="X1097"/>
  <c r="AD1097" s="1"/>
  <c r="W1097"/>
  <c r="AC1097" s="1"/>
  <c r="V1097"/>
  <c r="AB1097" s="1"/>
  <c r="U1097"/>
  <c r="AA1097" s="1"/>
  <c r="Z1096"/>
  <c r="AF1096" s="1"/>
  <c r="Y1096"/>
  <c r="AE1096" s="1"/>
  <c r="X1096"/>
  <c r="AD1096" s="1"/>
  <c r="W1096"/>
  <c r="AC1096" s="1"/>
  <c r="V1096"/>
  <c r="AB1096" s="1"/>
  <c r="U1096"/>
  <c r="AA1096" s="1"/>
  <c r="Z1095"/>
  <c r="AF1095" s="1"/>
  <c r="Y1095"/>
  <c r="AE1095" s="1"/>
  <c r="X1095"/>
  <c r="AD1095" s="1"/>
  <c r="W1095"/>
  <c r="AC1095" s="1"/>
  <c r="V1095"/>
  <c r="AB1095" s="1"/>
  <c r="U1095"/>
  <c r="AA1095" s="1"/>
  <c r="Z1094"/>
  <c r="AF1094" s="1"/>
  <c r="Y1094"/>
  <c r="AE1094" s="1"/>
  <c r="X1094"/>
  <c r="AD1094" s="1"/>
  <c r="W1094"/>
  <c r="AC1094" s="1"/>
  <c r="V1094"/>
  <c r="AB1094" s="1"/>
  <c r="U1094"/>
  <c r="AA1094" s="1"/>
  <c r="T1094"/>
  <c r="Z1093"/>
  <c r="AF1093" s="1"/>
  <c r="Y1093"/>
  <c r="AE1093" s="1"/>
  <c r="X1093"/>
  <c r="AD1093" s="1"/>
  <c r="W1093"/>
  <c r="AC1093" s="1"/>
  <c r="V1093"/>
  <c r="AB1093" s="1"/>
  <c r="U1093"/>
  <c r="AA1093" s="1"/>
  <c r="T1093"/>
  <c r="Z1092"/>
  <c r="AF1092" s="1"/>
  <c r="Y1092"/>
  <c r="AE1092" s="1"/>
  <c r="X1092"/>
  <c r="AD1092" s="1"/>
  <c r="W1092"/>
  <c r="AC1092" s="1"/>
  <c r="V1092"/>
  <c r="AB1092" s="1"/>
  <c r="U1092"/>
  <c r="AA1092" s="1"/>
  <c r="T1092"/>
  <c r="Z1091"/>
  <c r="AF1091" s="1"/>
  <c r="Y1091"/>
  <c r="AE1091" s="1"/>
  <c r="X1091"/>
  <c r="AD1091" s="1"/>
  <c r="W1091"/>
  <c r="AC1091" s="1"/>
  <c r="V1091"/>
  <c r="AB1091" s="1"/>
  <c r="U1091"/>
  <c r="AA1091" s="1"/>
  <c r="T1091"/>
  <c r="Z1090"/>
  <c r="AF1090" s="1"/>
  <c r="Y1090"/>
  <c r="AE1090" s="1"/>
  <c r="X1090"/>
  <c r="AD1090" s="1"/>
  <c r="W1090"/>
  <c r="AC1090" s="1"/>
  <c r="V1090"/>
  <c r="AB1090" s="1"/>
  <c r="U1090"/>
  <c r="AA1090" s="1"/>
  <c r="T1090"/>
  <c r="Z1089"/>
  <c r="AF1089" s="1"/>
  <c r="Y1089"/>
  <c r="AE1089" s="1"/>
  <c r="X1089"/>
  <c r="AD1089" s="1"/>
  <c r="W1089"/>
  <c r="AC1089" s="1"/>
  <c r="V1089"/>
  <c r="AB1089" s="1"/>
  <c r="U1089"/>
  <c r="AA1089" s="1"/>
  <c r="T1089"/>
  <c r="Z1088"/>
  <c r="AF1088" s="1"/>
  <c r="Y1088"/>
  <c r="AE1088" s="1"/>
  <c r="X1088"/>
  <c r="AD1088" s="1"/>
  <c r="W1088"/>
  <c r="AC1088" s="1"/>
  <c r="V1088"/>
  <c r="AB1088" s="1"/>
  <c r="U1088"/>
  <c r="AA1088" s="1"/>
  <c r="T1088"/>
  <c r="Z1087"/>
  <c r="AF1087" s="1"/>
  <c r="Y1087"/>
  <c r="AE1087" s="1"/>
  <c r="X1087"/>
  <c r="AD1087" s="1"/>
  <c r="W1087"/>
  <c r="AC1087" s="1"/>
  <c r="V1087"/>
  <c r="AB1087" s="1"/>
  <c r="U1087"/>
  <c r="AA1087" s="1"/>
  <c r="T1087"/>
  <c r="Z1086"/>
  <c r="AF1086" s="1"/>
  <c r="Y1086"/>
  <c r="AE1086" s="1"/>
  <c r="X1086"/>
  <c r="AD1086" s="1"/>
  <c r="W1086"/>
  <c r="AC1086" s="1"/>
  <c r="V1086"/>
  <c r="AB1086" s="1"/>
  <c r="U1086"/>
  <c r="AA1086" s="1"/>
  <c r="T1086"/>
  <c r="Z1085"/>
  <c r="AF1085" s="1"/>
  <c r="Y1085"/>
  <c r="AE1085" s="1"/>
  <c r="X1085"/>
  <c r="AD1085" s="1"/>
  <c r="W1085"/>
  <c r="AC1085" s="1"/>
  <c r="V1085"/>
  <c r="AB1085" s="1"/>
  <c r="U1085"/>
  <c r="AA1085" s="1"/>
  <c r="T1085"/>
  <c r="Z1084"/>
  <c r="AF1084" s="1"/>
  <c r="Y1084"/>
  <c r="AE1084" s="1"/>
  <c r="X1084"/>
  <c r="AD1084" s="1"/>
  <c r="W1084"/>
  <c r="AC1084" s="1"/>
  <c r="V1084"/>
  <c r="AB1084" s="1"/>
  <c r="U1084"/>
  <c r="AA1084" s="1"/>
  <c r="T1084"/>
  <c r="Z1083"/>
  <c r="AF1083" s="1"/>
  <c r="Y1083"/>
  <c r="AE1083" s="1"/>
  <c r="X1083"/>
  <c r="AD1083" s="1"/>
  <c r="W1083"/>
  <c r="AC1083" s="1"/>
  <c r="V1083"/>
  <c r="AB1083" s="1"/>
  <c r="U1083"/>
  <c r="AA1083" s="1"/>
  <c r="T1083"/>
  <c r="Z1082"/>
  <c r="AF1082" s="1"/>
  <c r="Y1082"/>
  <c r="AE1082" s="1"/>
  <c r="X1082"/>
  <c r="AD1082" s="1"/>
  <c r="W1082"/>
  <c r="AC1082" s="1"/>
  <c r="V1082"/>
  <c r="AB1082" s="1"/>
  <c r="U1082"/>
  <c r="AA1082" s="1"/>
  <c r="T1082"/>
  <c r="Z1081"/>
  <c r="AF1081" s="1"/>
  <c r="Y1081"/>
  <c r="AE1081" s="1"/>
  <c r="X1081"/>
  <c r="AD1081" s="1"/>
  <c r="W1081"/>
  <c r="AC1081" s="1"/>
  <c r="V1081"/>
  <c r="AB1081" s="1"/>
  <c r="U1081"/>
  <c r="AA1081" s="1"/>
  <c r="T1081"/>
  <c r="Z1080"/>
  <c r="AF1080" s="1"/>
  <c r="Y1080"/>
  <c r="AE1080" s="1"/>
  <c r="X1080"/>
  <c r="AD1080" s="1"/>
  <c r="W1080"/>
  <c r="AC1080" s="1"/>
  <c r="V1080"/>
  <c r="AB1080" s="1"/>
  <c r="U1080"/>
  <c r="AA1080" s="1"/>
  <c r="T1080"/>
  <c r="Z1079"/>
  <c r="AF1079" s="1"/>
  <c r="Y1079"/>
  <c r="AE1079" s="1"/>
  <c r="X1079"/>
  <c r="AD1079" s="1"/>
  <c r="W1079"/>
  <c r="AC1079" s="1"/>
  <c r="V1079"/>
  <c r="AB1079" s="1"/>
  <c r="U1079"/>
  <c r="AA1079" s="1"/>
  <c r="Z1078"/>
  <c r="AF1078" s="1"/>
  <c r="Y1078"/>
  <c r="AE1078" s="1"/>
  <c r="X1078"/>
  <c r="AD1078" s="1"/>
  <c r="W1078"/>
  <c r="AC1078" s="1"/>
  <c r="V1078"/>
  <c r="AB1078" s="1"/>
  <c r="U1078"/>
  <c r="AA1078" s="1"/>
  <c r="Z1077"/>
  <c r="AF1077" s="1"/>
  <c r="Y1077"/>
  <c r="AE1077" s="1"/>
  <c r="X1077"/>
  <c r="AD1077" s="1"/>
  <c r="W1077"/>
  <c r="AC1077" s="1"/>
  <c r="V1077"/>
  <c r="AB1077" s="1"/>
  <c r="U1077"/>
  <c r="AA1077" s="1"/>
  <c r="Z1076"/>
  <c r="AF1076" s="1"/>
  <c r="Y1076"/>
  <c r="AE1076" s="1"/>
  <c r="X1076"/>
  <c r="AD1076" s="1"/>
  <c r="W1076"/>
  <c r="AC1076" s="1"/>
  <c r="V1076"/>
  <c r="AB1076" s="1"/>
  <c r="U1076"/>
  <c r="AA1076" s="1"/>
  <c r="Z1075"/>
  <c r="AF1075" s="1"/>
  <c r="Y1075"/>
  <c r="AE1075" s="1"/>
  <c r="X1075"/>
  <c r="AD1075" s="1"/>
  <c r="W1075"/>
  <c r="AC1075" s="1"/>
  <c r="V1075"/>
  <c r="AB1075" s="1"/>
  <c r="U1075"/>
  <c r="AA1075" s="1"/>
  <c r="Z1074"/>
  <c r="AF1074" s="1"/>
  <c r="Y1074"/>
  <c r="AE1074" s="1"/>
  <c r="X1074"/>
  <c r="AD1074" s="1"/>
  <c r="W1074"/>
  <c r="AC1074" s="1"/>
  <c r="V1074"/>
  <c r="AB1074" s="1"/>
  <c r="U1074"/>
  <c r="AA1074" s="1"/>
  <c r="Z1073"/>
  <c r="AF1073" s="1"/>
  <c r="Y1073"/>
  <c r="AE1073" s="1"/>
  <c r="X1073"/>
  <c r="AD1073" s="1"/>
  <c r="W1073"/>
  <c r="AC1073" s="1"/>
  <c r="V1073"/>
  <c r="AB1073" s="1"/>
  <c r="U1073"/>
  <c r="AA1073" s="1"/>
  <c r="Z1072"/>
  <c r="AF1072" s="1"/>
  <c r="Y1072"/>
  <c r="AE1072" s="1"/>
  <c r="X1072"/>
  <c r="AD1072" s="1"/>
  <c r="W1072"/>
  <c r="AC1072" s="1"/>
  <c r="V1072"/>
  <c r="AB1072" s="1"/>
  <c r="U1072"/>
  <c r="AA1072" s="1"/>
  <c r="Z1071"/>
  <c r="AF1071" s="1"/>
  <c r="Y1071"/>
  <c r="AE1071" s="1"/>
  <c r="X1071"/>
  <c r="AD1071" s="1"/>
  <c r="W1071"/>
  <c r="AC1071" s="1"/>
  <c r="V1071"/>
  <c r="AB1071" s="1"/>
  <c r="U1071"/>
  <c r="AA1071" s="1"/>
  <c r="Z1070"/>
  <c r="AF1070" s="1"/>
  <c r="Y1070"/>
  <c r="AE1070" s="1"/>
  <c r="X1070"/>
  <c r="AD1070" s="1"/>
  <c r="W1070"/>
  <c r="AC1070" s="1"/>
  <c r="V1070"/>
  <c r="AB1070" s="1"/>
  <c r="U1070"/>
  <c r="AA1070" s="1"/>
  <c r="Z1069"/>
  <c r="AF1069" s="1"/>
  <c r="Y1069"/>
  <c r="AE1069" s="1"/>
  <c r="X1069"/>
  <c r="AD1069" s="1"/>
  <c r="W1069"/>
  <c r="AC1069" s="1"/>
  <c r="V1069"/>
  <c r="AB1069" s="1"/>
  <c r="U1069"/>
  <c r="AA1069" s="1"/>
  <c r="Z1068"/>
  <c r="AF1068" s="1"/>
  <c r="Y1068"/>
  <c r="AE1068" s="1"/>
  <c r="X1068"/>
  <c r="AD1068" s="1"/>
  <c r="W1068"/>
  <c r="AC1068" s="1"/>
  <c r="V1068"/>
  <c r="AB1068" s="1"/>
  <c r="U1068"/>
  <c r="AA1068" s="1"/>
  <c r="Z1067"/>
  <c r="AF1067" s="1"/>
  <c r="Y1067"/>
  <c r="AE1067" s="1"/>
  <c r="X1067"/>
  <c r="AD1067" s="1"/>
  <c r="W1067"/>
  <c r="AC1067" s="1"/>
  <c r="V1067"/>
  <c r="AB1067" s="1"/>
  <c r="U1067"/>
  <c r="AA1067" s="1"/>
  <c r="Z1066"/>
  <c r="AF1066" s="1"/>
  <c r="Y1066"/>
  <c r="AE1066" s="1"/>
  <c r="X1066"/>
  <c r="AD1066" s="1"/>
  <c r="W1066"/>
  <c r="AC1066" s="1"/>
  <c r="V1066"/>
  <c r="AB1066" s="1"/>
  <c r="U1066"/>
  <c r="AA1066" s="1"/>
  <c r="Z1065"/>
  <c r="AF1065" s="1"/>
  <c r="Y1065"/>
  <c r="AE1065" s="1"/>
  <c r="X1065"/>
  <c r="AD1065" s="1"/>
  <c r="W1065"/>
  <c r="AC1065" s="1"/>
  <c r="V1065"/>
  <c r="AB1065" s="1"/>
  <c r="U1065"/>
  <c r="AA1065" s="1"/>
  <c r="Z1064"/>
  <c r="AF1064" s="1"/>
  <c r="Y1064"/>
  <c r="AE1064" s="1"/>
  <c r="X1064"/>
  <c r="AD1064" s="1"/>
  <c r="W1064"/>
  <c r="AC1064" s="1"/>
  <c r="V1064"/>
  <c r="AB1064" s="1"/>
  <c r="U1064"/>
  <c r="AA1064" s="1"/>
  <c r="Z1063"/>
  <c r="AF1063" s="1"/>
  <c r="Y1063"/>
  <c r="AE1063" s="1"/>
  <c r="X1063"/>
  <c r="AD1063" s="1"/>
  <c r="W1063"/>
  <c r="AC1063" s="1"/>
  <c r="V1063"/>
  <c r="AB1063" s="1"/>
  <c r="U1063"/>
  <c r="AA1063" s="1"/>
  <c r="Z1062"/>
  <c r="AF1062" s="1"/>
  <c r="Y1062"/>
  <c r="AE1062" s="1"/>
  <c r="X1062"/>
  <c r="AD1062" s="1"/>
  <c r="W1062"/>
  <c r="AC1062" s="1"/>
  <c r="V1062"/>
  <c r="AB1062" s="1"/>
  <c r="U1062"/>
  <c r="AA1062" s="1"/>
  <c r="Z1061"/>
  <c r="AF1061" s="1"/>
  <c r="Y1061"/>
  <c r="AE1061" s="1"/>
  <c r="X1061"/>
  <c r="AD1061" s="1"/>
  <c r="W1061"/>
  <c r="AC1061" s="1"/>
  <c r="V1061"/>
  <c r="AB1061" s="1"/>
  <c r="U1061"/>
  <c r="AA1061" s="1"/>
  <c r="Z1060"/>
  <c r="AF1060" s="1"/>
  <c r="Y1060"/>
  <c r="AE1060" s="1"/>
  <c r="X1060"/>
  <c r="AD1060" s="1"/>
  <c r="W1060"/>
  <c r="AC1060" s="1"/>
  <c r="V1060"/>
  <c r="AB1060" s="1"/>
  <c r="U1060"/>
  <c r="AA1060" s="1"/>
  <c r="Z1059"/>
  <c r="AF1059" s="1"/>
  <c r="Y1059"/>
  <c r="AE1059" s="1"/>
  <c r="X1059"/>
  <c r="AD1059" s="1"/>
  <c r="W1059"/>
  <c r="AC1059" s="1"/>
  <c r="V1059"/>
  <c r="AB1059" s="1"/>
  <c r="U1059"/>
  <c r="AA1059" s="1"/>
  <c r="Z1058"/>
  <c r="AF1058" s="1"/>
  <c r="Y1058"/>
  <c r="AE1058" s="1"/>
  <c r="X1058"/>
  <c r="AD1058" s="1"/>
  <c r="W1058"/>
  <c r="AC1058" s="1"/>
  <c r="V1058"/>
  <c r="AB1058" s="1"/>
  <c r="U1058"/>
  <c r="AA1058" s="1"/>
  <c r="Z1057"/>
  <c r="AF1057" s="1"/>
  <c r="Y1057"/>
  <c r="AE1057" s="1"/>
  <c r="X1057"/>
  <c r="AD1057" s="1"/>
  <c r="W1057"/>
  <c r="AC1057" s="1"/>
  <c r="V1057"/>
  <c r="AB1057" s="1"/>
  <c r="U1057"/>
  <c r="AA1057" s="1"/>
  <c r="Z1056"/>
  <c r="AF1056" s="1"/>
  <c r="Y1056"/>
  <c r="AE1056" s="1"/>
  <c r="X1056"/>
  <c r="AD1056" s="1"/>
  <c r="W1056"/>
  <c r="AC1056" s="1"/>
  <c r="V1056"/>
  <c r="AB1056" s="1"/>
  <c r="U1056"/>
  <c r="AA1056" s="1"/>
  <c r="Z1055"/>
  <c r="AF1055" s="1"/>
  <c r="Y1055"/>
  <c r="AE1055" s="1"/>
  <c r="X1055"/>
  <c r="AD1055" s="1"/>
  <c r="W1055"/>
  <c r="AC1055" s="1"/>
  <c r="V1055"/>
  <c r="AB1055" s="1"/>
  <c r="U1055"/>
  <c r="AA1055" s="1"/>
  <c r="Z1054"/>
  <c r="AF1054" s="1"/>
  <c r="Y1054"/>
  <c r="AE1054" s="1"/>
  <c r="X1054"/>
  <c r="AD1054" s="1"/>
  <c r="W1054"/>
  <c r="AC1054" s="1"/>
  <c r="V1054"/>
  <c r="AB1054" s="1"/>
  <c r="U1054"/>
  <c r="AA1054" s="1"/>
  <c r="Z1053"/>
  <c r="AF1053" s="1"/>
  <c r="Y1053"/>
  <c r="AE1053" s="1"/>
  <c r="X1053"/>
  <c r="AD1053" s="1"/>
  <c r="W1053"/>
  <c r="AC1053" s="1"/>
  <c r="V1053"/>
  <c r="AB1053" s="1"/>
  <c r="U1053"/>
  <c r="AA1053" s="1"/>
  <c r="Z1052"/>
  <c r="AF1052" s="1"/>
  <c r="Y1052"/>
  <c r="AE1052" s="1"/>
  <c r="X1052"/>
  <c r="AD1052" s="1"/>
  <c r="W1052"/>
  <c r="AC1052" s="1"/>
  <c r="V1052"/>
  <c r="AB1052" s="1"/>
  <c r="U1052"/>
  <c r="AA1052" s="1"/>
  <c r="Z1051"/>
  <c r="AF1051" s="1"/>
  <c r="Y1051"/>
  <c r="AE1051" s="1"/>
  <c r="X1051"/>
  <c r="AD1051" s="1"/>
  <c r="W1051"/>
  <c r="AC1051" s="1"/>
  <c r="V1051"/>
  <c r="AB1051" s="1"/>
  <c r="U1051"/>
  <c r="AA1051" s="1"/>
  <c r="Z1050"/>
  <c r="AF1050" s="1"/>
  <c r="Y1050"/>
  <c r="AE1050" s="1"/>
  <c r="X1050"/>
  <c r="AD1050" s="1"/>
  <c r="W1050"/>
  <c r="AC1050" s="1"/>
  <c r="V1050"/>
  <c r="AB1050" s="1"/>
  <c r="U1050"/>
  <c r="AA1050" s="1"/>
  <c r="Z1049"/>
  <c r="AF1049" s="1"/>
  <c r="Y1049"/>
  <c r="AE1049" s="1"/>
  <c r="X1049"/>
  <c r="AD1049" s="1"/>
  <c r="W1049"/>
  <c r="AC1049" s="1"/>
  <c r="V1049"/>
  <c r="AB1049" s="1"/>
  <c r="U1049"/>
  <c r="AA1049" s="1"/>
  <c r="Z1048"/>
  <c r="AF1048" s="1"/>
  <c r="Y1048"/>
  <c r="AE1048" s="1"/>
  <c r="X1048"/>
  <c r="AD1048" s="1"/>
  <c r="W1048"/>
  <c r="AC1048" s="1"/>
  <c r="V1048"/>
  <c r="AB1048" s="1"/>
  <c r="U1048"/>
  <c r="AA1048" s="1"/>
  <c r="Z1047"/>
  <c r="AF1047" s="1"/>
  <c r="Y1047"/>
  <c r="AE1047" s="1"/>
  <c r="X1047"/>
  <c r="AD1047" s="1"/>
  <c r="W1047"/>
  <c r="AC1047" s="1"/>
  <c r="V1047"/>
  <c r="AB1047" s="1"/>
  <c r="U1047"/>
  <c r="AA1047" s="1"/>
  <c r="Z1046"/>
  <c r="AF1046" s="1"/>
  <c r="Y1046"/>
  <c r="AE1046" s="1"/>
  <c r="X1046"/>
  <c r="AD1046" s="1"/>
  <c r="W1046"/>
  <c r="AC1046" s="1"/>
  <c r="V1046"/>
  <c r="AB1046" s="1"/>
  <c r="U1046"/>
  <c r="AA1046" s="1"/>
  <c r="Z1045"/>
  <c r="AF1045" s="1"/>
  <c r="Y1045"/>
  <c r="AE1045" s="1"/>
  <c r="X1045"/>
  <c r="AD1045" s="1"/>
  <c r="W1045"/>
  <c r="AC1045" s="1"/>
  <c r="V1045"/>
  <c r="AB1045" s="1"/>
  <c r="U1045"/>
  <c r="AA1045" s="1"/>
  <c r="Z1044"/>
  <c r="AF1044" s="1"/>
  <c r="Y1044"/>
  <c r="AE1044" s="1"/>
  <c r="X1044"/>
  <c r="AD1044" s="1"/>
  <c r="W1044"/>
  <c r="AC1044" s="1"/>
  <c r="V1044"/>
  <c r="AB1044" s="1"/>
  <c r="U1044"/>
  <c r="AA1044" s="1"/>
  <c r="Z1043"/>
  <c r="AF1043" s="1"/>
  <c r="Y1043"/>
  <c r="AE1043" s="1"/>
  <c r="X1043"/>
  <c r="AD1043" s="1"/>
  <c r="W1043"/>
  <c r="AC1043" s="1"/>
  <c r="V1043"/>
  <c r="AB1043" s="1"/>
  <c r="U1043"/>
  <c r="AA1043" s="1"/>
  <c r="Z1042"/>
  <c r="AF1042" s="1"/>
  <c r="Y1042"/>
  <c r="AE1042" s="1"/>
  <c r="X1042"/>
  <c r="AD1042" s="1"/>
  <c r="W1042"/>
  <c r="AC1042" s="1"/>
  <c r="V1042"/>
  <c r="AB1042" s="1"/>
  <c r="U1042"/>
  <c r="AA1042" s="1"/>
  <c r="Z1041"/>
  <c r="AF1041" s="1"/>
  <c r="Y1041"/>
  <c r="AE1041" s="1"/>
  <c r="X1041"/>
  <c r="AD1041" s="1"/>
  <c r="W1041"/>
  <c r="AC1041" s="1"/>
  <c r="V1041"/>
  <c r="AB1041" s="1"/>
  <c r="U1041"/>
  <c r="AA1041" s="1"/>
  <c r="Z1040"/>
  <c r="AF1040" s="1"/>
  <c r="Y1040"/>
  <c r="AE1040" s="1"/>
  <c r="X1040"/>
  <c r="AD1040" s="1"/>
  <c r="W1040"/>
  <c r="AC1040" s="1"/>
  <c r="V1040"/>
  <c r="AB1040" s="1"/>
  <c r="U1040"/>
  <c r="AA1040" s="1"/>
  <c r="Z1039"/>
  <c r="AF1039" s="1"/>
  <c r="Y1039"/>
  <c r="AE1039" s="1"/>
  <c r="X1039"/>
  <c r="AD1039" s="1"/>
  <c r="W1039"/>
  <c r="AC1039" s="1"/>
  <c r="V1039"/>
  <c r="AB1039" s="1"/>
  <c r="U1039"/>
  <c r="AA1039" s="1"/>
  <c r="Z1038"/>
  <c r="AF1038" s="1"/>
  <c r="Y1038"/>
  <c r="AE1038" s="1"/>
  <c r="X1038"/>
  <c r="AD1038" s="1"/>
  <c r="W1038"/>
  <c r="AC1038" s="1"/>
  <c r="V1038"/>
  <c r="AB1038" s="1"/>
  <c r="U1038"/>
  <c r="AA1038" s="1"/>
  <c r="Z1037"/>
  <c r="AF1037" s="1"/>
  <c r="Y1037"/>
  <c r="AE1037" s="1"/>
  <c r="X1037"/>
  <c r="AD1037" s="1"/>
  <c r="W1037"/>
  <c r="AC1037" s="1"/>
  <c r="V1037"/>
  <c r="AB1037" s="1"/>
  <c r="U1037"/>
  <c r="AA1037" s="1"/>
  <c r="Z1036"/>
  <c r="AF1036" s="1"/>
  <c r="Y1036"/>
  <c r="AE1036" s="1"/>
  <c r="X1036"/>
  <c r="AD1036" s="1"/>
  <c r="W1036"/>
  <c r="AC1036" s="1"/>
  <c r="V1036"/>
  <c r="AB1036" s="1"/>
  <c r="U1036"/>
  <c r="AA1036" s="1"/>
  <c r="Z1035"/>
  <c r="AF1035" s="1"/>
  <c r="Y1035"/>
  <c r="AE1035" s="1"/>
  <c r="X1035"/>
  <c r="AD1035" s="1"/>
  <c r="W1035"/>
  <c r="AC1035" s="1"/>
  <c r="V1035"/>
  <c r="AB1035" s="1"/>
  <c r="U1035"/>
  <c r="AA1035" s="1"/>
  <c r="Z1034"/>
  <c r="AF1034" s="1"/>
  <c r="Y1034"/>
  <c r="AE1034" s="1"/>
  <c r="X1034"/>
  <c r="AD1034" s="1"/>
  <c r="W1034"/>
  <c r="AC1034" s="1"/>
  <c r="V1034"/>
  <c r="AB1034" s="1"/>
  <c r="U1034"/>
  <c r="AA1034" s="1"/>
  <c r="Z1033"/>
  <c r="AF1033" s="1"/>
  <c r="Y1033"/>
  <c r="AE1033" s="1"/>
  <c r="X1033"/>
  <c r="AD1033" s="1"/>
  <c r="W1033"/>
  <c r="AC1033" s="1"/>
  <c r="V1033"/>
  <c r="AB1033" s="1"/>
  <c r="U1033"/>
  <c r="AA1033" s="1"/>
  <c r="Z1032"/>
  <c r="AF1032" s="1"/>
  <c r="Y1032"/>
  <c r="AE1032" s="1"/>
  <c r="X1032"/>
  <c r="AD1032" s="1"/>
  <c r="W1032"/>
  <c r="AC1032" s="1"/>
  <c r="V1032"/>
  <c r="AB1032" s="1"/>
  <c r="U1032"/>
  <c r="AA1032" s="1"/>
  <c r="Z1031"/>
  <c r="AF1031" s="1"/>
  <c r="Y1031"/>
  <c r="AE1031" s="1"/>
  <c r="X1031"/>
  <c r="AD1031" s="1"/>
  <c r="W1031"/>
  <c r="AC1031" s="1"/>
  <c r="V1031"/>
  <c r="AB1031" s="1"/>
  <c r="U1031"/>
  <c r="AA1031" s="1"/>
  <c r="Z1030"/>
  <c r="AF1030" s="1"/>
  <c r="Y1030"/>
  <c r="AE1030" s="1"/>
  <c r="X1030"/>
  <c r="AD1030" s="1"/>
  <c r="W1030"/>
  <c r="AC1030" s="1"/>
  <c r="V1030"/>
  <c r="AB1030" s="1"/>
  <c r="U1030"/>
  <c r="AA1030" s="1"/>
  <c r="Z1029"/>
  <c r="AF1029" s="1"/>
  <c r="Y1029"/>
  <c r="AE1029" s="1"/>
  <c r="X1029"/>
  <c r="AD1029" s="1"/>
  <c r="W1029"/>
  <c r="AC1029" s="1"/>
  <c r="V1029"/>
  <c r="AB1029" s="1"/>
  <c r="U1029"/>
  <c r="AA1029" s="1"/>
  <c r="Z1028"/>
  <c r="AF1028" s="1"/>
  <c r="Y1028"/>
  <c r="AE1028" s="1"/>
  <c r="X1028"/>
  <c r="AD1028" s="1"/>
  <c r="W1028"/>
  <c r="AC1028" s="1"/>
  <c r="V1028"/>
  <c r="AB1028" s="1"/>
  <c r="U1028"/>
  <c r="AA1028" s="1"/>
  <c r="Z1027"/>
  <c r="AF1027" s="1"/>
  <c r="Y1027"/>
  <c r="AE1027" s="1"/>
  <c r="X1027"/>
  <c r="AD1027" s="1"/>
  <c r="W1027"/>
  <c r="AC1027" s="1"/>
  <c r="V1027"/>
  <c r="AB1027" s="1"/>
  <c r="U1027"/>
  <c r="AA1027" s="1"/>
  <c r="Z1026"/>
  <c r="AF1026" s="1"/>
  <c r="Y1026"/>
  <c r="AE1026" s="1"/>
  <c r="X1026"/>
  <c r="AD1026" s="1"/>
  <c r="W1026"/>
  <c r="AC1026" s="1"/>
  <c r="V1026"/>
  <c r="AB1026" s="1"/>
  <c r="U1026"/>
  <c r="AA1026" s="1"/>
  <c r="Z1025"/>
  <c r="AF1025" s="1"/>
  <c r="Y1025"/>
  <c r="AE1025" s="1"/>
  <c r="X1025"/>
  <c r="AD1025" s="1"/>
  <c r="W1025"/>
  <c r="AC1025" s="1"/>
  <c r="V1025"/>
  <c r="AB1025" s="1"/>
  <c r="U1025"/>
  <c r="AA1025" s="1"/>
  <c r="Z1024"/>
  <c r="AF1024" s="1"/>
  <c r="Y1024"/>
  <c r="AE1024" s="1"/>
  <c r="X1024"/>
  <c r="AD1024" s="1"/>
  <c r="W1024"/>
  <c r="AC1024" s="1"/>
  <c r="V1024"/>
  <c r="AB1024" s="1"/>
  <c r="U1024"/>
  <c r="AA1024" s="1"/>
  <c r="Z1023"/>
  <c r="AF1023" s="1"/>
  <c r="Y1023"/>
  <c r="AE1023" s="1"/>
  <c r="X1023"/>
  <c r="AD1023" s="1"/>
  <c r="W1023"/>
  <c r="AC1023" s="1"/>
  <c r="V1023"/>
  <c r="AB1023" s="1"/>
  <c r="U1023"/>
  <c r="AA1023" s="1"/>
  <c r="Z1022"/>
  <c r="AF1022" s="1"/>
  <c r="Y1022"/>
  <c r="AE1022" s="1"/>
  <c r="X1022"/>
  <c r="AD1022" s="1"/>
  <c r="W1022"/>
  <c r="AC1022" s="1"/>
  <c r="V1022"/>
  <c r="AB1022" s="1"/>
  <c r="U1022"/>
  <c r="AA1022" s="1"/>
  <c r="Z1021"/>
  <c r="AF1021" s="1"/>
  <c r="Y1021"/>
  <c r="AE1021" s="1"/>
  <c r="X1021"/>
  <c r="AD1021" s="1"/>
  <c r="W1021"/>
  <c r="AC1021" s="1"/>
  <c r="V1021"/>
  <c r="AB1021" s="1"/>
  <c r="U1021"/>
  <c r="AA1021" s="1"/>
  <c r="Z1020"/>
  <c r="AF1020" s="1"/>
  <c r="Y1020"/>
  <c r="AE1020" s="1"/>
  <c r="X1020"/>
  <c r="AD1020" s="1"/>
  <c r="W1020"/>
  <c r="AC1020" s="1"/>
  <c r="V1020"/>
  <c r="AB1020" s="1"/>
  <c r="U1020"/>
  <c r="AA1020" s="1"/>
  <c r="Z1019"/>
  <c r="AF1019" s="1"/>
  <c r="Y1019"/>
  <c r="AE1019" s="1"/>
  <c r="X1019"/>
  <c r="AD1019" s="1"/>
  <c r="W1019"/>
  <c r="AC1019" s="1"/>
  <c r="V1019"/>
  <c r="AB1019" s="1"/>
  <c r="U1019"/>
  <c r="AA1019" s="1"/>
  <c r="Z1018"/>
  <c r="AF1018" s="1"/>
  <c r="Y1018"/>
  <c r="AE1018" s="1"/>
  <c r="X1018"/>
  <c r="AD1018" s="1"/>
  <c r="W1018"/>
  <c r="AC1018" s="1"/>
  <c r="V1018"/>
  <c r="AB1018" s="1"/>
  <c r="U1018"/>
  <c r="AA1018" s="1"/>
  <c r="Z1017"/>
  <c r="AF1017" s="1"/>
  <c r="Y1017"/>
  <c r="AE1017" s="1"/>
  <c r="X1017"/>
  <c r="AD1017" s="1"/>
  <c r="W1017"/>
  <c r="AC1017" s="1"/>
  <c r="V1017"/>
  <c r="AB1017" s="1"/>
  <c r="U1017"/>
  <c r="AA1017" s="1"/>
  <c r="Z1016"/>
  <c r="AF1016" s="1"/>
  <c r="Y1016"/>
  <c r="AE1016" s="1"/>
  <c r="X1016"/>
  <c r="AD1016" s="1"/>
  <c r="W1016"/>
  <c r="AC1016" s="1"/>
  <c r="V1016"/>
  <c r="AB1016" s="1"/>
  <c r="U1016"/>
  <c r="AA1016" s="1"/>
  <c r="Z1015"/>
  <c r="AF1015" s="1"/>
  <c r="Y1015"/>
  <c r="AE1015" s="1"/>
  <c r="X1015"/>
  <c r="AD1015" s="1"/>
  <c r="W1015"/>
  <c r="AC1015" s="1"/>
  <c r="V1015"/>
  <c r="AB1015" s="1"/>
  <c r="U1015"/>
  <c r="AA1015" s="1"/>
  <c r="Z1014"/>
  <c r="AF1014" s="1"/>
  <c r="Y1014"/>
  <c r="AE1014" s="1"/>
  <c r="X1014"/>
  <c r="AD1014" s="1"/>
  <c r="W1014"/>
  <c r="AC1014" s="1"/>
  <c r="V1014"/>
  <c r="AB1014" s="1"/>
  <c r="U1014"/>
  <c r="AA1014" s="1"/>
  <c r="Z1013"/>
  <c r="AF1013" s="1"/>
  <c r="Y1013"/>
  <c r="AE1013" s="1"/>
  <c r="X1013"/>
  <c r="AD1013" s="1"/>
  <c r="W1013"/>
  <c r="AC1013" s="1"/>
  <c r="V1013"/>
  <c r="AB1013" s="1"/>
  <c r="U1013"/>
  <c r="AA1013" s="1"/>
  <c r="Z1012"/>
  <c r="AF1012" s="1"/>
  <c r="Y1012"/>
  <c r="AE1012" s="1"/>
  <c r="X1012"/>
  <c r="AD1012" s="1"/>
  <c r="W1012"/>
  <c r="AC1012" s="1"/>
  <c r="V1012"/>
  <c r="AB1012" s="1"/>
  <c r="U1012"/>
  <c r="AA1012" s="1"/>
  <c r="Z1011"/>
  <c r="AF1011" s="1"/>
  <c r="Y1011"/>
  <c r="AE1011" s="1"/>
  <c r="X1011"/>
  <c r="AD1011" s="1"/>
  <c r="W1011"/>
  <c r="AC1011" s="1"/>
  <c r="V1011"/>
  <c r="AB1011" s="1"/>
  <c r="U1011"/>
  <c r="AA1011" s="1"/>
  <c r="Z1010"/>
  <c r="AF1010" s="1"/>
  <c r="Y1010"/>
  <c r="AE1010" s="1"/>
  <c r="X1010"/>
  <c r="AD1010" s="1"/>
  <c r="W1010"/>
  <c r="AC1010" s="1"/>
  <c r="V1010"/>
  <c r="AB1010" s="1"/>
  <c r="U1010"/>
  <c r="AA1010" s="1"/>
  <c r="Z1009"/>
  <c r="AF1009" s="1"/>
  <c r="Y1009"/>
  <c r="AE1009" s="1"/>
  <c r="X1009"/>
  <c r="AD1009" s="1"/>
  <c r="W1009"/>
  <c r="AC1009" s="1"/>
  <c r="V1009"/>
  <c r="AB1009" s="1"/>
  <c r="U1009"/>
  <c r="AA1009" s="1"/>
  <c r="Z1008"/>
  <c r="AF1008" s="1"/>
  <c r="Y1008"/>
  <c r="AE1008" s="1"/>
  <c r="X1008"/>
  <c r="AD1008" s="1"/>
  <c r="W1008"/>
  <c r="AC1008" s="1"/>
  <c r="V1008"/>
  <c r="AB1008" s="1"/>
  <c r="U1008"/>
  <c r="AA1008" s="1"/>
  <c r="Z1007"/>
  <c r="AF1007" s="1"/>
  <c r="Y1007"/>
  <c r="AE1007" s="1"/>
  <c r="X1007"/>
  <c r="AD1007" s="1"/>
  <c r="W1007"/>
  <c r="AC1007" s="1"/>
  <c r="V1007"/>
  <c r="AB1007" s="1"/>
  <c r="U1007"/>
  <c r="AA1007" s="1"/>
  <c r="Z1006"/>
  <c r="AF1006" s="1"/>
  <c r="Y1006"/>
  <c r="AE1006" s="1"/>
  <c r="X1006"/>
  <c r="AD1006" s="1"/>
  <c r="W1006"/>
  <c r="AC1006" s="1"/>
  <c r="V1006"/>
  <c r="AB1006" s="1"/>
  <c r="U1006"/>
  <c r="AA1006" s="1"/>
  <c r="Z1005"/>
  <c r="AF1005" s="1"/>
  <c r="Y1005"/>
  <c r="AE1005" s="1"/>
  <c r="X1005"/>
  <c r="AD1005" s="1"/>
  <c r="W1005"/>
  <c r="AC1005" s="1"/>
  <c r="V1005"/>
  <c r="AB1005" s="1"/>
  <c r="U1005"/>
  <c r="AA1005" s="1"/>
  <c r="Z1004"/>
  <c r="AF1004" s="1"/>
  <c r="Y1004"/>
  <c r="AE1004" s="1"/>
  <c r="X1004"/>
  <c r="AD1004" s="1"/>
  <c r="W1004"/>
  <c r="AC1004" s="1"/>
  <c r="V1004"/>
  <c r="AB1004" s="1"/>
  <c r="U1004"/>
  <c r="AA1004" s="1"/>
  <c r="Z1003"/>
  <c r="AF1003" s="1"/>
  <c r="Y1003"/>
  <c r="AE1003" s="1"/>
  <c r="X1003"/>
  <c r="AD1003" s="1"/>
  <c r="W1003"/>
  <c r="AC1003" s="1"/>
  <c r="V1003"/>
  <c r="AB1003" s="1"/>
  <c r="U1003"/>
  <c r="AA1003" s="1"/>
  <c r="Z1002"/>
  <c r="AF1002" s="1"/>
  <c r="Y1002"/>
  <c r="AE1002" s="1"/>
  <c r="X1002"/>
  <c r="AD1002" s="1"/>
  <c r="W1002"/>
  <c r="AC1002" s="1"/>
  <c r="V1002"/>
  <c r="AB1002" s="1"/>
  <c r="U1002"/>
  <c r="AA1002" s="1"/>
  <c r="Z1001"/>
  <c r="AF1001" s="1"/>
  <c r="Y1001"/>
  <c r="AE1001" s="1"/>
  <c r="X1001"/>
  <c r="AD1001" s="1"/>
  <c r="W1001"/>
  <c r="AC1001" s="1"/>
  <c r="V1001"/>
  <c r="AB1001" s="1"/>
  <c r="U1001"/>
  <c r="AA1001" s="1"/>
  <c r="Z1000"/>
  <c r="AF1000" s="1"/>
  <c r="Y1000"/>
  <c r="AE1000" s="1"/>
  <c r="X1000"/>
  <c r="AD1000" s="1"/>
  <c r="W1000"/>
  <c r="AC1000" s="1"/>
  <c r="V1000"/>
  <c r="AB1000" s="1"/>
  <c r="U1000"/>
  <c r="AA1000" s="1"/>
  <c r="T1000"/>
  <c r="Z999"/>
  <c r="AF999" s="1"/>
  <c r="Y999"/>
  <c r="AE999" s="1"/>
  <c r="X999"/>
  <c r="AD999" s="1"/>
  <c r="W999"/>
  <c r="AC999" s="1"/>
  <c r="V999"/>
  <c r="AB999" s="1"/>
  <c r="U999"/>
  <c r="AA999" s="1"/>
  <c r="T999"/>
  <c r="Z998"/>
  <c r="AF998" s="1"/>
  <c r="Y998"/>
  <c r="AE998" s="1"/>
  <c r="X998"/>
  <c r="AD998" s="1"/>
  <c r="W998"/>
  <c r="AC998" s="1"/>
  <c r="V998"/>
  <c r="AB998" s="1"/>
  <c r="U998"/>
  <c r="AA998" s="1"/>
  <c r="T998"/>
  <c r="Z997"/>
  <c r="AF997" s="1"/>
  <c r="Y997"/>
  <c r="AE997" s="1"/>
  <c r="X997"/>
  <c r="AD997" s="1"/>
  <c r="W997"/>
  <c r="AC997" s="1"/>
  <c r="V997"/>
  <c r="AB997" s="1"/>
  <c r="U997"/>
  <c r="AA997" s="1"/>
  <c r="T997"/>
  <c r="Z996"/>
  <c r="AF996" s="1"/>
  <c r="Y996"/>
  <c r="AE996" s="1"/>
  <c r="X996"/>
  <c r="AD996" s="1"/>
  <c r="W996"/>
  <c r="AC996" s="1"/>
  <c r="V996"/>
  <c r="AB996" s="1"/>
  <c r="U996"/>
  <c r="AA996" s="1"/>
  <c r="T996"/>
  <c r="Z995"/>
  <c r="AF995" s="1"/>
  <c r="Y995"/>
  <c r="AE995" s="1"/>
  <c r="X995"/>
  <c r="AD995" s="1"/>
  <c r="W995"/>
  <c r="AC995" s="1"/>
  <c r="V995"/>
  <c r="AB995" s="1"/>
  <c r="U995"/>
  <c r="AA995" s="1"/>
  <c r="T995"/>
  <c r="Z994"/>
  <c r="AF994" s="1"/>
  <c r="Y994"/>
  <c r="AE994" s="1"/>
  <c r="X994"/>
  <c r="AD994" s="1"/>
  <c r="W994"/>
  <c r="AC994" s="1"/>
  <c r="V994"/>
  <c r="AB994" s="1"/>
  <c r="U994"/>
  <c r="AA994" s="1"/>
  <c r="T994"/>
  <c r="Z993"/>
  <c r="AF993" s="1"/>
  <c r="Y993"/>
  <c r="AE993" s="1"/>
  <c r="X993"/>
  <c r="AD993" s="1"/>
  <c r="W993"/>
  <c r="AC993" s="1"/>
  <c r="V993"/>
  <c r="AB993" s="1"/>
  <c r="U993"/>
  <c r="AA993" s="1"/>
  <c r="T993"/>
  <c r="Z992"/>
  <c r="AF992" s="1"/>
  <c r="Y992"/>
  <c r="AE992" s="1"/>
  <c r="X992"/>
  <c r="AD992" s="1"/>
  <c r="W992"/>
  <c r="AC992" s="1"/>
  <c r="V992"/>
  <c r="AB992" s="1"/>
  <c r="U992"/>
  <c r="AA992" s="1"/>
  <c r="T992"/>
  <c r="Z991"/>
  <c r="AF991" s="1"/>
  <c r="Y991"/>
  <c r="AE991" s="1"/>
  <c r="X991"/>
  <c r="AD991" s="1"/>
  <c r="W991"/>
  <c r="AC991" s="1"/>
  <c r="V991"/>
  <c r="AB991" s="1"/>
  <c r="U991"/>
  <c r="AA991" s="1"/>
  <c r="T991"/>
  <c r="Z990"/>
  <c r="AF990" s="1"/>
  <c r="Y990"/>
  <c r="AE990" s="1"/>
  <c r="X990"/>
  <c r="AD990" s="1"/>
  <c r="W990"/>
  <c r="AC990" s="1"/>
  <c r="V990"/>
  <c r="AB990" s="1"/>
  <c r="U990"/>
  <c r="AA990" s="1"/>
  <c r="T990"/>
  <c r="Z989"/>
  <c r="AF989" s="1"/>
  <c r="Y989"/>
  <c r="AE989" s="1"/>
  <c r="X989"/>
  <c r="AD989" s="1"/>
  <c r="W989"/>
  <c r="AC989" s="1"/>
  <c r="V989"/>
  <c r="AB989" s="1"/>
  <c r="U989"/>
  <c r="AA989" s="1"/>
  <c r="T989"/>
  <c r="Z988"/>
  <c r="AF988" s="1"/>
  <c r="Y988"/>
  <c r="AE988" s="1"/>
  <c r="X988"/>
  <c r="AD988" s="1"/>
  <c r="W988"/>
  <c r="AC988" s="1"/>
  <c r="V988"/>
  <c r="AB988" s="1"/>
  <c r="U988"/>
  <c r="AA988" s="1"/>
  <c r="T988"/>
  <c r="Z987"/>
  <c r="AF987" s="1"/>
  <c r="Y987"/>
  <c r="AE987" s="1"/>
  <c r="X987"/>
  <c r="AD987" s="1"/>
  <c r="W987"/>
  <c r="AC987" s="1"/>
  <c r="V987"/>
  <c r="AB987" s="1"/>
  <c r="U987"/>
  <c r="AA987" s="1"/>
  <c r="T987"/>
  <c r="Z986"/>
  <c r="AF986" s="1"/>
  <c r="Y986"/>
  <c r="AE986" s="1"/>
  <c r="X986"/>
  <c r="AD986" s="1"/>
  <c r="W986"/>
  <c r="AC986" s="1"/>
  <c r="V986"/>
  <c r="AB986" s="1"/>
  <c r="U986"/>
  <c r="AA986" s="1"/>
  <c r="T986"/>
  <c r="Z985"/>
  <c r="AF985" s="1"/>
  <c r="Y985"/>
  <c r="AE985" s="1"/>
  <c r="X985"/>
  <c r="AD985" s="1"/>
  <c r="W985"/>
  <c r="AC985" s="1"/>
  <c r="V985"/>
  <c r="AB985" s="1"/>
  <c r="U985"/>
  <c r="AA985" s="1"/>
  <c r="T985"/>
  <c r="Z984"/>
  <c r="AF984" s="1"/>
  <c r="Y984"/>
  <c r="AE984" s="1"/>
  <c r="X984"/>
  <c r="AD984" s="1"/>
  <c r="W984"/>
  <c r="AC984" s="1"/>
  <c r="V984"/>
  <c r="AB984" s="1"/>
  <c r="U984"/>
  <c r="AA984" s="1"/>
  <c r="T984"/>
  <c r="Z983"/>
  <c r="AF983" s="1"/>
  <c r="Y983"/>
  <c r="AE983" s="1"/>
  <c r="X983"/>
  <c r="AD983" s="1"/>
  <c r="W983"/>
  <c r="AC983" s="1"/>
  <c r="V983"/>
  <c r="AB983" s="1"/>
  <c r="U983"/>
  <c r="AA983" s="1"/>
  <c r="T983"/>
  <c r="Z982"/>
  <c r="AF982" s="1"/>
  <c r="Y982"/>
  <c r="AE982" s="1"/>
  <c r="X982"/>
  <c r="AD982" s="1"/>
  <c r="W982"/>
  <c r="AC982" s="1"/>
  <c r="V982"/>
  <c r="AB982" s="1"/>
  <c r="U982"/>
  <c r="AA982" s="1"/>
  <c r="T982"/>
  <c r="Z981"/>
  <c r="AF981" s="1"/>
  <c r="Y981"/>
  <c r="AE981" s="1"/>
  <c r="X981"/>
  <c r="AD981" s="1"/>
  <c r="W981"/>
  <c r="AC981" s="1"/>
  <c r="V981"/>
  <c r="AB981" s="1"/>
  <c r="U981"/>
  <c r="AA981" s="1"/>
  <c r="T981"/>
  <c r="Z980"/>
  <c r="AF980" s="1"/>
  <c r="Y980"/>
  <c r="AE980" s="1"/>
  <c r="X980"/>
  <c r="AD980" s="1"/>
  <c r="W980"/>
  <c r="AC980" s="1"/>
  <c r="V980"/>
  <c r="AB980" s="1"/>
  <c r="U980"/>
  <c r="AA980" s="1"/>
  <c r="T980"/>
  <c r="Z979"/>
  <c r="AF979" s="1"/>
  <c r="Y979"/>
  <c r="AE979" s="1"/>
  <c r="X979"/>
  <c r="AD979" s="1"/>
  <c r="W979"/>
  <c r="AC979" s="1"/>
  <c r="V979"/>
  <c r="AB979" s="1"/>
  <c r="U979"/>
  <c r="AA979" s="1"/>
  <c r="T979"/>
  <c r="Z978"/>
  <c r="AF978" s="1"/>
  <c r="Y978"/>
  <c r="AE978" s="1"/>
  <c r="X978"/>
  <c r="AD978" s="1"/>
  <c r="W978"/>
  <c r="AC978" s="1"/>
  <c r="V978"/>
  <c r="AB978" s="1"/>
  <c r="U978"/>
  <c r="AA978" s="1"/>
  <c r="T978"/>
  <c r="Z977"/>
  <c r="AF977" s="1"/>
  <c r="Y977"/>
  <c r="AE977" s="1"/>
  <c r="X977"/>
  <c r="AD977" s="1"/>
  <c r="W977"/>
  <c r="AC977" s="1"/>
  <c r="V977"/>
  <c r="AB977" s="1"/>
  <c r="U977"/>
  <c r="AA977" s="1"/>
  <c r="T977"/>
  <c r="Z976"/>
  <c r="AF976" s="1"/>
  <c r="Y976"/>
  <c r="AE976" s="1"/>
  <c r="X976"/>
  <c r="AD976" s="1"/>
  <c r="W976"/>
  <c r="AC976" s="1"/>
  <c r="V976"/>
  <c r="AB976" s="1"/>
  <c r="U976"/>
  <c r="AA976" s="1"/>
  <c r="T976"/>
  <c r="Z975"/>
  <c r="AF975" s="1"/>
  <c r="Y975"/>
  <c r="AE975" s="1"/>
  <c r="X975"/>
  <c r="AD975" s="1"/>
  <c r="W975"/>
  <c r="AC975" s="1"/>
  <c r="V975"/>
  <c r="AB975" s="1"/>
  <c r="U975"/>
  <c r="AA975" s="1"/>
  <c r="T975"/>
  <c r="Z974"/>
  <c r="AF974" s="1"/>
  <c r="Y974"/>
  <c r="AE974" s="1"/>
  <c r="X974"/>
  <c r="AD974" s="1"/>
  <c r="W974"/>
  <c r="AC974" s="1"/>
  <c r="V974"/>
  <c r="AB974" s="1"/>
  <c r="U974"/>
  <c r="AA974" s="1"/>
  <c r="T974"/>
  <c r="Z973"/>
  <c r="AF973" s="1"/>
  <c r="Y973"/>
  <c r="AE973" s="1"/>
  <c r="X973"/>
  <c r="AD973" s="1"/>
  <c r="W973"/>
  <c r="AC973" s="1"/>
  <c r="V973"/>
  <c r="AB973" s="1"/>
  <c r="U973"/>
  <c r="AA973" s="1"/>
  <c r="T973"/>
  <c r="Z972"/>
  <c r="AF972" s="1"/>
  <c r="Y972"/>
  <c r="AE972" s="1"/>
  <c r="X972"/>
  <c r="AD972" s="1"/>
  <c r="W972"/>
  <c r="AC972" s="1"/>
  <c r="V972"/>
  <c r="AB972" s="1"/>
  <c r="U972"/>
  <c r="AA972" s="1"/>
  <c r="T972"/>
  <c r="Z971"/>
  <c r="AF971" s="1"/>
  <c r="Y971"/>
  <c r="AE971" s="1"/>
  <c r="X971"/>
  <c r="AD971" s="1"/>
  <c r="W971"/>
  <c r="AC971" s="1"/>
  <c r="V971"/>
  <c r="AB971" s="1"/>
  <c r="U971"/>
  <c r="AA971" s="1"/>
  <c r="T971"/>
  <c r="Z970"/>
  <c r="AF970" s="1"/>
  <c r="Y970"/>
  <c r="AE970" s="1"/>
  <c r="X970"/>
  <c r="AD970" s="1"/>
  <c r="W970"/>
  <c r="AC970" s="1"/>
  <c r="V970"/>
  <c r="AB970" s="1"/>
  <c r="U970"/>
  <c r="AA970" s="1"/>
  <c r="T970"/>
  <c r="Z969"/>
  <c r="AF969" s="1"/>
  <c r="Y969"/>
  <c r="AE969" s="1"/>
  <c r="X969"/>
  <c r="AD969" s="1"/>
  <c r="W969"/>
  <c r="AC969" s="1"/>
  <c r="V969"/>
  <c r="AB969" s="1"/>
  <c r="U969"/>
  <c r="AA969" s="1"/>
  <c r="T969"/>
  <c r="Z968"/>
  <c r="AF968" s="1"/>
  <c r="Y968"/>
  <c r="AE968" s="1"/>
  <c r="X968"/>
  <c r="AD968" s="1"/>
  <c r="W968"/>
  <c r="AC968" s="1"/>
  <c r="V968"/>
  <c r="AB968" s="1"/>
  <c r="U968"/>
  <c r="AA968" s="1"/>
  <c r="T968"/>
  <c r="Z967"/>
  <c r="AF967" s="1"/>
  <c r="Y967"/>
  <c r="AE967" s="1"/>
  <c r="X967"/>
  <c r="AD967" s="1"/>
  <c r="W967"/>
  <c r="AC967" s="1"/>
  <c r="V967"/>
  <c r="AB967" s="1"/>
  <c r="U967"/>
  <c r="AA967" s="1"/>
  <c r="T967"/>
  <c r="Z966"/>
  <c r="AF966" s="1"/>
  <c r="Y966"/>
  <c r="AE966" s="1"/>
  <c r="X966"/>
  <c r="AD966" s="1"/>
  <c r="W966"/>
  <c r="AC966" s="1"/>
  <c r="V966"/>
  <c r="AB966" s="1"/>
  <c r="U966"/>
  <c r="AA966" s="1"/>
  <c r="T966"/>
  <c r="Z965"/>
  <c r="AF965" s="1"/>
  <c r="Y965"/>
  <c r="AE965" s="1"/>
  <c r="X965"/>
  <c r="AD965" s="1"/>
  <c r="W965"/>
  <c r="AC965" s="1"/>
  <c r="V965"/>
  <c r="AB965" s="1"/>
  <c r="U965"/>
  <c r="AA965" s="1"/>
  <c r="T965"/>
  <c r="Z964"/>
  <c r="AF964" s="1"/>
  <c r="Y964"/>
  <c r="AE964" s="1"/>
  <c r="X964"/>
  <c r="AD964" s="1"/>
  <c r="W964"/>
  <c r="AC964" s="1"/>
  <c r="V964"/>
  <c r="AB964" s="1"/>
  <c r="U964"/>
  <c r="AA964" s="1"/>
  <c r="T964"/>
  <c r="Z963"/>
  <c r="AF963" s="1"/>
  <c r="Y963"/>
  <c r="AE963" s="1"/>
  <c r="X963"/>
  <c r="AD963" s="1"/>
  <c r="W963"/>
  <c r="AC963" s="1"/>
  <c r="V963"/>
  <c r="AB963" s="1"/>
  <c r="U963"/>
  <c r="AA963" s="1"/>
  <c r="T963"/>
  <c r="Z962"/>
  <c r="AF962" s="1"/>
  <c r="Y962"/>
  <c r="AE962" s="1"/>
  <c r="X962"/>
  <c r="AD962" s="1"/>
  <c r="W962"/>
  <c r="AC962" s="1"/>
  <c r="V962"/>
  <c r="AB962" s="1"/>
  <c r="U962"/>
  <c r="AA962" s="1"/>
  <c r="T962"/>
  <c r="Z961"/>
  <c r="AF961" s="1"/>
  <c r="Y961"/>
  <c r="AE961" s="1"/>
  <c r="X961"/>
  <c r="AD961" s="1"/>
  <c r="W961"/>
  <c r="AC961" s="1"/>
  <c r="V961"/>
  <c r="AB961" s="1"/>
  <c r="U961"/>
  <c r="AA961" s="1"/>
  <c r="T961"/>
  <c r="Z960"/>
  <c r="AF960" s="1"/>
  <c r="Y960"/>
  <c r="AE960" s="1"/>
  <c r="X960"/>
  <c r="AD960" s="1"/>
  <c r="W960"/>
  <c r="AC960" s="1"/>
  <c r="V960"/>
  <c r="AB960" s="1"/>
  <c r="U960"/>
  <c r="AA960" s="1"/>
  <c r="T960"/>
  <c r="Z959"/>
  <c r="AF959" s="1"/>
  <c r="Y959"/>
  <c r="AE959" s="1"/>
  <c r="X959"/>
  <c r="AD959" s="1"/>
  <c r="W959"/>
  <c r="AC959" s="1"/>
  <c r="V959"/>
  <c r="AB959" s="1"/>
  <c r="U959"/>
  <c r="AA959" s="1"/>
  <c r="T959"/>
  <c r="Z958"/>
  <c r="AF958" s="1"/>
  <c r="Y958"/>
  <c r="AE958" s="1"/>
  <c r="X958"/>
  <c r="AD958" s="1"/>
  <c r="W958"/>
  <c r="AC958" s="1"/>
  <c r="V958"/>
  <c r="AB958" s="1"/>
  <c r="U958"/>
  <c r="AA958" s="1"/>
  <c r="T958"/>
  <c r="Z957"/>
  <c r="AF957" s="1"/>
  <c r="Y957"/>
  <c r="AE957" s="1"/>
  <c r="X957"/>
  <c r="AD957" s="1"/>
  <c r="W957"/>
  <c r="AC957" s="1"/>
  <c r="V957"/>
  <c r="AB957" s="1"/>
  <c r="U957"/>
  <c r="AA957" s="1"/>
  <c r="T957"/>
  <c r="Z956"/>
  <c r="AF956" s="1"/>
  <c r="Y956"/>
  <c r="AE956" s="1"/>
  <c r="X956"/>
  <c r="AD956" s="1"/>
  <c r="W956"/>
  <c r="AC956" s="1"/>
  <c r="V956"/>
  <c r="AB956" s="1"/>
  <c r="U956"/>
  <c r="AA956" s="1"/>
  <c r="T956"/>
  <c r="Z955"/>
  <c r="AF955" s="1"/>
  <c r="Y955"/>
  <c r="AE955" s="1"/>
  <c r="X955"/>
  <c r="AD955" s="1"/>
  <c r="W955"/>
  <c r="AC955" s="1"/>
  <c r="V955"/>
  <c r="AB955" s="1"/>
  <c r="U955"/>
  <c r="AA955" s="1"/>
  <c r="T955"/>
  <c r="Z954"/>
  <c r="AF954" s="1"/>
  <c r="Y954"/>
  <c r="AE954" s="1"/>
  <c r="X954"/>
  <c r="AD954" s="1"/>
  <c r="W954"/>
  <c r="AC954" s="1"/>
  <c r="V954"/>
  <c r="AB954" s="1"/>
  <c r="U954"/>
  <c r="AA954" s="1"/>
  <c r="T954"/>
  <c r="Z953"/>
  <c r="AF953" s="1"/>
  <c r="Y953"/>
  <c r="AE953" s="1"/>
  <c r="X953"/>
  <c r="AD953" s="1"/>
  <c r="W953"/>
  <c r="AC953" s="1"/>
  <c r="V953"/>
  <c r="AB953" s="1"/>
  <c r="U953"/>
  <c r="AA953" s="1"/>
  <c r="T953"/>
  <c r="Z952"/>
  <c r="AF952" s="1"/>
  <c r="Y952"/>
  <c r="AE952" s="1"/>
  <c r="X952"/>
  <c r="AD952" s="1"/>
  <c r="W952"/>
  <c r="AC952" s="1"/>
  <c r="V952"/>
  <c r="AB952" s="1"/>
  <c r="U952"/>
  <c r="AA952" s="1"/>
  <c r="T952"/>
  <c r="Z951"/>
  <c r="AF951" s="1"/>
  <c r="Y951"/>
  <c r="AE951" s="1"/>
  <c r="X951"/>
  <c r="AD951" s="1"/>
  <c r="W951"/>
  <c r="AC951" s="1"/>
  <c r="V951"/>
  <c r="AB951" s="1"/>
  <c r="U951"/>
  <c r="AA951" s="1"/>
  <c r="T951"/>
  <c r="Z950"/>
  <c r="AF950" s="1"/>
  <c r="Y950"/>
  <c r="AE950" s="1"/>
  <c r="X950"/>
  <c r="AD950" s="1"/>
  <c r="W950"/>
  <c r="AC950" s="1"/>
  <c r="V950"/>
  <c r="AB950" s="1"/>
  <c r="U950"/>
  <c r="AA950" s="1"/>
  <c r="T950"/>
  <c r="Z949"/>
  <c r="AF949" s="1"/>
  <c r="Y949"/>
  <c r="AE949" s="1"/>
  <c r="X949"/>
  <c r="AD949" s="1"/>
  <c r="W949"/>
  <c r="AC949" s="1"/>
  <c r="V949"/>
  <c r="AB949" s="1"/>
  <c r="U949"/>
  <c r="AA949" s="1"/>
  <c r="T949"/>
  <c r="Z948"/>
  <c r="AF948" s="1"/>
  <c r="Y948"/>
  <c r="AE948" s="1"/>
  <c r="X948"/>
  <c r="AD948" s="1"/>
  <c r="W948"/>
  <c r="AC948" s="1"/>
  <c r="V948"/>
  <c r="AB948" s="1"/>
  <c r="U948"/>
  <c r="AA948" s="1"/>
  <c r="T948"/>
  <c r="Z947"/>
  <c r="AF947" s="1"/>
  <c r="Y947"/>
  <c r="AE947" s="1"/>
  <c r="X947"/>
  <c r="AD947" s="1"/>
  <c r="W947"/>
  <c r="AC947" s="1"/>
  <c r="V947"/>
  <c r="AB947" s="1"/>
  <c r="U947"/>
  <c r="AA947" s="1"/>
  <c r="T947"/>
  <c r="Z946"/>
  <c r="AF946" s="1"/>
  <c r="Y946"/>
  <c r="AE946" s="1"/>
  <c r="X946"/>
  <c r="AD946" s="1"/>
  <c r="W946"/>
  <c r="AC946" s="1"/>
  <c r="V946"/>
  <c r="AB946" s="1"/>
  <c r="U946"/>
  <c r="AA946" s="1"/>
  <c r="T946"/>
  <c r="Z945"/>
  <c r="AF945" s="1"/>
  <c r="Y945"/>
  <c r="AE945" s="1"/>
  <c r="X945"/>
  <c r="AD945" s="1"/>
  <c r="W945"/>
  <c r="AC945" s="1"/>
  <c r="V945"/>
  <c r="AB945" s="1"/>
  <c r="U945"/>
  <c r="AA945" s="1"/>
  <c r="T945"/>
  <c r="Z944"/>
  <c r="AF944" s="1"/>
  <c r="Y944"/>
  <c r="AE944" s="1"/>
  <c r="X944"/>
  <c r="AD944" s="1"/>
  <c r="W944"/>
  <c r="AC944" s="1"/>
  <c r="V944"/>
  <c r="AB944" s="1"/>
  <c r="U944"/>
  <c r="AA944" s="1"/>
  <c r="T944"/>
  <c r="Z943"/>
  <c r="AF943" s="1"/>
  <c r="Y943"/>
  <c r="AE943" s="1"/>
  <c r="X943"/>
  <c r="AD943" s="1"/>
  <c r="W943"/>
  <c r="AC943" s="1"/>
  <c r="V943"/>
  <c r="AB943" s="1"/>
  <c r="U943"/>
  <c r="AA943" s="1"/>
  <c r="T943"/>
  <c r="Z942"/>
  <c r="AF942" s="1"/>
  <c r="Y942"/>
  <c r="AE942" s="1"/>
  <c r="X942"/>
  <c r="AD942" s="1"/>
  <c r="W942"/>
  <c r="AC942" s="1"/>
  <c r="V942"/>
  <c r="AB942" s="1"/>
  <c r="U942"/>
  <c r="AA942" s="1"/>
  <c r="T942"/>
  <c r="Z941"/>
  <c r="AF941" s="1"/>
  <c r="Y941"/>
  <c r="AE941" s="1"/>
  <c r="X941"/>
  <c r="AD941" s="1"/>
  <c r="W941"/>
  <c r="AC941" s="1"/>
  <c r="V941"/>
  <c r="AB941" s="1"/>
  <c r="U941"/>
  <c r="AA941" s="1"/>
  <c r="T941"/>
  <c r="Z940"/>
  <c r="AF940" s="1"/>
  <c r="Y940"/>
  <c r="AE940" s="1"/>
  <c r="X940"/>
  <c r="AD940" s="1"/>
  <c r="W940"/>
  <c r="AC940" s="1"/>
  <c r="V940"/>
  <c r="AB940" s="1"/>
  <c r="U940"/>
  <c r="AA940" s="1"/>
  <c r="T940"/>
  <c r="Z939"/>
  <c r="AF939" s="1"/>
  <c r="Y939"/>
  <c r="AE939" s="1"/>
  <c r="X939"/>
  <c r="AD939" s="1"/>
  <c r="W939"/>
  <c r="AC939" s="1"/>
  <c r="V939"/>
  <c r="AB939" s="1"/>
  <c r="U939"/>
  <c r="AA939" s="1"/>
  <c r="T939"/>
  <c r="Z938"/>
  <c r="AF938" s="1"/>
  <c r="Y938"/>
  <c r="AE938" s="1"/>
  <c r="X938"/>
  <c r="AD938" s="1"/>
  <c r="W938"/>
  <c r="AC938" s="1"/>
  <c r="V938"/>
  <c r="AB938" s="1"/>
  <c r="U938"/>
  <c r="AA938" s="1"/>
  <c r="T938"/>
  <c r="Z937"/>
  <c r="AF937" s="1"/>
  <c r="Y937"/>
  <c r="AE937" s="1"/>
  <c r="X937"/>
  <c r="AD937" s="1"/>
  <c r="W937"/>
  <c r="AC937" s="1"/>
  <c r="V937"/>
  <c r="AB937" s="1"/>
  <c r="U937"/>
  <c r="AA937" s="1"/>
  <c r="T937"/>
  <c r="Z936"/>
  <c r="AF936" s="1"/>
  <c r="Y936"/>
  <c r="AE936" s="1"/>
  <c r="X936"/>
  <c r="AD936" s="1"/>
  <c r="W936"/>
  <c r="AC936" s="1"/>
  <c r="V936"/>
  <c r="AB936" s="1"/>
  <c r="U936"/>
  <c r="AA936" s="1"/>
  <c r="T936"/>
  <c r="Z935"/>
  <c r="AF935" s="1"/>
  <c r="Y935"/>
  <c r="AE935" s="1"/>
  <c r="X935"/>
  <c r="AD935" s="1"/>
  <c r="W935"/>
  <c r="AC935" s="1"/>
  <c r="V935"/>
  <c r="AB935" s="1"/>
  <c r="U935"/>
  <c r="AA935" s="1"/>
  <c r="T935"/>
  <c r="Z934"/>
  <c r="AF934" s="1"/>
  <c r="Y934"/>
  <c r="AE934" s="1"/>
  <c r="X934"/>
  <c r="AD934" s="1"/>
  <c r="W934"/>
  <c r="AC934" s="1"/>
  <c r="V934"/>
  <c r="AB934" s="1"/>
  <c r="U934"/>
  <c r="AA934" s="1"/>
  <c r="T934"/>
  <c r="Z933"/>
  <c r="AF933" s="1"/>
  <c r="Y933"/>
  <c r="AE933" s="1"/>
  <c r="X933"/>
  <c r="AD933" s="1"/>
  <c r="W933"/>
  <c r="AC933" s="1"/>
  <c r="V933"/>
  <c r="AB933" s="1"/>
  <c r="U933"/>
  <c r="AA933" s="1"/>
  <c r="T933"/>
  <c r="Z932"/>
  <c r="AF932" s="1"/>
  <c r="Y932"/>
  <c r="AE932" s="1"/>
  <c r="X932"/>
  <c r="AD932" s="1"/>
  <c r="W932"/>
  <c r="AC932" s="1"/>
  <c r="V932"/>
  <c r="AB932" s="1"/>
  <c r="U932"/>
  <c r="AA932" s="1"/>
  <c r="T932"/>
  <c r="Z931"/>
  <c r="AF931" s="1"/>
  <c r="Y931"/>
  <c r="AE931" s="1"/>
  <c r="X931"/>
  <c r="AD931" s="1"/>
  <c r="W931"/>
  <c r="AC931" s="1"/>
  <c r="V931"/>
  <c r="AB931" s="1"/>
  <c r="U931"/>
  <c r="AA931" s="1"/>
  <c r="T931"/>
  <c r="Z930"/>
  <c r="AF930" s="1"/>
  <c r="Y930"/>
  <c r="AE930" s="1"/>
  <c r="X930"/>
  <c r="AD930" s="1"/>
  <c r="W930"/>
  <c r="AC930" s="1"/>
  <c r="V930"/>
  <c r="AB930" s="1"/>
  <c r="U930"/>
  <c r="AA930" s="1"/>
  <c r="T930"/>
  <c r="Z929"/>
  <c r="AF929" s="1"/>
  <c r="Y929"/>
  <c r="AE929" s="1"/>
  <c r="X929"/>
  <c r="AD929" s="1"/>
  <c r="W929"/>
  <c r="AC929" s="1"/>
  <c r="V929"/>
  <c r="AB929" s="1"/>
  <c r="U929"/>
  <c r="AA929" s="1"/>
  <c r="T929"/>
  <c r="Z928"/>
  <c r="AF928" s="1"/>
  <c r="Y928"/>
  <c r="AE928" s="1"/>
  <c r="X928"/>
  <c r="AD928" s="1"/>
  <c r="W928"/>
  <c r="AC928" s="1"/>
  <c r="V928"/>
  <c r="AB928" s="1"/>
  <c r="U928"/>
  <c r="AA928" s="1"/>
  <c r="T928"/>
  <c r="Z927"/>
  <c r="AF927" s="1"/>
  <c r="Y927"/>
  <c r="AE927" s="1"/>
  <c r="X927"/>
  <c r="AD927" s="1"/>
  <c r="W927"/>
  <c r="AC927" s="1"/>
  <c r="V927"/>
  <c r="AB927" s="1"/>
  <c r="U927"/>
  <c r="AA927" s="1"/>
  <c r="T927"/>
  <c r="Z926"/>
  <c r="AF926" s="1"/>
  <c r="Y926"/>
  <c r="AE926" s="1"/>
  <c r="X926"/>
  <c r="AD926" s="1"/>
  <c r="W926"/>
  <c r="AC926" s="1"/>
  <c r="V926"/>
  <c r="AB926" s="1"/>
  <c r="U926"/>
  <c r="AA926" s="1"/>
  <c r="T926"/>
  <c r="Z925"/>
  <c r="AF925" s="1"/>
  <c r="Y925"/>
  <c r="AE925" s="1"/>
  <c r="X925"/>
  <c r="AD925" s="1"/>
  <c r="W925"/>
  <c r="AC925" s="1"/>
  <c r="V925"/>
  <c r="AB925" s="1"/>
  <c r="U925"/>
  <c r="AA925" s="1"/>
  <c r="T925"/>
  <c r="Z924"/>
  <c r="AF924" s="1"/>
  <c r="Y924"/>
  <c r="AE924" s="1"/>
  <c r="X924"/>
  <c r="AD924" s="1"/>
  <c r="W924"/>
  <c r="AC924" s="1"/>
  <c r="V924"/>
  <c r="AB924" s="1"/>
  <c r="U924"/>
  <c r="AA924" s="1"/>
  <c r="T924"/>
  <c r="Z923"/>
  <c r="AF923" s="1"/>
  <c r="Y923"/>
  <c r="AE923" s="1"/>
  <c r="X923"/>
  <c r="AD923" s="1"/>
  <c r="W923"/>
  <c r="AC923" s="1"/>
  <c r="V923"/>
  <c r="AB923" s="1"/>
  <c r="U923"/>
  <c r="AA923" s="1"/>
  <c r="T923"/>
  <c r="Z922"/>
  <c r="AF922" s="1"/>
  <c r="Y922"/>
  <c r="AE922" s="1"/>
  <c r="X922"/>
  <c r="AD922" s="1"/>
  <c r="W922"/>
  <c r="AC922" s="1"/>
  <c r="V922"/>
  <c r="AB922" s="1"/>
  <c r="U922"/>
  <c r="AA922" s="1"/>
  <c r="T922"/>
  <c r="Z921"/>
  <c r="AF921" s="1"/>
  <c r="Y921"/>
  <c r="AE921" s="1"/>
  <c r="X921"/>
  <c r="AD921" s="1"/>
  <c r="W921"/>
  <c r="AC921" s="1"/>
  <c r="V921"/>
  <c r="AB921" s="1"/>
  <c r="U921"/>
  <c r="AA921" s="1"/>
  <c r="T921"/>
  <c r="Z920"/>
  <c r="AF920" s="1"/>
  <c r="Y920"/>
  <c r="AE920" s="1"/>
  <c r="X920"/>
  <c r="AD920" s="1"/>
  <c r="W920"/>
  <c r="AC920" s="1"/>
  <c r="V920"/>
  <c r="AB920" s="1"/>
  <c r="U920"/>
  <c r="AA920" s="1"/>
  <c r="T920"/>
  <c r="Z919"/>
  <c r="AF919" s="1"/>
  <c r="Y919"/>
  <c r="AE919" s="1"/>
  <c r="X919"/>
  <c r="AD919" s="1"/>
  <c r="W919"/>
  <c r="AC919" s="1"/>
  <c r="V919"/>
  <c r="AB919" s="1"/>
  <c r="U919"/>
  <c r="AA919" s="1"/>
  <c r="T919"/>
  <c r="Z918"/>
  <c r="AF918" s="1"/>
  <c r="Y918"/>
  <c r="AE918" s="1"/>
  <c r="X918"/>
  <c r="AD918" s="1"/>
  <c r="W918"/>
  <c r="AC918" s="1"/>
  <c r="V918"/>
  <c r="AB918" s="1"/>
  <c r="U918"/>
  <c r="AA918" s="1"/>
  <c r="T918"/>
  <c r="Z917"/>
  <c r="AF917" s="1"/>
  <c r="Y917"/>
  <c r="AE917" s="1"/>
  <c r="X917"/>
  <c r="AD917" s="1"/>
  <c r="W917"/>
  <c r="AC917" s="1"/>
  <c r="V917"/>
  <c r="AB917" s="1"/>
  <c r="U917"/>
  <c r="AA917" s="1"/>
  <c r="T917"/>
  <c r="Z916"/>
  <c r="AF916" s="1"/>
  <c r="Y916"/>
  <c r="AE916" s="1"/>
  <c r="X916"/>
  <c r="AD916" s="1"/>
  <c r="W916"/>
  <c r="AC916" s="1"/>
  <c r="V916"/>
  <c r="AB916" s="1"/>
  <c r="U916"/>
  <c r="AA916" s="1"/>
  <c r="T916"/>
  <c r="Z915"/>
  <c r="AF915" s="1"/>
  <c r="Y915"/>
  <c r="AE915" s="1"/>
  <c r="X915"/>
  <c r="AD915" s="1"/>
  <c r="W915"/>
  <c r="AC915" s="1"/>
  <c r="V915"/>
  <c r="AB915" s="1"/>
  <c r="U915"/>
  <c r="AA915" s="1"/>
  <c r="T915"/>
  <c r="Z914"/>
  <c r="AF914" s="1"/>
  <c r="Y914"/>
  <c r="AE914" s="1"/>
  <c r="X914"/>
  <c r="AD914" s="1"/>
  <c r="W914"/>
  <c r="AC914" s="1"/>
  <c r="V914"/>
  <c r="AB914" s="1"/>
  <c r="U914"/>
  <c r="AA914" s="1"/>
  <c r="T914"/>
  <c r="Z913"/>
  <c r="AF913" s="1"/>
  <c r="Y913"/>
  <c r="AE913" s="1"/>
  <c r="X913"/>
  <c r="AD913" s="1"/>
  <c r="W913"/>
  <c r="AC913" s="1"/>
  <c r="V913"/>
  <c r="AB913" s="1"/>
  <c r="U913"/>
  <c r="AA913" s="1"/>
  <c r="T913"/>
  <c r="Z912"/>
  <c r="AF912" s="1"/>
  <c r="Y912"/>
  <c r="AE912" s="1"/>
  <c r="X912"/>
  <c r="AD912" s="1"/>
  <c r="W912"/>
  <c r="AC912" s="1"/>
  <c r="V912"/>
  <c r="AB912" s="1"/>
  <c r="U912"/>
  <c r="AA912" s="1"/>
  <c r="T912"/>
  <c r="Z911"/>
  <c r="AF911" s="1"/>
  <c r="Y911"/>
  <c r="AE911" s="1"/>
  <c r="X911"/>
  <c r="AD911" s="1"/>
  <c r="W911"/>
  <c r="AC911" s="1"/>
  <c r="V911"/>
  <c r="AB911" s="1"/>
  <c r="U911"/>
  <c r="AA911" s="1"/>
  <c r="T911"/>
  <c r="Z910"/>
  <c r="AF910" s="1"/>
  <c r="Y910"/>
  <c r="AE910" s="1"/>
  <c r="X910"/>
  <c r="AD910" s="1"/>
  <c r="W910"/>
  <c r="AC910" s="1"/>
  <c r="V910"/>
  <c r="AB910" s="1"/>
  <c r="U910"/>
  <c r="AA910" s="1"/>
  <c r="T910"/>
  <c r="Z909"/>
  <c r="AF909" s="1"/>
  <c r="Y909"/>
  <c r="AE909" s="1"/>
  <c r="X909"/>
  <c r="AD909" s="1"/>
  <c r="W909"/>
  <c r="AC909" s="1"/>
  <c r="V909"/>
  <c r="AB909" s="1"/>
  <c r="U909"/>
  <c r="AA909" s="1"/>
  <c r="T909"/>
  <c r="Z908"/>
  <c r="AF908" s="1"/>
  <c r="Y908"/>
  <c r="AE908" s="1"/>
  <c r="X908"/>
  <c r="AD908" s="1"/>
  <c r="W908"/>
  <c r="AC908" s="1"/>
  <c r="V908"/>
  <c r="AB908" s="1"/>
  <c r="U908"/>
  <c r="AA908" s="1"/>
  <c r="T908"/>
  <c r="Z907"/>
  <c r="AF907" s="1"/>
  <c r="Y907"/>
  <c r="AE907" s="1"/>
  <c r="X907"/>
  <c r="AD907" s="1"/>
  <c r="W907"/>
  <c r="AC907" s="1"/>
  <c r="V907"/>
  <c r="AB907" s="1"/>
  <c r="U907"/>
  <c r="AA907" s="1"/>
  <c r="T907"/>
  <c r="Z906"/>
  <c r="AF906" s="1"/>
  <c r="Y906"/>
  <c r="AE906" s="1"/>
  <c r="X906"/>
  <c r="AD906" s="1"/>
  <c r="W906"/>
  <c r="AC906" s="1"/>
  <c r="V906"/>
  <c r="AB906" s="1"/>
  <c r="U906"/>
  <c r="AA906" s="1"/>
  <c r="T906"/>
  <c r="Z905"/>
  <c r="AF905" s="1"/>
  <c r="Y905"/>
  <c r="AE905" s="1"/>
  <c r="X905"/>
  <c r="AD905" s="1"/>
  <c r="W905"/>
  <c r="AC905" s="1"/>
  <c r="V905"/>
  <c r="AB905" s="1"/>
  <c r="U905"/>
  <c r="AA905" s="1"/>
  <c r="T905"/>
  <c r="Z904"/>
  <c r="AF904" s="1"/>
  <c r="Y904"/>
  <c r="AE904" s="1"/>
  <c r="X904"/>
  <c r="AD904" s="1"/>
  <c r="W904"/>
  <c r="AC904" s="1"/>
  <c r="V904"/>
  <c r="AB904" s="1"/>
  <c r="U904"/>
  <c r="AA904" s="1"/>
  <c r="T904"/>
  <c r="Z903"/>
  <c r="AF903" s="1"/>
  <c r="Y903"/>
  <c r="AE903" s="1"/>
  <c r="X903"/>
  <c r="AD903" s="1"/>
  <c r="W903"/>
  <c r="AC903" s="1"/>
  <c r="V903"/>
  <c r="AB903" s="1"/>
  <c r="U903"/>
  <c r="AA903" s="1"/>
  <c r="T903"/>
  <c r="Z902"/>
  <c r="AF902" s="1"/>
  <c r="Y902"/>
  <c r="AE902" s="1"/>
  <c r="X902"/>
  <c r="AD902" s="1"/>
  <c r="W902"/>
  <c r="AC902" s="1"/>
  <c r="V902"/>
  <c r="AB902" s="1"/>
  <c r="U902"/>
  <c r="AA902" s="1"/>
  <c r="T902"/>
  <c r="Z901"/>
  <c r="AF901" s="1"/>
  <c r="Y901"/>
  <c r="AE901" s="1"/>
  <c r="X901"/>
  <c r="AD901" s="1"/>
  <c r="W901"/>
  <c r="AC901" s="1"/>
  <c r="V901"/>
  <c r="AB901" s="1"/>
  <c r="U901"/>
  <c r="AA901" s="1"/>
  <c r="T901"/>
  <c r="Z900"/>
  <c r="AF900" s="1"/>
  <c r="Y900"/>
  <c r="AE900" s="1"/>
  <c r="X900"/>
  <c r="AD900" s="1"/>
  <c r="W900"/>
  <c r="AC900" s="1"/>
  <c r="V900"/>
  <c r="AB900" s="1"/>
  <c r="U900"/>
  <c r="AA900" s="1"/>
  <c r="T900"/>
  <c r="Z899"/>
  <c r="AF899" s="1"/>
  <c r="Y899"/>
  <c r="AE899" s="1"/>
  <c r="X899"/>
  <c r="AD899" s="1"/>
  <c r="W899"/>
  <c r="AC899" s="1"/>
  <c r="V899"/>
  <c r="AB899" s="1"/>
  <c r="U899"/>
  <c r="AA899" s="1"/>
  <c r="T899"/>
  <c r="Z898"/>
  <c r="AF898" s="1"/>
  <c r="Y898"/>
  <c r="AE898" s="1"/>
  <c r="X898"/>
  <c r="AD898" s="1"/>
  <c r="W898"/>
  <c r="AC898" s="1"/>
  <c r="V898"/>
  <c r="AB898" s="1"/>
  <c r="U898"/>
  <c r="AA898" s="1"/>
  <c r="T898"/>
  <c r="Z897"/>
  <c r="AF897" s="1"/>
  <c r="Y897"/>
  <c r="AE897" s="1"/>
  <c r="X897"/>
  <c r="AD897" s="1"/>
  <c r="W897"/>
  <c r="AC897" s="1"/>
  <c r="V897"/>
  <c r="AB897" s="1"/>
  <c r="U897"/>
  <c r="AA897" s="1"/>
  <c r="T897"/>
  <c r="Z896"/>
  <c r="AF896" s="1"/>
  <c r="Y896"/>
  <c r="AE896" s="1"/>
  <c r="X896"/>
  <c r="AD896" s="1"/>
  <c r="W896"/>
  <c r="AC896" s="1"/>
  <c r="V896"/>
  <c r="AB896" s="1"/>
  <c r="U896"/>
  <c r="AA896" s="1"/>
  <c r="T896"/>
  <c r="Z895"/>
  <c r="AF895" s="1"/>
  <c r="Y895"/>
  <c r="AE895" s="1"/>
  <c r="X895"/>
  <c r="AD895" s="1"/>
  <c r="W895"/>
  <c r="AC895" s="1"/>
  <c r="V895"/>
  <c r="AB895" s="1"/>
  <c r="U895"/>
  <c r="AA895" s="1"/>
  <c r="T895"/>
  <c r="Z894"/>
  <c r="AF894" s="1"/>
  <c r="Y894"/>
  <c r="AE894" s="1"/>
  <c r="X894"/>
  <c r="AD894" s="1"/>
  <c r="W894"/>
  <c r="AC894" s="1"/>
  <c r="V894"/>
  <c r="AB894" s="1"/>
  <c r="U894"/>
  <c r="AA894" s="1"/>
  <c r="T894"/>
  <c r="Z893"/>
  <c r="AF893" s="1"/>
  <c r="Y893"/>
  <c r="AE893" s="1"/>
  <c r="X893"/>
  <c r="AD893" s="1"/>
  <c r="W893"/>
  <c r="AC893" s="1"/>
  <c r="V893"/>
  <c r="AB893" s="1"/>
  <c r="U893"/>
  <c r="AA893" s="1"/>
  <c r="T893"/>
  <c r="Z892"/>
  <c r="AF892" s="1"/>
  <c r="Y892"/>
  <c r="AE892" s="1"/>
  <c r="X892"/>
  <c r="AD892" s="1"/>
  <c r="W892"/>
  <c r="AC892" s="1"/>
  <c r="V892"/>
  <c r="AB892" s="1"/>
  <c r="U892"/>
  <c r="AA892" s="1"/>
  <c r="T892"/>
  <c r="Z891"/>
  <c r="AF891" s="1"/>
  <c r="Y891"/>
  <c r="AE891" s="1"/>
  <c r="X891"/>
  <c r="AD891" s="1"/>
  <c r="W891"/>
  <c r="AC891" s="1"/>
  <c r="V891"/>
  <c r="AB891" s="1"/>
  <c r="U891"/>
  <c r="AA891" s="1"/>
  <c r="T891"/>
  <c r="Z890"/>
  <c r="AF890" s="1"/>
  <c r="Y890"/>
  <c r="AE890" s="1"/>
  <c r="X890"/>
  <c r="AD890" s="1"/>
  <c r="W890"/>
  <c r="AC890" s="1"/>
  <c r="V890"/>
  <c r="AB890" s="1"/>
  <c r="U890"/>
  <c r="AA890" s="1"/>
  <c r="T890"/>
  <c r="Z889"/>
  <c r="AF889" s="1"/>
  <c r="Y889"/>
  <c r="AE889" s="1"/>
  <c r="X889"/>
  <c r="AD889" s="1"/>
  <c r="W889"/>
  <c r="AC889" s="1"/>
  <c r="V889"/>
  <c r="AB889" s="1"/>
  <c r="U889"/>
  <c r="AA889" s="1"/>
  <c r="T889"/>
  <c r="Z888"/>
  <c r="AF888" s="1"/>
  <c r="Y888"/>
  <c r="AE888" s="1"/>
  <c r="X888"/>
  <c r="AD888" s="1"/>
  <c r="W888"/>
  <c r="AC888" s="1"/>
  <c r="V888"/>
  <c r="AB888" s="1"/>
  <c r="U888"/>
  <c r="AA888" s="1"/>
  <c r="T888"/>
  <c r="Z887"/>
  <c r="AF887" s="1"/>
  <c r="Y887"/>
  <c r="AE887" s="1"/>
  <c r="X887"/>
  <c r="AD887" s="1"/>
  <c r="W887"/>
  <c r="AC887" s="1"/>
  <c r="V887"/>
  <c r="AB887" s="1"/>
  <c r="U887"/>
  <c r="AA887" s="1"/>
  <c r="T887"/>
  <c r="Z886"/>
  <c r="AF886" s="1"/>
  <c r="Y886"/>
  <c r="AE886" s="1"/>
  <c r="X886"/>
  <c r="AD886" s="1"/>
  <c r="W886"/>
  <c r="AC886" s="1"/>
  <c r="V886"/>
  <c r="AB886" s="1"/>
  <c r="U886"/>
  <c r="AA886" s="1"/>
  <c r="T886"/>
  <c r="Z885"/>
  <c r="AF885" s="1"/>
  <c r="Y885"/>
  <c r="AE885" s="1"/>
  <c r="X885"/>
  <c r="AD885" s="1"/>
  <c r="W885"/>
  <c r="AC885" s="1"/>
  <c r="V885"/>
  <c r="AB885" s="1"/>
  <c r="U885"/>
  <c r="AA885" s="1"/>
  <c r="T885"/>
  <c r="Z884"/>
  <c r="AF884" s="1"/>
  <c r="Y884"/>
  <c r="AE884" s="1"/>
  <c r="X884"/>
  <c r="AD884" s="1"/>
  <c r="W884"/>
  <c r="AC884" s="1"/>
  <c r="V884"/>
  <c r="AB884" s="1"/>
  <c r="U884"/>
  <c r="AA884" s="1"/>
  <c r="T884"/>
  <c r="Z883"/>
  <c r="AF883" s="1"/>
  <c r="Y883"/>
  <c r="AE883" s="1"/>
  <c r="X883"/>
  <c r="AD883" s="1"/>
  <c r="W883"/>
  <c r="AC883" s="1"/>
  <c r="V883"/>
  <c r="AB883" s="1"/>
  <c r="U883"/>
  <c r="AA883" s="1"/>
  <c r="T883"/>
  <c r="Z882"/>
  <c r="AF882" s="1"/>
  <c r="Y882"/>
  <c r="AE882" s="1"/>
  <c r="X882"/>
  <c r="AD882" s="1"/>
  <c r="W882"/>
  <c r="AC882" s="1"/>
  <c r="V882"/>
  <c r="AB882" s="1"/>
  <c r="U882"/>
  <c r="AA882" s="1"/>
  <c r="T882"/>
  <c r="Z881"/>
  <c r="AF881" s="1"/>
  <c r="Y881"/>
  <c r="AE881" s="1"/>
  <c r="X881"/>
  <c r="AD881" s="1"/>
  <c r="W881"/>
  <c r="AC881" s="1"/>
  <c r="V881"/>
  <c r="AB881" s="1"/>
  <c r="U881"/>
  <c r="AA881" s="1"/>
  <c r="T881"/>
  <c r="Z880"/>
  <c r="AF880" s="1"/>
  <c r="Y880"/>
  <c r="AE880" s="1"/>
  <c r="X880"/>
  <c r="AD880" s="1"/>
  <c r="W880"/>
  <c r="AC880" s="1"/>
  <c r="V880"/>
  <c r="AB880" s="1"/>
  <c r="U880"/>
  <c r="AA880" s="1"/>
  <c r="T880"/>
  <c r="Z879"/>
  <c r="AF879" s="1"/>
  <c r="Y879"/>
  <c r="AE879" s="1"/>
  <c r="X879"/>
  <c r="AD879" s="1"/>
  <c r="W879"/>
  <c r="AC879" s="1"/>
  <c r="V879"/>
  <c r="AB879" s="1"/>
  <c r="U879"/>
  <c r="AA879" s="1"/>
  <c r="T879"/>
  <c r="Z878"/>
  <c r="AF878" s="1"/>
  <c r="Y878"/>
  <c r="AE878" s="1"/>
  <c r="X878"/>
  <c r="AD878" s="1"/>
  <c r="W878"/>
  <c r="AC878" s="1"/>
  <c r="V878"/>
  <c r="AB878" s="1"/>
  <c r="U878"/>
  <c r="AA878" s="1"/>
  <c r="T878"/>
  <c r="Z877"/>
  <c r="AF877" s="1"/>
  <c r="Y877"/>
  <c r="AE877" s="1"/>
  <c r="X877"/>
  <c r="AD877" s="1"/>
  <c r="W877"/>
  <c r="AC877" s="1"/>
  <c r="V877"/>
  <c r="AB877" s="1"/>
  <c r="U877"/>
  <c r="AA877" s="1"/>
  <c r="T877"/>
  <c r="Z876"/>
  <c r="AF876" s="1"/>
  <c r="Y876"/>
  <c r="AE876" s="1"/>
  <c r="X876"/>
  <c r="AD876" s="1"/>
  <c r="W876"/>
  <c r="AC876" s="1"/>
  <c r="V876"/>
  <c r="AB876" s="1"/>
  <c r="U876"/>
  <c r="AA876" s="1"/>
  <c r="T876"/>
  <c r="Z875"/>
  <c r="AF875" s="1"/>
  <c r="Y875"/>
  <c r="AE875" s="1"/>
  <c r="X875"/>
  <c r="AD875" s="1"/>
  <c r="W875"/>
  <c r="AC875" s="1"/>
  <c r="V875"/>
  <c r="AB875" s="1"/>
  <c r="U875"/>
  <c r="AA875" s="1"/>
  <c r="T875"/>
  <c r="Z874"/>
  <c r="AF874" s="1"/>
  <c r="Y874"/>
  <c r="AE874" s="1"/>
  <c r="X874"/>
  <c r="AD874" s="1"/>
  <c r="W874"/>
  <c r="AC874" s="1"/>
  <c r="V874"/>
  <c r="AB874" s="1"/>
  <c r="U874"/>
  <c r="AA874" s="1"/>
  <c r="T874"/>
  <c r="Z873"/>
  <c r="AF873" s="1"/>
  <c r="Y873"/>
  <c r="AE873" s="1"/>
  <c r="X873"/>
  <c r="AD873" s="1"/>
  <c r="W873"/>
  <c r="AC873" s="1"/>
  <c r="V873"/>
  <c r="AB873" s="1"/>
  <c r="U873"/>
  <c r="AA873" s="1"/>
  <c r="T873"/>
  <c r="Z872"/>
  <c r="AF872" s="1"/>
  <c r="Y872"/>
  <c r="AE872" s="1"/>
  <c r="X872"/>
  <c r="AD872" s="1"/>
  <c r="W872"/>
  <c r="AC872" s="1"/>
  <c r="V872"/>
  <c r="AB872" s="1"/>
  <c r="U872"/>
  <c r="AA872" s="1"/>
  <c r="T872"/>
  <c r="Z871"/>
  <c r="AF871" s="1"/>
  <c r="Y871"/>
  <c r="AE871" s="1"/>
  <c r="X871"/>
  <c r="AD871" s="1"/>
  <c r="W871"/>
  <c r="AC871" s="1"/>
  <c r="V871"/>
  <c r="AB871" s="1"/>
  <c r="U871"/>
  <c r="AA871" s="1"/>
  <c r="T871"/>
  <c r="Z870"/>
  <c r="AF870" s="1"/>
  <c r="Y870"/>
  <c r="AE870" s="1"/>
  <c r="X870"/>
  <c r="AD870" s="1"/>
  <c r="W870"/>
  <c r="AC870" s="1"/>
  <c r="V870"/>
  <c r="AB870" s="1"/>
  <c r="U870"/>
  <c r="AA870" s="1"/>
  <c r="T870"/>
  <c r="Z869"/>
  <c r="AF869" s="1"/>
  <c r="Y869"/>
  <c r="AE869" s="1"/>
  <c r="X869"/>
  <c r="AD869" s="1"/>
  <c r="W869"/>
  <c r="AC869" s="1"/>
  <c r="V869"/>
  <c r="AB869" s="1"/>
  <c r="U869"/>
  <c r="AA869" s="1"/>
  <c r="T869"/>
  <c r="Z868"/>
  <c r="AF868" s="1"/>
  <c r="Y868"/>
  <c r="AE868" s="1"/>
  <c r="X868"/>
  <c r="AD868" s="1"/>
  <c r="W868"/>
  <c r="AC868" s="1"/>
  <c r="V868"/>
  <c r="AB868" s="1"/>
  <c r="U868"/>
  <c r="AA868" s="1"/>
  <c r="T868"/>
  <c r="Z867"/>
  <c r="AF867" s="1"/>
  <c r="Y867"/>
  <c r="AE867" s="1"/>
  <c r="X867"/>
  <c r="AD867" s="1"/>
  <c r="W867"/>
  <c r="AC867" s="1"/>
  <c r="V867"/>
  <c r="AB867" s="1"/>
  <c r="U867"/>
  <c r="AA867" s="1"/>
  <c r="T867"/>
  <c r="Z866"/>
  <c r="AF866" s="1"/>
  <c r="Y866"/>
  <c r="AE866" s="1"/>
  <c r="X866"/>
  <c r="AD866" s="1"/>
  <c r="W866"/>
  <c r="AC866" s="1"/>
  <c r="V866"/>
  <c r="AB866" s="1"/>
  <c r="U866"/>
  <c r="AA866" s="1"/>
  <c r="T866"/>
  <c r="Z865"/>
  <c r="AF865" s="1"/>
  <c r="Y865"/>
  <c r="AE865" s="1"/>
  <c r="X865"/>
  <c r="AD865" s="1"/>
  <c r="W865"/>
  <c r="AC865" s="1"/>
  <c r="V865"/>
  <c r="AB865" s="1"/>
  <c r="U865"/>
  <c r="AA865" s="1"/>
  <c r="T865"/>
  <c r="Z864"/>
  <c r="AF864" s="1"/>
  <c r="Y864"/>
  <c r="AE864" s="1"/>
  <c r="X864"/>
  <c r="AD864" s="1"/>
  <c r="W864"/>
  <c r="AC864" s="1"/>
  <c r="V864"/>
  <c r="AB864" s="1"/>
  <c r="U864"/>
  <c r="AA864" s="1"/>
  <c r="T864"/>
  <c r="Z863"/>
  <c r="AF863" s="1"/>
  <c r="Y863"/>
  <c r="AE863" s="1"/>
  <c r="X863"/>
  <c r="AD863" s="1"/>
  <c r="W863"/>
  <c r="AC863" s="1"/>
  <c r="V863"/>
  <c r="AB863" s="1"/>
  <c r="U863"/>
  <c r="AA863" s="1"/>
  <c r="T863"/>
  <c r="Z862"/>
  <c r="AF862" s="1"/>
  <c r="Y862"/>
  <c r="AE862" s="1"/>
  <c r="X862"/>
  <c r="AD862" s="1"/>
  <c r="W862"/>
  <c r="AC862" s="1"/>
  <c r="V862"/>
  <c r="AB862" s="1"/>
  <c r="U862"/>
  <c r="AA862" s="1"/>
  <c r="T862"/>
  <c r="Z861"/>
  <c r="AF861" s="1"/>
  <c r="Y861"/>
  <c r="AE861" s="1"/>
  <c r="X861"/>
  <c r="AD861" s="1"/>
  <c r="W861"/>
  <c r="AC861" s="1"/>
  <c r="V861"/>
  <c r="AB861" s="1"/>
  <c r="U861"/>
  <c r="AA861" s="1"/>
  <c r="T861"/>
  <c r="Z860"/>
  <c r="AF860" s="1"/>
  <c r="Y860"/>
  <c r="AE860" s="1"/>
  <c r="X860"/>
  <c r="AD860" s="1"/>
  <c r="W860"/>
  <c r="AC860" s="1"/>
  <c r="V860"/>
  <c r="AB860" s="1"/>
  <c r="U860"/>
  <c r="AA860" s="1"/>
  <c r="T860"/>
  <c r="Z859"/>
  <c r="AF859" s="1"/>
  <c r="Y859"/>
  <c r="AE859" s="1"/>
  <c r="X859"/>
  <c r="AD859" s="1"/>
  <c r="W859"/>
  <c r="AC859" s="1"/>
  <c r="V859"/>
  <c r="AB859" s="1"/>
  <c r="U859"/>
  <c r="AA859" s="1"/>
  <c r="T859"/>
  <c r="Z858"/>
  <c r="AF858" s="1"/>
  <c r="Y858"/>
  <c r="AE858" s="1"/>
  <c r="X858"/>
  <c r="AD858" s="1"/>
  <c r="W858"/>
  <c r="AC858" s="1"/>
  <c r="V858"/>
  <c r="AB858" s="1"/>
  <c r="U858"/>
  <c r="AA858" s="1"/>
  <c r="T858"/>
  <c r="Z857"/>
  <c r="AF857" s="1"/>
  <c r="Y857"/>
  <c r="AE857" s="1"/>
  <c r="X857"/>
  <c r="AD857" s="1"/>
  <c r="W857"/>
  <c r="AC857" s="1"/>
  <c r="V857"/>
  <c r="AB857" s="1"/>
  <c r="U857"/>
  <c r="AA857" s="1"/>
  <c r="T857"/>
  <c r="Z856"/>
  <c r="AF856" s="1"/>
  <c r="Y856"/>
  <c r="AE856" s="1"/>
  <c r="X856"/>
  <c r="AD856" s="1"/>
  <c r="W856"/>
  <c r="AC856" s="1"/>
  <c r="V856"/>
  <c r="AB856" s="1"/>
  <c r="U856"/>
  <c r="AA856" s="1"/>
  <c r="T856"/>
  <c r="Z855"/>
  <c r="AF855" s="1"/>
  <c r="Y855"/>
  <c r="AE855" s="1"/>
  <c r="X855"/>
  <c r="AD855" s="1"/>
  <c r="W855"/>
  <c r="AC855" s="1"/>
  <c r="V855"/>
  <c r="AB855" s="1"/>
  <c r="U855"/>
  <c r="AA855" s="1"/>
  <c r="T855"/>
  <c r="Z854"/>
  <c r="AF854" s="1"/>
  <c r="Y854"/>
  <c r="AE854" s="1"/>
  <c r="X854"/>
  <c r="AD854" s="1"/>
  <c r="W854"/>
  <c r="AC854" s="1"/>
  <c r="V854"/>
  <c r="AB854" s="1"/>
  <c r="U854"/>
  <c r="AA854" s="1"/>
  <c r="T854"/>
  <c r="Z853"/>
  <c r="AF853" s="1"/>
  <c r="Y853"/>
  <c r="AE853" s="1"/>
  <c r="X853"/>
  <c r="AD853" s="1"/>
  <c r="W853"/>
  <c r="AC853" s="1"/>
  <c r="V853"/>
  <c r="AB853" s="1"/>
  <c r="U853"/>
  <c r="AA853" s="1"/>
  <c r="T853"/>
  <c r="Z852"/>
  <c r="AF852" s="1"/>
  <c r="Y852"/>
  <c r="AE852" s="1"/>
  <c r="X852"/>
  <c r="AD852" s="1"/>
  <c r="W852"/>
  <c r="AC852" s="1"/>
  <c r="V852"/>
  <c r="AB852" s="1"/>
  <c r="U852"/>
  <c r="AA852" s="1"/>
  <c r="T852"/>
  <c r="Z851"/>
  <c r="AF851" s="1"/>
  <c r="Y851"/>
  <c r="AE851" s="1"/>
  <c r="X851"/>
  <c r="AD851" s="1"/>
  <c r="W851"/>
  <c r="AC851" s="1"/>
  <c r="V851"/>
  <c r="AB851" s="1"/>
  <c r="U851"/>
  <c r="AA851" s="1"/>
  <c r="T851"/>
  <c r="Z850"/>
  <c r="AF850" s="1"/>
  <c r="Y850"/>
  <c r="AE850" s="1"/>
  <c r="X850"/>
  <c r="AD850" s="1"/>
  <c r="W850"/>
  <c r="AC850" s="1"/>
  <c r="V850"/>
  <c r="AB850" s="1"/>
  <c r="U850"/>
  <c r="AA850" s="1"/>
  <c r="T850"/>
  <c r="Z849"/>
  <c r="AF849" s="1"/>
  <c r="Y849"/>
  <c r="AE849" s="1"/>
  <c r="X849"/>
  <c r="AD849" s="1"/>
  <c r="W849"/>
  <c r="AC849" s="1"/>
  <c r="V849"/>
  <c r="AB849" s="1"/>
  <c r="U849"/>
  <c r="AA849" s="1"/>
  <c r="T849"/>
  <c r="Z848"/>
  <c r="AF848" s="1"/>
  <c r="Y848"/>
  <c r="AE848" s="1"/>
  <c r="X848"/>
  <c r="AD848" s="1"/>
  <c r="W848"/>
  <c r="AC848" s="1"/>
  <c r="V848"/>
  <c r="AB848" s="1"/>
  <c r="U848"/>
  <c r="AA848" s="1"/>
  <c r="T848"/>
  <c r="Z847"/>
  <c r="AF847" s="1"/>
  <c r="Y847"/>
  <c r="AE847" s="1"/>
  <c r="X847"/>
  <c r="AD847" s="1"/>
  <c r="W847"/>
  <c r="AC847" s="1"/>
  <c r="V847"/>
  <c r="AB847" s="1"/>
  <c r="U847"/>
  <c r="AA847" s="1"/>
  <c r="T847"/>
  <c r="Z846"/>
  <c r="AF846" s="1"/>
  <c r="Y846"/>
  <c r="AE846" s="1"/>
  <c r="X846"/>
  <c r="AD846" s="1"/>
  <c r="W846"/>
  <c r="AC846" s="1"/>
  <c r="V846"/>
  <c r="AB846" s="1"/>
  <c r="U846"/>
  <c r="AA846" s="1"/>
  <c r="T846"/>
  <c r="Z845"/>
  <c r="AF845" s="1"/>
  <c r="Y845"/>
  <c r="AE845" s="1"/>
  <c r="X845"/>
  <c r="AD845" s="1"/>
  <c r="W845"/>
  <c r="AC845" s="1"/>
  <c r="V845"/>
  <c r="AB845" s="1"/>
  <c r="U845"/>
  <c r="AA845" s="1"/>
  <c r="T845"/>
  <c r="Z844"/>
  <c r="AF844" s="1"/>
  <c r="Y844"/>
  <c r="AE844" s="1"/>
  <c r="X844"/>
  <c r="AD844" s="1"/>
  <c r="W844"/>
  <c r="AC844" s="1"/>
  <c r="V844"/>
  <c r="AB844" s="1"/>
  <c r="U844"/>
  <c r="AA844" s="1"/>
  <c r="T844"/>
  <c r="Z843"/>
  <c r="AF843" s="1"/>
  <c r="Y843"/>
  <c r="AE843" s="1"/>
  <c r="X843"/>
  <c r="AD843" s="1"/>
  <c r="W843"/>
  <c r="AC843" s="1"/>
  <c r="V843"/>
  <c r="AB843" s="1"/>
  <c r="U843"/>
  <c r="AA843" s="1"/>
  <c r="T843"/>
  <c r="Z842"/>
  <c r="AF842" s="1"/>
  <c r="Y842"/>
  <c r="AE842" s="1"/>
  <c r="X842"/>
  <c r="AD842" s="1"/>
  <c r="W842"/>
  <c r="AC842" s="1"/>
  <c r="V842"/>
  <c r="AB842" s="1"/>
  <c r="U842"/>
  <c r="AA842" s="1"/>
  <c r="T842"/>
  <c r="Z841"/>
  <c r="AF841" s="1"/>
  <c r="Y841"/>
  <c r="AE841" s="1"/>
  <c r="X841"/>
  <c r="AD841" s="1"/>
  <c r="W841"/>
  <c r="AC841" s="1"/>
  <c r="V841"/>
  <c r="AB841" s="1"/>
  <c r="U841"/>
  <c r="AA841" s="1"/>
  <c r="T841"/>
  <c r="Z840"/>
  <c r="AF840" s="1"/>
  <c r="Y840"/>
  <c r="AE840" s="1"/>
  <c r="X840"/>
  <c r="AD840" s="1"/>
  <c r="W840"/>
  <c r="AC840" s="1"/>
  <c r="V840"/>
  <c r="AB840" s="1"/>
  <c r="U840"/>
  <c r="AA840" s="1"/>
  <c r="T840"/>
  <c r="Z839"/>
  <c r="AF839" s="1"/>
  <c r="Y839"/>
  <c r="AE839" s="1"/>
  <c r="X839"/>
  <c r="AD839" s="1"/>
  <c r="W839"/>
  <c r="AC839" s="1"/>
  <c r="V839"/>
  <c r="AB839" s="1"/>
  <c r="U839"/>
  <c r="AA839" s="1"/>
  <c r="T839"/>
  <c r="Z838"/>
  <c r="AF838" s="1"/>
  <c r="Y838"/>
  <c r="AE838" s="1"/>
  <c r="X838"/>
  <c r="AD838" s="1"/>
  <c r="W838"/>
  <c r="AC838" s="1"/>
  <c r="V838"/>
  <c r="AB838" s="1"/>
  <c r="U838"/>
  <c r="AA838" s="1"/>
  <c r="T838"/>
  <c r="Z837"/>
  <c r="AF837" s="1"/>
  <c r="Y837"/>
  <c r="AE837" s="1"/>
  <c r="X837"/>
  <c r="AD837" s="1"/>
  <c r="W837"/>
  <c r="AC837" s="1"/>
  <c r="V837"/>
  <c r="AB837" s="1"/>
  <c r="U837"/>
  <c r="AA837" s="1"/>
  <c r="T837"/>
  <c r="Z836"/>
  <c r="AF836" s="1"/>
  <c r="Y836"/>
  <c r="AE836" s="1"/>
  <c r="X836"/>
  <c r="AD836" s="1"/>
  <c r="W836"/>
  <c r="AC836" s="1"/>
  <c r="V836"/>
  <c r="AB836" s="1"/>
  <c r="U836"/>
  <c r="AA836" s="1"/>
  <c r="T836"/>
  <c r="Z835"/>
  <c r="AF835" s="1"/>
  <c r="Y835"/>
  <c r="AE835" s="1"/>
  <c r="X835"/>
  <c r="AD835" s="1"/>
  <c r="W835"/>
  <c r="AC835" s="1"/>
  <c r="V835"/>
  <c r="AB835" s="1"/>
  <c r="U835"/>
  <c r="AA835" s="1"/>
  <c r="T835"/>
  <c r="Z834"/>
  <c r="AF834" s="1"/>
  <c r="Y834"/>
  <c r="AE834" s="1"/>
  <c r="X834"/>
  <c r="AD834" s="1"/>
  <c r="W834"/>
  <c r="AC834" s="1"/>
  <c r="V834"/>
  <c r="AB834" s="1"/>
  <c r="U834"/>
  <c r="AA834" s="1"/>
  <c r="T834"/>
  <c r="Z833"/>
  <c r="AF833" s="1"/>
  <c r="Y833"/>
  <c r="AE833" s="1"/>
  <c r="X833"/>
  <c r="AD833" s="1"/>
  <c r="W833"/>
  <c r="AC833" s="1"/>
  <c r="V833"/>
  <c r="AB833" s="1"/>
  <c r="U833"/>
  <c r="AA833" s="1"/>
  <c r="T833"/>
  <c r="Z832"/>
  <c r="AF832" s="1"/>
  <c r="Y832"/>
  <c r="AE832" s="1"/>
  <c r="X832"/>
  <c r="AD832" s="1"/>
  <c r="W832"/>
  <c r="AC832" s="1"/>
  <c r="V832"/>
  <c r="AB832" s="1"/>
  <c r="U832"/>
  <c r="AA832" s="1"/>
  <c r="T832"/>
  <c r="Z831"/>
  <c r="AF831" s="1"/>
  <c r="Y831"/>
  <c r="AE831" s="1"/>
  <c r="X831"/>
  <c r="AD831" s="1"/>
  <c r="W831"/>
  <c r="AC831" s="1"/>
  <c r="V831"/>
  <c r="AB831" s="1"/>
  <c r="U831"/>
  <c r="AA831" s="1"/>
  <c r="T831"/>
  <c r="Z830"/>
  <c r="AF830" s="1"/>
  <c r="Y830"/>
  <c r="AE830" s="1"/>
  <c r="X830"/>
  <c r="AD830" s="1"/>
  <c r="W830"/>
  <c r="AC830" s="1"/>
  <c r="V830"/>
  <c r="AB830" s="1"/>
  <c r="U830"/>
  <c r="AA830" s="1"/>
  <c r="T830"/>
  <c r="Z829"/>
  <c r="AF829" s="1"/>
  <c r="Y829"/>
  <c r="AE829" s="1"/>
  <c r="X829"/>
  <c r="AD829" s="1"/>
  <c r="W829"/>
  <c r="AC829" s="1"/>
  <c r="V829"/>
  <c r="AB829" s="1"/>
  <c r="U829"/>
  <c r="AA829" s="1"/>
  <c r="T829"/>
  <c r="Z828"/>
  <c r="AF828" s="1"/>
  <c r="Y828"/>
  <c r="AE828" s="1"/>
  <c r="X828"/>
  <c r="AD828" s="1"/>
  <c r="W828"/>
  <c r="AC828" s="1"/>
  <c r="V828"/>
  <c r="AB828" s="1"/>
  <c r="U828"/>
  <c r="AA828" s="1"/>
  <c r="T828"/>
  <c r="Z827"/>
  <c r="AF827" s="1"/>
  <c r="Y827"/>
  <c r="AE827" s="1"/>
  <c r="X827"/>
  <c r="AD827" s="1"/>
  <c r="W827"/>
  <c r="AC827" s="1"/>
  <c r="V827"/>
  <c r="AB827" s="1"/>
  <c r="U827"/>
  <c r="AA827" s="1"/>
  <c r="T827"/>
  <c r="Z826"/>
  <c r="AF826" s="1"/>
  <c r="Y826"/>
  <c r="AE826" s="1"/>
  <c r="X826"/>
  <c r="AD826" s="1"/>
  <c r="W826"/>
  <c r="AC826" s="1"/>
  <c r="V826"/>
  <c r="AB826" s="1"/>
  <c r="U826"/>
  <c r="AA826" s="1"/>
  <c r="T826"/>
  <c r="Z825"/>
  <c r="AF825" s="1"/>
  <c r="Y825"/>
  <c r="AE825" s="1"/>
  <c r="X825"/>
  <c r="AD825" s="1"/>
  <c r="W825"/>
  <c r="AC825" s="1"/>
  <c r="V825"/>
  <c r="AB825" s="1"/>
  <c r="U825"/>
  <c r="AA825" s="1"/>
  <c r="T825"/>
  <c r="Z824"/>
  <c r="AF824" s="1"/>
  <c r="Y824"/>
  <c r="AE824" s="1"/>
  <c r="X824"/>
  <c r="AD824" s="1"/>
  <c r="W824"/>
  <c r="AC824" s="1"/>
  <c r="V824"/>
  <c r="AB824" s="1"/>
  <c r="U824"/>
  <c r="AA824" s="1"/>
  <c r="T824"/>
  <c r="Z823"/>
  <c r="AF823" s="1"/>
  <c r="Y823"/>
  <c r="AE823" s="1"/>
  <c r="X823"/>
  <c r="AD823" s="1"/>
  <c r="W823"/>
  <c r="AC823" s="1"/>
  <c r="V823"/>
  <c r="AB823" s="1"/>
  <c r="U823"/>
  <c r="AA823" s="1"/>
  <c r="T823"/>
  <c r="Z822"/>
  <c r="AF822" s="1"/>
  <c r="Y822"/>
  <c r="AE822" s="1"/>
  <c r="X822"/>
  <c r="AD822" s="1"/>
  <c r="W822"/>
  <c r="AC822" s="1"/>
  <c r="V822"/>
  <c r="AB822" s="1"/>
  <c r="U822"/>
  <c r="AA822" s="1"/>
  <c r="T822"/>
  <c r="Z821"/>
  <c r="AF821" s="1"/>
  <c r="Y821"/>
  <c r="AE821" s="1"/>
  <c r="X821"/>
  <c r="AD821" s="1"/>
  <c r="W821"/>
  <c r="AC821" s="1"/>
  <c r="V821"/>
  <c r="AB821" s="1"/>
  <c r="U821"/>
  <c r="AA821" s="1"/>
  <c r="T821"/>
  <c r="Z820"/>
  <c r="AF820" s="1"/>
  <c r="Y820"/>
  <c r="AE820" s="1"/>
  <c r="X820"/>
  <c r="AD820" s="1"/>
  <c r="W820"/>
  <c r="AC820" s="1"/>
  <c r="V820"/>
  <c r="AB820" s="1"/>
  <c r="U820"/>
  <c r="AA820" s="1"/>
  <c r="T820"/>
  <c r="Z819"/>
  <c r="AF819" s="1"/>
  <c r="Y819"/>
  <c r="AE819" s="1"/>
  <c r="X819"/>
  <c r="AD819" s="1"/>
  <c r="W819"/>
  <c r="AC819" s="1"/>
  <c r="V819"/>
  <c r="AB819" s="1"/>
  <c r="U819"/>
  <c r="AA819" s="1"/>
  <c r="T819"/>
  <c r="Z818"/>
  <c r="AF818" s="1"/>
  <c r="Y818"/>
  <c r="AE818" s="1"/>
  <c r="X818"/>
  <c r="AD818" s="1"/>
  <c r="W818"/>
  <c r="AC818" s="1"/>
  <c r="V818"/>
  <c r="AB818" s="1"/>
  <c r="U818"/>
  <c r="AA818" s="1"/>
  <c r="T818"/>
  <c r="Z817"/>
  <c r="AF817" s="1"/>
  <c r="Y817"/>
  <c r="AE817" s="1"/>
  <c r="X817"/>
  <c r="AD817" s="1"/>
  <c r="W817"/>
  <c r="AC817" s="1"/>
  <c r="V817"/>
  <c r="AB817" s="1"/>
  <c r="U817"/>
  <c r="AA817" s="1"/>
  <c r="T817"/>
  <c r="Z816"/>
  <c r="AF816" s="1"/>
  <c r="Y816"/>
  <c r="AE816" s="1"/>
  <c r="X816"/>
  <c r="AD816" s="1"/>
  <c r="W816"/>
  <c r="AC816" s="1"/>
  <c r="V816"/>
  <c r="AB816" s="1"/>
  <c r="U816"/>
  <c r="AA816" s="1"/>
  <c r="T816"/>
  <c r="Z815"/>
  <c r="AF815" s="1"/>
  <c r="Y815"/>
  <c r="AE815" s="1"/>
  <c r="X815"/>
  <c r="AD815" s="1"/>
  <c r="W815"/>
  <c r="AC815" s="1"/>
  <c r="V815"/>
  <c r="AB815" s="1"/>
  <c r="U815"/>
  <c r="AA815" s="1"/>
  <c r="T815"/>
  <c r="Z814"/>
  <c r="AF814" s="1"/>
  <c r="Y814"/>
  <c r="AE814" s="1"/>
  <c r="X814"/>
  <c r="AD814" s="1"/>
  <c r="W814"/>
  <c r="AC814" s="1"/>
  <c r="V814"/>
  <c r="AB814" s="1"/>
  <c r="U814"/>
  <c r="AA814" s="1"/>
  <c r="T814"/>
  <c r="Z813"/>
  <c r="AF813" s="1"/>
  <c r="Y813"/>
  <c r="AE813" s="1"/>
  <c r="X813"/>
  <c r="AD813" s="1"/>
  <c r="W813"/>
  <c r="AC813" s="1"/>
  <c r="V813"/>
  <c r="AB813" s="1"/>
  <c r="U813"/>
  <c r="AA813" s="1"/>
  <c r="T813"/>
  <c r="Z812"/>
  <c r="AF812" s="1"/>
  <c r="Y812"/>
  <c r="AE812" s="1"/>
  <c r="X812"/>
  <c r="AD812" s="1"/>
  <c r="W812"/>
  <c r="AC812" s="1"/>
  <c r="V812"/>
  <c r="AB812" s="1"/>
  <c r="U812"/>
  <c r="AA812" s="1"/>
  <c r="T812"/>
  <c r="Z811"/>
  <c r="AF811" s="1"/>
  <c r="Y811"/>
  <c r="AE811" s="1"/>
  <c r="X811"/>
  <c r="AD811" s="1"/>
  <c r="W811"/>
  <c r="AC811" s="1"/>
  <c r="V811"/>
  <c r="AB811" s="1"/>
  <c r="U811"/>
  <c r="AA811" s="1"/>
  <c r="T811"/>
  <c r="Z810"/>
  <c r="AF810" s="1"/>
  <c r="Y810"/>
  <c r="AE810" s="1"/>
  <c r="X810"/>
  <c r="AD810" s="1"/>
  <c r="W810"/>
  <c r="AC810" s="1"/>
  <c r="V810"/>
  <c r="AB810" s="1"/>
  <c r="U810"/>
  <c r="AA810" s="1"/>
  <c r="T810"/>
  <c r="Z809"/>
  <c r="AF809" s="1"/>
  <c r="Y809"/>
  <c r="AE809" s="1"/>
  <c r="X809"/>
  <c r="AD809" s="1"/>
  <c r="W809"/>
  <c r="AC809" s="1"/>
  <c r="V809"/>
  <c r="AB809" s="1"/>
  <c r="U809"/>
  <c r="AA809" s="1"/>
  <c r="T809"/>
  <c r="Z808"/>
  <c r="AF808" s="1"/>
  <c r="Y808"/>
  <c r="AE808" s="1"/>
  <c r="X808"/>
  <c r="AD808" s="1"/>
  <c r="W808"/>
  <c r="AC808" s="1"/>
  <c r="V808"/>
  <c r="AB808" s="1"/>
  <c r="U808"/>
  <c r="AA808" s="1"/>
  <c r="T808"/>
  <c r="Z807"/>
  <c r="AF807" s="1"/>
  <c r="Y807"/>
  <c r="AE807" s="1"/>
  <c r="X807"/>
  <c r="AD807" s="1"/>
  <c r="W807"/>
  <c r="AC807" s="1"/>
  <c r="V807"/>
  <c r="AB807" s="1"/>
  <c r="U807"/>
  <c r="AA807" s="1"/>
  <c r="T807"/>
  <c r="Z806"/>
  <c r="AF806" s="1"/>
  <c r="Y806"/>
  <c r="AE806" s="1"/>
  <c r="X806"/>
  <c r="AD806" s="1"/>
  <c r="W806"/>
  <c r="AC806" s="1"/>
  <c r="V806"/>
  <c r="AB806" s="1"/>
  <c r="U806"/>
  <c r="AA806" s="1"/>
  <c r="T806"/>
  <c r="Z805"/>
  <c r="AF805" s="1"/>
  <c r="Y805"/>
  <c r="AE805" s="1"/>
  <c r="X805"/>
  <c r="AD805" s="1"/>
  <c r="W805"/>
  <c r="AC805" s="1"/>
  <c r="V805"/>
  <c r="AB805" s="1"/>
  <c r="U805"/>
  <c r="AA805" s="1"/>
  <c r="T805"/>
  <c r="Z804"/>
  <c r="AF804" s="1"/>
  <c r="Y804"/>
  <c r="AE804" s="1"/>
  <c r="X804"/>
  <c r="AD804" s="1"/>
  <c r="W804"/>
  <c r="AC804" s="1"/>
  <c r="V804"/>
  <c r="AB804" s="1"/>
  <c r="U804"/>
  <c r="AA804" s="1"/>
  <c r="T804"/>
  <c r="Z803"/>
  <c r="AF803" s="1"/>
  <c r="Y803"/>
  <c r="AE803" s="1"/>
  <c r="X803"/>
  <c r="AD803" s="1"/>
  <c r="W803"/>
  <c r="AC803" s="1"/>
  <c r="V803"/>
  <c r="AB803" s="1"/>
  <c r="U803"/>
  <c r="AA803" s="1"/>
  <c r="T803"/>
  <c r="Z802"/>
  <c r="AF802" s="1"/>
  <c r="Y802"/>
  <c r="AE802" s="1"/>
  <c r="X802"/>
  <c r="AD802" s="1"/>
  <c r="W802"/>
  <c r="AC802" s="1"/>
  <c r="V802"/>
  <c r="AB802" s="1"/>
  <c r="U802"/>
  <c r="AA802" s="1"/>
  <c r="T802"/>
  <c r="Z801"/>
  <c r="AF801" s="1"/>
  <c r="Y801"/>
  <c r="AE801" s="1"/>
  <c r="X801"/>
  <c r="AD801" s="1"/>
  <c r="W801"/>
  <c r="AC801" s="1"/>
  <c r="V801"/>
  <c r="AB801" s="1"/>
  <c r="U801"/>
  <c r="AA801" s="1"/>
  <c r="T801"/>
  <c r="Z800"/>
  <c r="AF800" s="1"/>
  <c r="Y800"/>
  <c r="AE800" s="1"/>
  <c r="X800"/>
  <c r="AD800" s="1"/>
  <c r="W800"/>
  <c r="AC800" s="1"/>
  <c r="V800"/>
  <c r="AB800" s="1"/>
  <c r="U800"/>
  <c r="AA800" s="1"/>
  <c r="T800"/>
  <c r="Z799"/>
  <c r="AF799" s="1"/>
  <c r="Y799"/>
  <c r="AE799" s="1"/>
  <c r="X799"/>
  <c r="AD799" s="1"/>
  <c r="W799"/>
  <c r="AC799" s="1"/>
  <c r="V799"/>
  <c r="AB799" s="1"/>
  <c r="U799"/>
  <c r="AA799" s="1"/>
  <c r="T799"/>
  <c r="Z798"/>
  <c r="AF798" s="1"/>
  <c r="Y798"/>
  <c r="AE798" s="1"/>
  <c r="X798"/>
  <c r="AD798" s="1"/>
  <c r="W798"/>
  <c r="AC798" s="1"/>
  <c r="V798"/>
  <c r="AB798" s="1"/>
  <c r="U798"/>
  <c r="AA798" s="1"/>
  <c r="T798"/>
  <c r="Z797"/>
  <c r="AF797" s="1"/>
  <c r="Y797"/>
  <c r="AE797" s="1"/>
  <c r="X797"/>
  <c r="AD797" s="1"/>
  <c r="W797"/>
  <c r="AC797" s="1"/>
  <c r="V797"/>
  <c r="AB797" s="1"/>
  <c r="U797"/>
  <c r="AA797" s="1"/>
  <c r="T797"/>
  <c r="Z796"/>
  <c r="AF796" s="1"/>
  <c r="Y796"/>
  <c r="AE796" s="1"/>
  <c r="X796"/>
  <c r="AD796" s="1"/>
  <c r="W796"/>
  <c r="AC796" s="1"/>
  <c r="V796"/>
  <c r="AB796" s="1"/>
  <c r="U796"/>
  <c r="AA796" s="1"/>
  <c r="T796"/>
  <c r="Z795"/>
  <c r="AF795" s="1"/>
  <c r="Y795"/>
  <c r="AE795" s="1"/>
  <c r="X795"/>
  <c r="AD795" s="1"/>
  <c r="W795"/>
  <c r="AC795" s="1"/>
  <c r="V795"/>
  <c r="AB795" s="1"/>
  <c r="U795"/>
  <c r="AA795" s="1"/>
  <c r="T795"/>
  <c r="Z794"/>
  <c r="AF794" s="1"/>
  <c r="Y794"/>
  <c r="AE794" s="1"/>
  <c r="X794"/>
  <c r="AD794" s="1"/>
  <c r="W794"/>
  <c r="AC794" s="1"/>
  <c r="V794"/>
  <c r="AB794" s="1"/>
  <c r="U794"/>
  <c r="AA794" s="1"/>
  <c r="T794"/>
  <c r="Z793"/>
  <c r="AF793" s="1"/>
  <c r="Y793"/>
  <c r="AE793" s="1"/>
  <c r="X793"/>
  <c r="AD793" s="1"/>
  <c r="W793"/>
  <c r="AC793" s="1"/>
  <c r="V793"/>
  <c r="AB793" s="1"/>
  <c r="U793"/>
  <c r="AA793" s="1"/>
  <c r="T793"/>
  <c r="Z792"/>
  <c r="AF792" s="1"/>
  <c r="Y792"/>
  <c r="AE792" s="1"/>
  <c r="X792"/>
  <c r="AD792" s="1"/>
  <c r="W792"/>
  <c r="AC792" s="1"/>
  <c r="V792"/>
  <c r="AB792" s="1"/>
  <c r="U792"/>
  <c r="AA792" s="1"/>
  <c r="T792"/>
  <c r="Z791"/>
  <c r="AF791" s="1"/>
  <c r="Y791"/>
  <c r="AE791" s="1"/>
  <c r="X791"/>
  <c r="AD791" s="1"/>
  <c r="W791"/>
  <c r="AC791" s="1"/>
  <c r="V791"/>
  <c r="AB791" s="1"/>
  <c r="U791"/>
  <c r="AA791" s="1"/>
  <c r="T791"/>
  <c r="Z790"/>
  <c r="AF790" s="1"/>
  <c r="Y790"/>
  <c r="AE790" s="1"/>
  <c r="X790"/>
  <c r="AD790" s="1"/>
  <c r="W790"/>
  <c r="AC790" s="1"/>
  <c r="V790"/>
  <c r="AB790" s="1"/>
  <c r="U790"/>
  <c r="AA790" s="1"/>
  <c r="T790"/>
  <c r="Z789"/>
  <c r="AF789" s="1"/>
  <c r="Y789"/>
  <c r="AE789" s="1"/>
  <c r="X789"/>
  <c r="AD789" s="1"/>
  <c r="W789"/>
  <c r="AC789" s="1"/>
  <c r="V789"/>
  <c r="AB789" s="1"/>
  <c r="U789"/>
  <c r="AA789" s="1"/>
  <c r="T789"/>
  <c r="Z788"/>
  <c r="AF788" s="1"/>
  <c r="Y788"/>
  <c r="AE788" s="1"/>
  <c r="X788"/>
  <c r="AD788" s="1"/>
  <c r="W788"/>
  <c r="AC788" s="1"/>
  <c r="V788"/>
  <c r="AB788" s="1"/>
  <c r="U788"/>
  <c r="AA788" s="1"/>
  <c r="T788"/>
  <c r="Z787"/>
  <c r="AF787" s="1"/>
  <c r="Y787"/>
  <c r="AE787" s="1"/>
  <c r="X787"/>
  <c r="AD787" s="1"/>
  <c r="W787"/>
  <c r="AC787" s="1"/>
  <c r="V787"/>
  <c r="AB787" s="1"/>
  <c r="U787"/>
  <c r="AA787" s="1"/>
  <c r="T787"/>
  <c r="Z786"/>
  <c r="AF786" s="1"/>
  <c r="Y786"/>
  <c r="AE786" s="1"/>
  <c r="X786"/>
  <c r="AD786" s="1"/>
  <c r="W786"/>
  <c r="AC786" s="1"/>
  <c r="V786"/>
  <c r="AB786" s="1"/>
  <c r="U786"/>
  <c r="AA786" s="1"/>
  <c r="T786"/>
  <c r="Z785"/>
  <c r="AF785" s="1"/>
  <c r="Y785"/>
  <c r="AE785" s="1"/>
  <c r="X785"/>
  <c r="AD785" s="1"/>
  <c r="W785"/>
  <c r="AC785" s="1"/>
  <c r="V785"/>
  <c r="AB785" s="1"/>
  <c r="U785"/>
  <c r="AA785" s="1"/>
  <c r="T785"/>
  <c r="Z784"/>
  <c r="AF784" s="1"/>
  <c r="Y784"/>
  <c r="AE784" s="1"/>
  <c r="X784"/>
  <c r="AD784" s="1"/>
  <c r="W784"/>
  <c r="AC784" s="1"/>
  <c r="V784"/>
  <c r="AB784" s="1"/>
  <c r="U784"/>
  <c r="AA784" s="1"/>
  <c r="T784"/>
  <c r="Z783"/>
  <c r="AF783" s="1"/>
  <c r="Y783"/>
  <c r="AE783" s="1"/>
  <c r="X783"/>
  <c r="AD783" s="1"/>
  <c r="W783"/>
  <c r="AC783" s="1"/>
  <c r="V783"/>
  <c r="AB783" s="1"/>
  <c r="U783"/>
  <c r="AA783" s="1"/>
  <c r="T783"/>
  <c r="Z782"/>
  <c r="AF782" s="1"/>
  <c r="Y782"/>
  <c r="AE782" s="1"/>
  <c r="X782"/>
  <c r="AD782" s="1"/>
  <c r="W782"/>
  <c r="AC782" s="1"/>
  <c r="V782"/>
  <c r="AB782" s="1"/>
  <c r="U782"/>
  <c r="AA782" s="1"/>
  <c r="T782"/>
  <c r="Z781"/>
  <c r="AF781" s="1"/>
  <c r="Y781"/>
  <c r="AE781" s="1"/>
  <c r="X781"/>
  <c r="AD781" s="1"/>
  <c r="W781"/>
  <c r="AC781" s="1"/>
  <c r="V781"/>
  <c r="AB781" s="1"/>
  <c r="U781"/>
  <c r="AA781" s="1"/>
  <c r="T781"/>
  <c r="Z780"/>
  <c r="AF780" s="1"/>
  <c r="Y780"/>
  <c r="AE780" s="1"/>
  <c r="X780"/>
  <c r="AD780" s="1"/>
  <c r="W780"/>
  <c r="AC780" s="1"/>
  <c r="V780"/>
  <c r="AB780" s="1"/>
  <c r="U780"/>
  <c r="AA780" s="1"/>
  <c r="T780"/>
  <c r="Z779"/>
  <c r="AF779" s="1"/>
  <c r="Y779"/>
  <c r="AE779" s="1"/>
  <c r="X779"/>
  <c r="AD779" s="1"/>
  <c r="W779"/>
  <c r="AC779" s="1"/>
  <c r="V779"/>
  <c r="AB779" s="1"/>
  <c r="U779"/>
  <c r="AA779" s="1"/>
  <c r="T779"/>
  <c r="Z778"/>
  <c r="AF778" s="1"/>
  <c r="Y778"/>
  <c r="AE778" s="1"/>
  <c r="X778"/>
  <c r="AD778" s="1"/>
  <c r="W778"/>
  <c r="AC778" s="1"/>
  <c r="V778"/>
  <c r="AB778" s="1"/>
  <c r="U778"/>
  <c r="AA778" s="1"/>
  <c r="T778"/>
  <c r="Z777"/>
  <c r="AF777" s="1"/>
  <c r="Y777"/>
  <c r="AE777" s="1"/>
  <c r="X777"/>
  <c r="AD777" s="1"/>
  <c r="W777"/>
  <c r="AC777" s="1"/>
  <c r="V777"/>
  <c r="AB777" s="1"/>
  <c r="U777"/>
  <c r="AA777" s="1"/>
  <c r="T777"/>
  <c r="Z776"/>
  <c r="AF776" s="1"/>
  <c r="Y776"/>
  <c r="AE776" s="1"/>
  <c r="X776"/>
  <c r="AD776" s="1"/>
  <c r="W776"/>
  <c r="AC776" s="1"/>
  <c r="V776"/>
  <c r="AB776" s="1"/>
  <c r="U776"/>
  <c r="AA776" s="1"/>
  <c r="T776"/>
  <c r="Z775"/>
  <c r="AF775" s="1"/>
  <c r="Y775"/>
  <c r="AE775" s="1"/>
  <c r="X775"/>
  <c r="AD775" s="1"/>
  <c r="W775"/>
  <c r="AC775" s="1"/>
  <c r="V775"/>
  <c r="AB775" s="1"/>
  <c r="U775"/>
  <c r="AA775" s="1"/>
  <c r="T775"/>
  <c r="Z774"/>
  <c r="AF774" s="1"/>
  <c r="Y774"/>
  <c r="AE774" s="1"/>
  <c r="X774"/>
  <c r="AD774" s="1"/>
  <c r="W774"/>
  <c r="AC774" s="1"/>
  <c r="V774"/>
  <c r="AB774" s="1"/>
  <c r="U774"/>
  <c r="AA774" s="1"/>
  <c r="T774"/>
  <c r="Z773"/>
  <c r="AF773" s="1"/>
  <c r="Y773"/>
  <c r="AE773" s="1"/>
  <c r="X773"/>
  <c r="AD773" s="1"/>
  <c r="W773"/>
  <c r="AC773" s="1"/>
  <c r="V773"/>
  <c r="AB773" s="1"/>
  <c r="U773"/>
  <c r="AA773" s="1"/>
  <c r="T773"/>
  <c r="Z772"/>
  <c r="AF772" s="1"/>
  <c r="Y772"/>
  <c r="AE772" s="1"/>
  <c r="X772"/>
  <c r="AD772" s="1"/>
  <c r="W772"/>
  <c r="AC772" s="1"/>
  <c r="V772"/>
  <c r="AB772" s="1"/>
  <c r="U772"/>
  <c r="AA772" s="1"/>
  <c r="T772"/>
  <c r="Z771"/>
  <c r="AF771" s="1"/>
  <c r="Y771"/>
  <c r="AE771" s="1"/>
  <c r="X771"/>
  <c r="AD771" s="1"/>
  <c r="W771"/>
  <c r="AC771" s="1"/>
  <c r="V771"/>
  <c r="AB771" s="1"/>
  <c r="U771"/>
  <c r="AA771" s="1"/>
  <c r="T771"/>
  <c r="Z770"/>
  <c r="AF770" s="1"/>
  <c r="Y770"/>
  <c r="AE770" s="1"/>
  <c r="X770"/>
  <c r="AD770" s="1"/>
  <c r="W770"/>
  <c r="AC770" s="1"/>
  <c r="V770"/>
  <c r="AB770" s="1"/>
  <c r="U770"/>
  <c r="AA770" s="1"/>
  <c r="T770"/>
  <c r="Z769"/>
  <c r="AF769" s="1"/>
  <c r="Y769"/>
  <c r="AE769" s="1"/>
  <c r="X769"/>
  <c r="AD769" s="1"/>
  <c r="W769"/>
  <c r="AC769" s="1"/>
  <c r="V769"/>
  <c r="AB769" s="1"/>
  <c r="U769"/>
  <c r="AA769" s="1"/>
  <c r="T769"/>
  <c r="Z768"/>
  <c r="AF768" s="1"/>
  <c r="Y768"/>
  <c r="AE768" s="1"/>
  <c r="X768"/>
  <c r="AD768" s="1"/>
  <c r="W768"/>
  <c r="AC768" s="1"/>
  <c r="V768"/>
  <c r="AB768" s="1"/>
  <c r="U768"/>
  <c r="AA768" s="1"/>
  <c r="T768"/>
  <c r="Z767"/>
  <c r="AF767" s="1"/>
  <c r="Y767"/>
  <c r="AE767" s="1"/>
  <c r="X767"/>
  <c r="AD767" s="1"/>
  <c r="W767"/>
  <c r="AC767" s="1"/>
  <c r="V767"/>
  <c r="AB767" s="1"/>
  <c r="U767"/>
  <c r="AA767" s="1"/>
  <c r="T767"/>
  <c r="Z766"/>
  <c r="AF766" s="1"/>
  <c r="Y766"/>
  <c r="AE766" s="1"/>
  <c r="X766"/>
  <c r="AD766" s="1"/>
  <c r="W766"/>
  <c r="AC766" s="1"/>
  <c r="V766"/>
  <c r="AB766" s="1"/>
  <c r="U766"/>
  <c r="AA766" s="1"/>
  <c r="T766"/>
  <c r="Z765"/>
  <c r="AF765" s="1"/>
  <c r="Y765"/>
  <c r="AE765" s="1"/>
  <c r="X765"/>
  <c r="AD765" s="1"/>
  <c r="W765"/>
  <c r="AC765" s="1"/>
  <c r="V765"/>
  <c r="AB765" s="1"/>
  <c r="U765"/>
  <c r="AA765" s="1"/>
  <c r="T765"/>
  <c r="Z764"/>
  <c r="AF764" s="1"/>
  <c r="Y764"/>
  <c r="AE764" s="1"/>
  <c r="X764"/>
  <c r="AD764" s="1"/>
  <c r="W764"/>
  <c r="AC764" s="1"/>
  <c r="V764"/>
  <c r="AB764" s="1"/>
  <c r="U764"/>
  <c r="AA764" s="1"/>
  <c r="T764"/>
  <c r="Z763"/>
  <c r="AF763" s="1"/>
  <c r="Y763"/>
  <c r="AE763" s="1"/>
  <c r="X763"/>
  <c r="AD763" s="1"/>
  <c r="W763"/>
  <c r="AC763" s="1"/>
  <c r="V763"/>
  <c r="AB763" s="1"/>
  <c r="U763"/>
  <c r="AA763" s="1"/>
  <c r="T763"/>
  <c r="Z762"/>
  <c r="AF762" s="1"/>
  <c r="Y762"/>
  <c r="AE762" s="1"/>
  <c r="X762"/>
  <c r="AD762" s="1"/>
  <c r="W762"/>
  <c r="AC762" s="1"/>
  <c r="V762"/>
  <c r="AB762" s="1"/>
  <c r="U762"/>
  <c r="AA762" s="1"/>
  <c r="T762"/>
  <c r="Z761"/>
  <c r="AF761" s="1"/>
  <c r="Y761"/>
  <c r="AE761" s="1"/>
  <c r="X761"/>
  <c r="AD761" s="1"/>
  <c r="W761"/>
  <c r="AC761" s="1"/>
  <c r="V761"/>
  <c r="AB761" s="1"/>
  <c r="U761"/>
  <c r="AA761" s="1"/>
  <c r="T761"/>
  <c r="Z760"/>
  <c r="AF760" s="1"/>
  <c r="Y760"/>
  <c r="AE760" s="1"/>
  <c r="X760"/>
  <c r="AD760" s="1"/>
  <c r="W760"/>
  <c r="AC760" s="1"/>
  <c r="V760"/>
  <c r="AB760" s="1"/>
  <c r="U760"/>
  <c r="AA760" s="1"/>
  <c r="T760"/>
  <c r="Z759"/>
  <c r="AF759" s="1"/>
  <c r="Y759"/>
  <c r="AE759" s="1"/>
  <c r="X759"/>
  <c r="AD759" s="1"/>
  <c r="W759"/>
  <c r="AC759" s="1"/>
  <c r="V759"/>
  <c r="AB759" s="1"/>
  <c r="U759"/>
  <c r="AA759" s="1"/>
  <c r="T759"/>
  <c r="Z758"/>
  <c r="AF758" s="1"/>
  <c r="Y758"/>
  <c r="AE758" s="1"/>
  <c r="X758"/>
  <c r="AD758" s="1"/>
  <c r="W758"/>
  <c r="AC758" s="1"/>
  <c r="V758"/>
  <c r="AB758" s="1"/>
  <c r="U758"/>
  <c r="AA758" s="1"/>
  <c r="T758"/>
  <c r="Z757"/>
  <c r="AF757" s="1"/>
  <c r="Y757"/>
  <c r="AE757" s="1"/>
  <c r="X757"/>
  <c r="AD757" s="1"/>
  <c r="W757"/>
  <c r="AC757" s="1"/>
  <c r="V757"/>
  <c r="AB757" s="1"/>
  <c r="U757"/>
  <c r="AA757" s="1"/>
  <c r="T757"/>
  <c r="Z756"/>
  <c r="AF756" s="1"/>
  <c r="Y756"/>
  <c r="AE756" s="1"/>
  <c r="X756"/>
  <c r="AD756" s="1"/>
  <c r="W756"/>
  <c r="AC756" s="1"/>
  <c r="V756"/>
  <c r="AB756" s="1"/>
  <c r="U756"/>
  <c r="AA756" s="1"/>
  <c r="T756"/>
  <c r="Z755"/>
  <c r="AF755" s="1"/>
  <c r="Y755"/>
  <c r="AE755" s="1"/>
  <c r="X755"/>
  <c r="AD755" s="1"/>
  <c r="W755"/>
  <c r="AC755" s="1"/>
  <c r="V755"/>
  <c r="AB755" s="1"/>
  <c r="U755"/>
  <c r="AA755" s="1"/>
  <c r="T755"/>
  <c r="Z754"/>
  <c r="AF754" s="1"/>
  <c r="Y754"/>
  <c r="AE754" s="1"/>
  <c r="X754"/>
  <c r="AD754" s="1"/>
  <c r="W754"/>
  <c r="AC754" s="1"/>
  <c r="V754"/>
  <c r="AB754" s="1"/>
  <c r="U754"/>
  <c r="AA754" s="1"/>
  <c r="T754"/>
  <c r="Z753"/>
  <c r="AF753" s="1"/>
  <c r="Y753"/>
  <c r="AE753" s="1"/>
  <c r="X753"/>
  <c r="AD753" s="1"/>
  <c r="W753"/>
  <c r="AC753" s="1"/>
  <c r="V753"/>
  <c r="AB753" s="1"/>
  <c r="U753"/>
  <c r="AA753" s="1"/>
  <c r="T753"/>
  <c r="Z752"/>
  <c r="AF752" s="1"/>
  <c r="Y752"/>
  <c r="AE752" s="1"/>
  <c r="X752"/>
  <c r="AD752" s="1"/>
  <c r="W752"/>
  <c r="AC752" s="1"/>
  <c r="V752"/>
  <c r="AB752" s="1"/>
  <c r="U752"/>
  <c r="AA752" s="1"/>
  <c r="T752"/>
  <c r="Z751"/>
  <c r="AF751" s="1"/>
  <c r="Y751"/>
  <c r="AE751" s="1"/>
  <c r="X751"/>
  <c r="AD751" s="1"/>
  <c r="W751"/>
  <c r="AC751" s="1"/>
  <c r="V751"/>
  <c r="AB751" s="1"/>
  <c r="U751"/>
  <c r="AA751" s="1"/>
  <c r="T751"/>
  <c r="Z750"/>
  <c r="AF750" s="1"/>
  <c r="Y750"/>
  <c r="AE750" s="1"/>
  <c r="X750"/>
  <c r="AD750" s="1"/>
  <c r="W750"/>
  <c r="AC750" s="1"/>
  <c r="V750"/>
  <c r="AB750" s="1"/>
  <c r="U750"/>
  <c r="AA750" s="1"/>
  <c r="T750"/>
  <c r="Z749"/>
  <c r="AF749" s="1"/>
  <c r="Y749"/>
  <c r="AE749" s="1"/>
  <c r="X749"/>
  <c r="AD749" s="1"/>
  <c r="W749"/>
  <c r="AC749" s="1"/>
  <c r="V749"/>
  <c r="AB749" s="1"/>
  <c r="U749"/>
  <c r="AA749" s="1"/>
  <c r="T749"/>
  <c r="Z748"/>
  <c r="AF748" s="1"/>
  <c r="Y748"/>
  <c r="AE748" s="1"/>
  <c r="X748"/>
  <c r="AD748" s="1"/>
  <c r="W748"/>
  <c r="AC748" s="1"/>
  <c r="V748"/>
  <c r="AB748" s="1"/>
  <c r="U748"/>
  <c r="AA748" s="1"/>
  <c r="T748"/>
  <c r="Z747"/>
  <c r="AF747" s="1"/>
  <c r="Y747"/>
  <c r="AE747" s="1"/>
  <c r="X747"/>
  <c r="AD747" s="1"/>
  <c r="W747"/>
  <c r="AC747" s="1"/>
  <c r="V747"/>
  <c r="AB747" s="1"/>
  <c r="U747"/>
  <c r="AA747" s="1"/>
  <c r="T747"/>
  <c r="Z746"/>
  <c r="AF746" s="1"/>
  <c r="Y746"/>
  <c r="AE746" s="1"/>
  <c r="X746"/>
  <c r="AD746" s="1"/>
  <c r="W746"/>
  <c r="AC746" s="1"/>
  <c r="V746"/>
  <c r="AB746" s="1"/>
  <c r="U746"/>
  <c r="AA746" s="1"/>
  <c r="T746"/>
  <c r="Z745"/>
  <c r="AF745" s="1"/>
  <c r="Y745"/>
  <c r="AE745" s="1"/>
  <c r="X745"/>
  <c r="AD745" s="1"/>
  <c r="W745"/>
  <c r="AC745" s="1"/>
  <c r="V745"/>
  <c r="AB745" s="1"/>
  <c r="U745"/>
  <c r="AA745" s="1"/>
  <c r="T745"/>
  <c r="Z744"/>
  <c r="AF744" s="1"/>
  <c r="Y744"/>
  <c r="AE744" s="1"/>
  <c r="X744"/>
  <c r="AD744" s="1"/>
  <c r="W744"/>
  <c r="AC744" s="1"/>
  <c r="V744"/>
  <c r="AB744" s="1"/>
  <c r="U744"/>
  <c r="AA744" s="1"/>
  <c r="T744"/>
  <c r="Z743"/>
  <c r="AF743" s="1"/>
  <c r="Y743"/>
  <c r="AE743" s="1"/>
  <c r="X743"/>
  <c r="AD743" s="1"/>
  <c r="W743"/>
  <c r="AC743" s="1"/>
  <c r="V743"/>
  <c r="AB743" s="1"/>
  <c r="U743"/>
  <c r="AA743" s="1"/>
  <c r="T743"/>
  <c r="Z742"/>
  <c r="AF742" s="1"/>
  <c r="Y742"/>
  <c r="AE742" s="1"/>
  <c r="X742"/>
  <c r="AD742" s="1"/>
  <c r="W742"/>
  <c r="AC742" s="1"/>
  <c r="V742"/>
  <c r="AB742" s="1"/>
  <c r="U742"/>
  <c r="AA742" s="1"/>
  <c r="T742"/>
  <c r="Z741"/>
  <c r="AF741" s="1"/>
  <c r="Y741"/>
  <c r="AE741" s="1"/>
  <c r="X741"/>
  <c r="AD741" s="1"/>
  <c r="W741"/>
  <c r="AC741" s="1"/>
  <c r="V741"/>
  <c r="AB741" s="1"/>
  <c r="U741"/>
  <c r="AA741" s="1"/>
  <c r="T741"/>
  <c r="Z740"/>
  <c r="AF740" s="1"/>
  <c r="Y740"/>
  <c r="AE740" s="1"/>
  <c r="X740"/>
  <c r="AD740" s="1"/>
  <c r="W740"/>
  <c r="AC740" s="1"/>
  <c r="V740"/>
  <c r="AB740" s="1"/>
  <c r="U740"/>
  <c r="AA740" s="1"/>
  <c r="T740"/>
  <c r="Z739"/>
  <c r="AF739" s="1"/>
  <c r="Y739"/>
  <c r="AE739" s="1"/>
  <c r="X739"/>
  <c r="AD739" s="1"/>
  <c r="W739"/>
  <c r="AC739" s="1"/>
  <c r="V739"/>
  <c r="AB739" s="1"/>
  <c r="U739"/>
  <c r="AA739" s="1"/>
  <c r="T739"/>
  <c r="Z738"/>
  <c r="AF738" s="1"/>
  <c r="Y738"/>
  <c r="AE738" s="1"/>
  <c r="X738"/>
  <c r="AD738" s="1"/>
  <c r="W738"/>
  <c r="AC738" s="1"/>
  <c r="V738"/>
  <c r="AB738" s="1"/>
  <c r="U738"/>
  <c r="AA738" s="1"/>
  <c r="T738"/>
  <c r="Z737"/>
  <c r="AF737" s="1"/>
  <c r="Y737"/>
  <c r="AE737" s="1"/>
  <c r="X737"/>
  <c r="AD737" s="1"/>
  <c r="W737"/>
  <c r="AC737" s="1"/>
  <c r="V737"/>
  <c r="AB737" s="1"/>
  <c r="U737"/>
  <c r="AA737" s="1"/>
  <c r="T737"/>
  <c r="Z736"/>
  <c r="AF736" s="1"/>
  <c r="Y736"/>
  <c r="AE736" s="1"/>
  <c r="X736"/>
  <c r="AD736" s="1"/>
  <c r="W736"/>
  <c r="AC736" s="1"/>
  <c r="V736"/>
  <c r="AB736" s="1"/>
  <c r="U736"/>
  <c r="AA736" s="1"/>
  <c r="T736"/>
  <c r="Z735"/>
  <c r="AF735" s="1"/>
  <c r="Y735"/>
  <c r="AE735" s="1"/>
  <c r="X735"/>
  <c r="AD735" s="1"/>
  <c r="W735"/>
  <c r="AC735" s="1"/>
  <c r="V735"/>
  <c r="AB735" s="1"/>
  <c r="U735"/>
  <c r="AA735" s="1"/>
  <c r="T735"/>
  <c r="Z734"/>
  <c r="AF734" s="1"/>
  <c r="Y734"/>
  <c r="AE734" s="1"/>
  <c r="X734"/>
  <c r="AD734" s="1"/>
  <c r="W734"/>
  <c r="AC734" s="1"/>
  <c r="V734"/>
  <c r="AB734" s="1"/>
  <c r="U734"/>
  <c r="AA734" s="1"/>
  <c r="T734"/>
  <c r="Z733"/>
  <c r="AF733" s="1"/>
  <c r="Y733"/>
  <c r="AE733" s="1"/>
  <c r="X733"/>
  <c r="AD733" s="1"/>
  <c r="W733"/>
  <c r="AC733" s="1"/>
  <c r="V733"/>
  <c r="AB733" s="1"/>
  <c r="U733"/>
  <c r="AA733" s="1"/>
  <c r="T733"/>
  <c r="Z732"/>
  <c r="AF732" s="1"/>
  <c r="Y732"/>
  <c r="AE732" s="1"/>
  <c r="X732"/>
  <c r="AD732" s="1"/>
  <c r="W732"/>
  <c r="AC732" s="1"/>
  <c r="V732"/>
  <c r="AB732" s="1"/>
  <c r="U732"/>
  <c r="AA732" s="1"/>
  <c r="T732"/>
  <c r="Z731"/>
  <c r="AF731" s="1"/>
  <c r="Y731"/>
  <c r="AE731" s="1"/>
  <c r="X731"/>
  <c r="AD731" s="1"/>
  <c r="W731"/>
  <c r="AC731" s="1"/>
  <c r="V731"/>
  <c r="AB731" s="1"/>
  <c r="U731"/>
  <c r="AA731" s="1"/>
  <c r="T731"/>
  <c r="Z730"/>
  <c r="AF730" s="1"/>
  <c r="Y730"/>
  <c r="AE730" s="1"/>
  <c r="X730"/>
  <c r="AD730" s="1"/>
  <c r="W730"/>
  <c r="AC730" s="1"/>
  <c r="V730"/>
  <c r="AB730" s="1"/>
  <c r="U730"/>
  <c r="AA730" s="1"/>
  <c r="T730"/>
  <c r="Z729"/>
  <c r="AF729" s="1"/>
  <c r="Y729"/>
  <c r="AE729" s="1"/>
  <c r="X729"/>
  <c r="AD729" s="1"/>
  <c r="W729"/>
  <c r="AC729" s="1"/>
  <c r="V729"/>
  <c r="AB729" s="1"/>
  <c r="U729"/>
  <c r="AA729" s="1"/>
  <c r="T729"/>
  <c r="Z728"/>
  <c r="AF728" s="1"/>
  <c r="Y728"/>
  <c r="AE728" s="1"/>
  <c r="X728"/>
  <c r="AD728" s="1"/>
  <c r="W728"/>
  <c r="AC728" s="1"/>
  <c r="V728"/>
  <c r="AB728" s="1"/>
  <c r="U728"/>
  <c r="AA728" s="1"/>
  <c r="T728"/>
  <c r="Z727"/>
  <c r="AF727" s="1"/>
  <c r="Y727"/>
  <c r="AE727" s="1"/>
  <c r="X727"/>
  <c r="AD727" s="1"/>
  <c r="W727"/>
  <c r="AC727" s="1"/>
  <c r="V727"/>
  <c r="AB727" s="1"/>
  <c r="U727"/>
  <c r="AA727" s="1"/>
  <c r="T727"/>
  <c r="Z726"/>
  <c r="AF726" s="1"/>
  <c r="Y726"/>
  <c r="AE726" s="1"/>
  <c r="X726"/>
  <c r="AD726" s="1"/>
  <c r="W726"/>
  <c r="AC726" s="1"/>
  <c r="V726"/>
  <c r="AB726" s="1"/>
  <c r="U726"/>
  <c r="AA726" s="1"/>
  <c r="T726"/>
  <c r="Z725"/>
  <c r="AF725" s="1"/>
  <c r="Y725"/>
  <c r="AE725" s="1"/>
  <c r="X725"/>
  <c r="AD725" s="1"/>
  <c r="W725"/>
  <c r="AC725" s="1"/>
  <c r="V725"/>
  <c r="AB725" s="1"/>
  <c r="U725"/>
  <c r="AA725" s="1"/>
  <c r="T725"/>
  <c r="Z724"/>
  <c r="AF724" s="1"/>
  <c r="Y724"/>
  <c r="AE724" s="1"/>
  <c r="X724"/>
  <c r="AD724" s="1"/>
  <c r="W724"/>
  <c r="AC724" s="1"/>
  <c r="V724"/>
  <c r="AB724" s="1"/>
  <c r="U724"/>
  <c r="AA724" s="1"/>
  <c r="T724"/>
  <c r="Z723"/>
  <c r="AF723" s="1"/>
  <c r="Y723"/>
  <c r="AE723" s="1"/>
  <c r="X723"/>
  <c r="AD723" s="1"/>
  <c r="W723"/>
  <c r="AC723" s="1"/>
  <c r="V723"/>
  <c r="AB723" s="1"/>
  <c r="U723"/>
  <c r="AA723" s="1"/>
  <c r="T723"/>
  <c r="Z722"/>
  <c r="AF722" s="1"/>
  <c r="Y722"/>
  <c r="AE722" s="1"/>
  <c r="X722"/>
  <c r="AD722" s="1"/>
  <c r="W722"/>
  <c r="AC722" s="1"/>
  <c r="V722"/>
  <c r="AB722" s="1"/>
  <c r="U722"/>
  <c r="AA722" s="1"/>
  <c r="T722"/>
  <c r="Z721"/>
  <c r="AF721" s="1"/>
  <c r="Y721"/>
  <c r="AE721" s="1"/>
  <c r="X721"/>
  <c r="AD721" s="1"/>
  <c r="W721"/>
  <c r="AC721" s="1"/>
  <c r="V721"/>
  <c r="AB721" s="1"/>
  <c r="U721"/>
  <c r="AA721" s="1"/>
  <c r="T721"/>
  <c r="Z720"/>
  <c r="AF720" s="1"/>
  <c r="Y720"/>
  <c r="AE720" s="1"/>
  <c r="X720"/>
  <c r="AD720" s="1"/>
  <c r="W720"/>
  <c r="AC720" s="1"/>
  <c r="V720"/>
  <c r="AB720" s="1"/>
  <c r="U720"/>
  <c r="AA720" s="1"/>
  <c r="T720"/>
  <c r="Z719"/>
  <c r="AF719" s="1"/>
  <c r="Y719"/>
  <c r="AE719" s="1"/>
  <c r="X719"/>
  <c r="AD719" s="1"/>
  <c r="W719"/>
  <c r="AC719" s="1"/>
  <c r="V719"/>
  <c r="AB719" s="1"/>
  <c r="U719"/>
  <c r="AA719" s="1"/>
  <c r="T719"/>
  <c r="Z718"/>
  <c r="AF718" s="1"/>
  <c r="Y718"/>
  <c r="AE718" s="1"/>
  <c r="X718"/>
  <c r="AD718" s="1"/>
  <c r="W718"/>
  <c r="AC718" s="1"/>
  <c r="V718"/>
  <c r="AB718" s="1"/>
  <c r="U718"/>
  <c r="AA718" s="1"/>
  <c r="T718"/>
  <c r="Z717"/>
  <c r="AF717" s="1"/>
  <c r="Y717"/>
  <c r="AE717" s="1"/>
  <c r="X717"/>
  <c r="AD717" s="1"/>
  <c r="W717"/>
  <c r="AC717" s="1"/>
  <c r="V717"/>
  <c r="AB717" s="1"/>
  <c r="U717"/>
  <c r="AA717" s="1"/>
  <c r="T717"/>
  <c r="Z716"/>
  <c r="AF716" s="1"/>
  <c r="Y716"/>
  <c r="AE716" s="1"/>
  <c r="X716"/>
  <c r="AD716" s="1"/>
  <c r="W716"/>
  <c r="AC716" s="1"/>
  <c r="V716"/>
  <c r="AB716" s="1"/>
  <c r="U716"/>
  <c r="AA716" s="1"/>
  <c r="T716"/>
  <c r="Z715"/>
  <c r="AF715" s="1"/>
  <c r="Y715"/>
  <c r="AE715" s="1"/>
  <c r="X715"/>
  <c r="AD715" s="1"/>
  <c r="W715"/>
  <c r="AC715" s="1"/>
  <c r="V715"/>
  <c r="AB715" s="1"/>
  <c r="U715"/>
  <c r="AA715" s="1"/>
  <c r="T715"/>
  <c r="Z714"/>
  <c r="AF714" s="1"/>
  <c r="Y714"/>
  <c r="AE714" s="1"/>
  <c r="X714"/>
  <c r="AD714" s="1"/>
  <c r="W714"/>
  <c r="AC714" s="1"/>
  <c r="V714"/>
  <c r="AB714" s="1"/>
  <c r="U714"/>
  <c r="AA714" s="1"/>
  <c r="T714"/>
  <c r="Z713"/>
  <c r="AF713" s="1"/>
  <c r="Y713"/>
  <c r="AE713" s="1"/>
  <c r="X713"/>
  <c r="AD713" s="1"/>
  <c r="W713"/>
  <c r="AC713" s="1"/>
  <c r="V713"/>
  <c r="AB713" s="1"/>
  <c r="U713"/>
  <c r="AA713" s="1"/>
  <c r="T713"/>
  <c r="Z712"/>
  <c r="AF712" s="1"/>
  <c r="Y712"/>
  <c r="AE712" s="1"/>
  <c r="X712"/>
  <c r="AD712" s="1"/>
  <c r="W712"/>
  <c r="AC712" s="1"/>
  <c r="V712"/>
  <c r="AB712" s="1"/>
  <c r="U712"/>
  <c r="AA712" s="1"/>
  <c r="T712"/>
  <c r="Z711"/>
  <c r="AF711" s="1"/>
  <c r="Y711"/>
  <c r="AE711" s="1"/>
  <c r="X711"/>
  <c r="AD711" s="1"/>
  <c r="W711"/>
  <c r="AC711" s="1"/>
  <c r="V711"/>
  <c r="AB711" s="1"/>
  <c r="U711"/>
  <c r="AA711" s="1"/>
  <c r="T711"/>
  <c r="Z710"/>
  <c r="AF710" s="1"/>
  <c r="Y710"/>
  <c r="AE710" s="1"/>
  <c r="X710"/>
  <c r="AD710" s="1"/>
  <c r="W710"/>
  <c r="AC710" s="1"/>
  <c r="V710"/>
  <c r="AB710" s="1"/>
  <c r="U710"/>
  <c r="AA710" s="1"/>
  <c r="T710"/>
  <c r="Z709"/>
  <c r="AF709" s="1"/>
  <c r="Y709"/>
  <c r="AE709" s="1"/>
  <c r="X709"/>
  <c r="AD709" s="1"/>
  <c r="W709"/>
  <c r="AC709" s="1"/>
  <c r="V709"/>
  <c r="AB709" s="1"/>
  <c r="U709"/>
  <c r="AA709" s="1"/>
  <c r="T709"/>
  <c r="Z708"/>
  <c r="AF708" s="1"/>
  <c r="Y708"/>
  <c r="AE708" s="1"/>
  <c r="X708"/>
  <c r="AD708" s="1"/>
  <c r="W708"/>
  <c r="AC708" s="1"/>
  <c r="V708"/>
  <c r="AB708" s="1"/>
  <c r="U708"/>
  <c r="AA708" s="1"/>
  <c r="T708"/>
  <c r="Z707"/>
  <c r="AF707" s="1"/>
  <c r="Y707"/>
  <c r="AE707" s="1"/>
  <c r="X707"/>
  <c r="AD707" s="1"/>
  <c r="W707"/>
  <c r="AC707" s="1"/>
  <c r="V707"/>
  <c r="AB707" s="1"/>
  <c r="U707"/>
  <c r="AA707" s="1"/>
  <c r="T707"/>
  <c r="Z706"/>
  <c r="AF706" s="1"/>
  <c r="Y706"/>
  <c r="AE706" s="1"/>
  <c r="X706"/>
  <c r="AD706" s="1"/>
  <c r="W706"/>
  <c r="AC706" s="1"/>
  <c r="V706"/>
  <c r="AB706" s="1"/>
  <c r="U706"/>
  <c r="AA706" s="1"/>
  <c r="T706"/>
  <c r="Z705"/>
  <c r="AF705" s="1"/>
  <c r="Y705"/>
  <c r="AE705" s="1"/>
  <c r="X705"/>
  <c r="AD705" s="1"/>
  <c r="W705"/>
  <c r="AC705" s="1"/>
  <c r="V705"/>
  <c r="AB705" s="1"/>
  <c r="U705"/>
  <c r="AA705" s="1"/>
  <c r="T705"/>
  <c r="Z704"/>
  <c r="AF704" s="1"/>
  <c r="Y704"/>
  <c r="AE704" s="1"/>
  <c r="X704"/>
  <c r="AD704" s="1"/>
  <c r="W704"/>
  <c r="AC704" s="1"/>
  <c r="V704"/>
  <c r="AB704" s="1"/>
  <c r="U704"/>
  <c r="AA704" s="1"/>
  <c r="T704"/>
  <c r="Z703"/>
  <c r="AF703" s="1"/>
  <c r="Y703"/>
  <c r="AE703" s="1"/>
  <c r="X703"/>
  <c r="AD703" s="1"/>
  <c r="W703"/>
  <c r="AC703" s="1"/>
  <c r="V703"/>
  <c r="AB703" s="1"/>
  <c r="U703"/>
  <c r="AA703" s="1"/>
  <c r="T703"/>
  <c r="Z702"/>
  <c r="AF702" s="1"/>
  <c r="Y702"/>
  <c r="AE702" s="1"/>
  <c r="X702"/>
  <c r="AD702" s="1"/>
  <c r="W702"/>
  <c r="AC702" s="1"/>
  <c r="V702"/>
  <c r="AB702" s="1"/>
  <c r="U702"/>
  <c r="AA702" s="1"/>
  <c r="T702"/>
  <c r="Z701"/>
  <c r="AF701" s="1"/>
  <c r="Y701"/>
  <c r="AE701" s="1"/>
  <c r="X701"/>
  <c r="AD701" s="1"/>
  <c r="W701"/>
  <c r="AC701" s="1"/>
  <c r="V701"/>
  <c r="AB701" s="1"/>
  <c r="U701"/>
  <c r="AA701" s="1"/>
  <c r="T701"/>
  <c r="Z700"/>
  <c r="AF700" s="1"/>
  <c r="Y700"/>
  <c r="AE700" s="1"/>
  <c r="X700"/>
  <c r="AD700" s="1"/>
  <c r="W700"/>
  <c r="AC700" s="1"/>
  <c r="V700"/>
  <c r="AB700" s="1"/>
  <c r="U700"/>
  <c r="AA700" s="1"/>
  <c r="T700"/>
  <c r="Z699"/>
  <c r="AF699" s="1"/>
  <c r="Y699"/>
  <c r="AE699" s="1"/>
  <c r="X699"/>
  <c r="AD699" s="1"/>
  <c r="W699"/>
  <c r="AC699" s="1"/>
  <c r="V699"/>
  <c r="AB699" s="1"/>
  <c r="U699"/>
  <c r="AA699" s="1"/>
  <c r="T699"/>
  <c r="Z698"/>
  <c r="AF698" s="1"/>
  <c r="Y698"/>
  <c r="AE698" s="1"/>
  <c r="X698"/>
  <c r="AD698" s="1"/>
  <c r="W698"/>
  <c r="AC698" s="1"/>
  <c r="V698"/>
  <c r="AB698" s="1"/>
  <c r="U698"/>
  <c r="AA698" s="1"/>
  <c r="T698"/>
  <c r="Z697"/>
  <c r="AF697" s="1"/>
  <c r="Y697"/>
  <c r="AE697" s="1"/>
  <c r="X697"/>
  <c r="AD697" s="1"/>
  <c r="W697"/>
  <c r="AC697" s="1"/>
  <c r="V697"/>
  <c r="AB697" s="1"/>
  <c r="U697"/>
  <c r="AA697" s="1"/>
  <c r="T697"/>
  <c r="Z696"/>
  <c r="AF696" s="1"/>
  <c r="Y696"/>
  <c r="AE696" s="1"/>
  <c r="X696"/>
  <c r="AD696" s="1"/>
  <c r="W696"/>
  <c r="AC696" s="1"/>
  <c r="V696"/>
  <c r="AB696" s="1"/>
  <c r="U696"/>
  <c r="AA696" s="1"/>
  <c r="T696"/>
  <c r="Z695"/>
  <c r="AF695" s="1"/>
  <c r="Y695"/>
  <c r="AE695" s="1"/>
  <c r="X695"/>
  <c r="AD695" s="1"/>
  <c r="W695"/>
  <c r="AC695" s="1"/>
  <c r="V695"/>
  <c r="AB695" s="1"/>
  <c r="U695"/>
  <c r="AA695" s="1"/>
  <c r="T695"/>
  <c r="Z694"/>
  <c r="AF694" s="1"/>
  <c r="Y694"/>
  <c r="AE694" s="1"/>
  <c r="X694"/>
  <c r="AD694" s="1"/>
  <c r="W694"/>
  <c r="AC694" s="1"/>
  <c r="V694"/>
  <c r="AB694" s="1"/>
  <c r="U694"/>
  <c r="AA694" s="1"/>
  <c r="T694"/>
  <c r="Z693"/>
  <c r="AF693" s="1"/>
  <c r="Y693"/>
  <c r="AE693" s="1"/>
  <c r="X693"/>
  <c r="AD693" s="1"/>
  <c r="W693"/>
  <c r="AC693" s="1"/>
  <c r="V693"/>
  <c r="AB693" s="1"/>
  <c r="U693"/>
  <c r="AA693" s="1"/>
  <c r="T693"/>
  <c r="Z692"/>
  <c r="AF692" s="1"/>
  <c r="Y692"/>
  <c r="AE692" s="1"/>
  <c r="X692"/>
  <c r="AD692" s="1"/>
  <c r="W692"/>
  <c r="AC692" s="1"/>
  <c r="V692"/>
  <c r="AB692" s="1"/>
  <c r="U692"/>
  <c r="AA692" s="1"/>
  <c r="T692"/>
  <c r="Z691"/>
  <c r="AF691" s="1"/>
  <c r="Y691"/>
  <c r="AE691" s="1"/>
  <c r="X691"/>
  <c r="AD691" s="1"/>
  <c r="W691"/>
  <c r="AC691" s="1"/>
  <c r="V691"/>
  <c r="AB691" s="1"/>
  <c r="U691"/>
  <c r="AA691" s="1"/>
  <c r="T691"/>
  <c r="Z690"/>
  <c r="AF690" s="1"/>
  <c r="Y690"/>
  <c r="AE690" s="1"/>
  <c r="X690"/>
  <c r="AD690" s="1"/>
  <c r="W690"/>
  <c r="AC690" s="1"/>
  <c r="V690"/>
  <c r="AB690" s="1"/>
  <c r="U690"/>
  <c r="AA690" s="1"/>
  <c r="T690"/>
  <c r="Z689"/>
  <c r="AF689" s="1"/>
  <c r="Y689"/>
  <c r="AE689" s="1"/>
  <c r="X689"/>
  <c r="AD689" s="1"/>
  <c r="W689"/>
  <c r="AC689" s="1"/>
  <c r="V689"/>
  <c r="AB689" s="1"/>
  <c r="U689"/>
  <c r="AA689" s="1"/>
  <c r="T689"/>
  <c r="Z688"/>
  <c r="AF688" s="1"/>
  <c r="Y688"/>
  <c r="AE688" s="1"/>
  <c r="X688"/>
  <c r="AD688" s="1"/>
  <c r="W688"/>
  <c r="AC688" s="1"/>
  <c r="V688"/>
  <c r="AB688" s="1"/>
  <c r="U688"/>
  <c r="AA688" s="1"/>
  <c r="T688"/>
  <c r="Z687"/>
  <c r="AF687" s="1"/>
  <c r="Y687"/>
  <c r="AE687" s="1"/>
  <c r="X687"/>
  <c r="AD687" s="1"/>
  <c r="W687"/>
  <c r="AC687" s="1"/>
  <c r="V687"/>
  <c r="AB687" s="1"/>
  <c r="U687"/>
  <c r="AA687" s="1"/>
  <c r="T687"/>
  <c r="Z686"/>
  <c r="AF686" s="1"/>
  <c r="Y686"/>
  <c r="AE686" s="1"/>
  <c r="X686"/>
  <c r="AD686" s="1"/>
  <c r="W686"/>
  <c r="AC686" s="1"/>
  <c r="V686"/>
  <c r="AB686" s="1"/>
  <c r="U686"/>
  <c r="AA686" s="1"/>
  <c r="T686"/>
  <c r="Z685"/>
  <c r="AF685" s="1"/>
  <c r="Y685"/>
  <c r="AE685" s="1"/>
  <c r="X685"/>
  <c r="AD685" s="1"/>
  <c r="W685"/>
  <c r="AC685" s="1"/>
  <c r="V685"/>
  <c r="AB685" s="1"/>
  <c r="U685"/>
  <c r="AA685" s="1"/>
  <c r="T685"/>
  <c r="Z684"/>
  <c r="AF684" s="1"/>
  <c r="Y684"/>
  <c r="AE684" s="1"/>
  <c r="X684"/>
  <c r="AD684" s="1"/>
  <c r="W684"/>
  <c r="AC684" s="1"/>
  <c r="V684"/>
  <c r="AB684" s="1"/>
  <c r="U684"/>
  <c r="AA684" s="1"/>
  <c r="T684"/>
  <c r="Z683"/>
  <c r="AF683" s="1"/>
  <c r="Y683"/>
  <c r="AE683" s="1"/>
  <c r="X683"/>
  <c r="AD683" s="1"/>
  <c r="W683"/>
  <c r="AC683" s="1"/>
  <c r="V683"/>
  <c r="AB683" s="1"/>
  <c r="U683"/>
  <c r="AA683" s="1"/>
  <c r="T683"/>
  <c r="Z682"/>
  <c r="AF682" s="1"/>
  <c r="Y682"/>
  <c r="AE682" s="1"/>
  <c r="X682"/>
  <c r="AD682" s="1"/>
  <c r="W682"/>
  <c r="AC682" s="1"/>
  <c r="V682"/>
  <c r="AB682" s="1"/>
  <c r="U682"/>
  <c r="AA682" s="1"/>
  <c r="T682"/>
  <c r="Z681"/>
  <c r="AF681" s="1"/>
  <c r="Y681"/>
  <c r="AE681" s="1"/>
  <c r="X681"/>
  <c r="AD681" s="1"/>
  <c r="W681"/>
  <c r="AC681" s="1"/>
  <c r="V681"/>
  <c r="AB681" s="1"/>
  <c r="U681"/>
  <c r="AA681" s="1"/>
  <c r="T681"/>
  <c r="Z680"/>
  <c r="AF680" s="1"/>
  <c r="Y680"/>
  <c r="AE680" s="1"/>
  <c r="X680"/>
  <c r="AD680" s="1"/>
  <c r="W680"/>
  <c r="AC680" s="1"/>
  <c r="V680"/>
  <c r="AB680" s="1"/>
  <c r="U680"/>
  <c r="AA680" s="1"/>
  <c r="T680"/>
  <c r="Z679"/>
  <c r="AF679" s="1"/>
  <c r="Y679"/>
  <c r="AE679" s="1"/>
  <c r="X679"/>
  <c r="AD679" s="1"/>
  <c r="W679"/>
  <c r="AC679" s="1"/>
  <c r="V679"/>
  <c r="AB679" s="1"/>
  <c r="U679"/>
  <c r="AA679" s="1"/>
  <c r="T679"/>
  <c r="Z678"/>
  <c r="AF678" s="1"/>
  <c r="Y678"/>
  <c r="AE678" s="1"/>
  <c r="X678"/>
  <c r="AD678" s="1"/>
  <c r="W678"/>
  <c r="AC678" s="1"/>
  <c r="V678"/>
  <c r="AB678" s="1"/>
  <c r="U678"/>
  <c r="AA678" s="1"/>
  <c r="T678"/>
  <c r="Z677"/>
  <c r="AF677" s="1"/>
  <c r="Y677"/>
  <c r="AE677" s="1"/>
  <c r="X677"/>
  <c r="AD677" s="1"/>
  <c r="W677"/>
  <c r="AC677" s="1"/>
  <c r="V677"/>
  <c r="AB677" s="1"/>
  <c r="U677"/>
  <c r="AA677" s="1"/>
  <c r="T677"/>
  <c r="Z676"/>
  <c r="AF676" s="1"/>
  <c r="Y676"/>
  <c r="AE676" s="1"/>
  <c r="X676"/>
  <c r="AD676" s="1"/>
  <c r="W676"/>
  <c r="AC676" s="1"/>
  <c r="V676"/>
  <c r="AB676" s="1"/>
  <c r="U676"/>
  <c r="AA676" s="1"/>
  <c r="T676"/>
  <c r="Z675"/>
  <c r="AF675" s="1"/>
  <c r="Y675"/>
  <c r="AE675" s="1"/>
  <c r="X675"/>
  <c r="AD675" s="1"/>
  <c r="W675"/>
  <c r="AC675" s="1"/>
  <c r="V675"/>
  <c r="AB675" s="1"/>
  <c r="U675"/>
  <c r="AA675" s="1"/>
  <c r="T675"/>
  <c r="Z674"/>
  <c r="AF674" s="1"/>
  <c r="Y674"/>
  <c r="AE674" s="1"/>
  <c r="X674"/>
  <c r="AD674" s="1"/>
  <c r="W674"/>
  <c r="AC674" s="1"/>
  <c r="V674"/>
  <c r="AB674" s="1"/>
  <c r="U674"/>
  <c r="AA674" s="1"/>
  <c r="T674"/>
  <c r="Z673"/>
  <c r="AF673" s="1"/>
  <c r="Y673"/>
  <c r="AE673" s="1"/>
  <c r="X673"/>
  <c r="AD673" s="1"/>
  <c r="W673"/>
  <c r="AC673" s="1"/>
  <c r="V673"/>
  <c r="AB673" s="1"/>
  <c r="U673"/>
  <c r="AA673" s="1"/>
  <c r="T673"/>
  <c r="Z672"/>
  <c r="AF672" s="1"/>
  <c r="Y672"/>
  <c r="AE672" s="1"/>
  <c r="X672"/>
  <c r="AD672" s="1"/>
  <c r="W672"/>
  <c r="AC672" s="1"/>
  <c r="V672"/>
  <c r="AB672" s="1"/>
  <c r="U672"/>
  <c r="AA672" s="1"/>
  <c r="T672"/>
  <c r="Z671"/>
  <c r="AF671" s="1"/>
  <c r="Y671"/>
  <c r="AE671" s="1"/>
  <c r="X671"/>
  <c r="AD671" s="1"/>
  <c r="W671"/>
  <c r="AC671" s="1"/>
  <c r="V671"/>
  <c r="AB671" s="1"/>
  <c r="U671"/>
  <c r="AA671" s="1"/>
  <c r="T671"/>
  <c r="Z670"/>
  <c r="AF670" s="1"/>
  <c r="Y670"/>
  <c r="AE670" s="1"/>
  <c r="X670"/>
  <c r="AD670" s="1"/>
  <c r="W670"/>
  <c r="AC670" s="1"/>
  <c r="V670"/>
  <c r="AB670" s="1"/>
  <c r="U670"/>
  <c r="AA670" s="1"/>
  <c r="T670"/>
  <c r="Z669"/>
  <c r="AF669" s="1"/>
  <c r="Y669"/>
  <c r="AE669" s="1"/>
  <c r="X669"/>
  <c r="AD669" s="1"/>
  <c r="W669"/>
  <c r="AC669" s="1"/>
  <c r="V669"/>
  <c r="AB669" s="1"/>
  <c r="U669"/>
  <c r="AA669" s="1"/>
  <c r="T669"/>
  <c r="Z668"/>
  <c r="AF668" s="1"/>
  <c r="Y668"/>
  <c r="AE668" s="1"/>
  <c r="X668"/>
  <c r="AD668" s="1"/>
  <c r="W668"/>
  <c r="AC668" s="1"/>
  <c r="V668"/>
  <c r="AB668" s="1"/>
  <c r="U668"/>
  <c r="AA668" s="1"/>
  <c r="T668"/>
  <c r="Z667"/>
  <c r="AF667" s="1"/>
  <c r="Y667"/>
  <c r="AE667" s="1"/>
  <c r="X667"/>
  <c r="AD667" s="1"/>
  <c r="W667"/>
  <c r="AC667" s="1"/>
  <c r="V667"/>
  <c r="AB667" s="1"/>
  <c r="U667"/>
  <c r="AA667" s="1"/>
  <c r="T667"/>
  <c r="Z666"/>
  <c r="AF666" s="1"/>
  <c r="Y666"/>
  <c r="AE666" s="1"/>
  <c r="X666"/>
  <c r="AD666" s="1"/>
  <c r="W666"/>
  <c r="AC666" s="1"/>
  <c r="V666"/>
  <c r="AB666" s="1"/>
  <c r="U666"/>
  <c r="AA666" s="1"/>
  <c r="T666"/>
  <c r="Z665"/>
  <c r="AF665" s="1"/>
  <c r="Y665"/>
  <c r="AE665" s="1"/>
  <c r="X665"/>
  <c r="AD665" s="1"/>
  <c r="W665"/>
  <c r="AC665" s="1"/>
  <c r="V665"/>
  <c r="AB665" s="1"/>
  <c r="U665"/>
  <c r="AA665" s="1"/>
  <c r="T665"/>
  <c r="Z664"/>
  <c r="AF664" s="1"/>
  <c r="Y664"/>
  <c r="AE664" s="1"/>
  <c r="X664"/>
  <c r="AD664" s="1"/>
  <c r="W664"/>
  <c r="AC664" s="1"/>
  <c r="V664"/>
  <c r="AB664" s="1"/>
  <c r="U664"/>
  <c r="AA664" s="1"/>
  <c r="T664"/>
  <c r="Z663"/>
  <c r="AF663" s="1"/>
  <c r="Y663"/>
  <c r="AE663" s="1"/>
  <c r="X663"/>
  <c r="AD663" s="1"/>
  <c r="W663"/>
  <c r="AC663" s="1"/>
  <c r="V663"/>
  <c r="AB663" s="1"/>
  <c r="U663"/>
  <c r="AA663" s="1"/>
  <c r="T663"/>
  <c r="Z662"/>
  <c r="AF662" s="1"/>
  <c r="Y662"/>
  <c r="AE662" s="1"/>
  <c r="X662"/>
  <c r="AD662" s="1"/>
  <c r="W662"/>
  <c r="AC662" s="1"/>
  <c r="V662"/>
  <c r="AB662" s="1"/>
  <c r="U662"/>
  <c r="AA662" s="1"/>
  <c r="T662"/>
  <c r="Z661"/>
  <c r="AF661" s="1"/>
  <c r="Y661"/>
  <c r="AE661" s="1"/>
  <c r="X661"/>
  <c r="AD661" s="1"/>
  <c r="W661"/>
  <c r="AC661" s="1"/>
  <c r="V661"/>
  <c r="AB661" s="1"/>
  <c r="U661"/>
  <c r="AA661" s="1"/>
  <c r="T661"/>
  <c r="Z660"/>
  <c r="AF660" s="1"/>
  <c r="Y660"/>
  <c r="AE660" s="1"/>
  <c r="X660"/>
  <c r="AD660" s="1"/>
  <c r="W660"/>
  <c r="AC660" s="1"/>
  <c r="V660"/>
  <c r="AB660" s="1"/>
  <c r="U660"/>
  <c r="AA660" s="1"/>
  <c r="T660"/>
  <c r="Z659"/>
  <c r="AF659" s="1"/>
  <c r="Y659"/>
  <c r="AE659" s="1"/>
  <c r="X659"/>
  <c r="AD659" s="1"/>
  <c r="W659"/>
  <c r="AC659" s="1"/>
  <c r="V659"/>
  <c r="AB659" s="1"/>
  <c r="U659"/>
  <c r="AA659" s="1"/>
  <c r="T659"/>
  <c r="Z658"/>
  <c r="AF658" s="1"/>
  <c r="Y658"/>
  <c r="AE658" s="1"/>
  <c r="X658"/>
  <c r="AD658" s="1"/>
  <c r="W658"/>
  <c r="AC658" s="1"/>
  <c r="V658"/>
  <c r="AB658" s="1"/>
  <c r="U658"/>
  <c r="AA658" s="1"/>
  <c r="T658"/>
  <c r="Z657"/>
  <c r="AF657" s="1"/>
  <c r="Y657"/>
  <c r="AE657" s="1"/>
  <c r="X657"/>
  <c r="AD657" s="1"/>
  <c r="W657"/>
  <c r="AC657" s="1"/>
  <c r="V657"/>
  <c r="AB657" s="1"/>
  <c r="U657"/>
  <c r="AA657" s="1"/>
  <c r="T657"/>
  <c r="Z656"/>
  <c r="AF656" s="1"/>
  <c r="Y656"/>
  <c r="AE656" s="1"/>
  <c r="X656"/>
  <c r="AD656" s="1"/>
  <c r="W656"/>
  <c r="AC656" s="1"/>
  <c r="V656"/>
  <c r="AB656" s="1"/>
  <c r="U656"/>
  <c r="AA656" s="1"/>
  <c r="T656"/>
  <c r="Z655"/>
  <c r="AF655" s="1"/>
  <c r="Y655"/>
  <c r="AE655" s="1"/>
  <c r="X655"/>
  <c r="AD655" s="1"/>
  <c r="W655"/>
  <c r="AC655" s="1"/>
  <c r="V655"/>
  <c r="AB655" s="1"/>
  <c r="U655"/>
  <c r="AA655" s="1"/>
  <c r="T655"/>
  <c r="Z654"/>
  <c r="AF654" s="1"/>
  <c r="Y654"/>
  <c r="AE654" s="1"/>
  <c r="X654"/>
  <c r="AD654" s="1"/>
  <c r="W654"/>
  <c r="AC654" s="1"/>
  <c r="V654"/>
  <c r="AB654" s="1"/>
  <c r="U654"/>
  <c r="AA654" s="1"/>
  <c r="T654"/>
  <c r="Z653"/>
  <c r="AF653" s="1"/>
  <c r="Y653"/>
  <c r="AE653" s="1"/>
  <c r="X653"/>
  <c r="AD653" s="1"/>
  <c r="W653"/>
  <c r="AC653" s="1"/>
  <c r="V653"/>
  <c r="AB653" s="1"/>
  <c r="U653"/>
  <c r="AA653" s="1"/>
  <c r="T653"/>
  <c r="Z652"/>
  <c r="AF652" s="1"/>
  <c r="Y652"/>
  <c r="AE652" s="1"/>
  <c r="X652"/>
  <c r="AD652" s="1"/>
  <c r="W652"/>
  <c r="AC652" s="1"/>
  <c r="V652"/>
  <c r="AB652" s="1"/>
  <c r="U652"/>
  <c r="AA652" s="1"/>
  <c r="T652"/>
  <c r="Z651"/>
  <c r="AF651" s="1"/>
  <c r="Y651"/>
  <c r="AE651" s="1"/>
  <c r="X651"/>
  <c r="AD651" s="1"/>
  <c r="W651"/>
  <c r="AC651" s="1"/>
  <c r="V651"/>
  <c r="AB651" s="1"/>
  <c r="U651"/>
  <c r="AA651" s="1"/>
  <c r="T651"/>
  <c r="Z650"/>
  <c r="AF650" s="1"/>
  <c r="Y650"/>
  <c r="AE650" s="1"/>
  <c r="X650"/>
  <c r="AD650" s="1"/>
  <c r="W650"/>
  <c r="AC650" s="1"/>
  <c r="V650"/>
  <c r="AB650" s="1"/>
  <c r="U650"/>
  <c r="AA650" s="1"/>
  <c r="T650"/>
  <c r="Z649"/>
  <c r="AF649" s="1"/>
  <c r="Y649"/>
  <c r="AE649" s="1"/>
  <c r="X649"/>
  <c r="AD649" s="1"/>
  <c r="W649"/>
  <c r="AC649" s="1"/>
  <c r="V649"/>
  <c r="AB649" s="1"/>
  <c r="U649"/>
  <c r="AA649" s="1"/>
  <c r="T649"/>
  <c r="Z648"/>
  <c r="AF648" s="1"/>
  <c r="Y648"/>
  <c r="AE648" s="1"/>
  <c r="X648"/>
  <c r="AD648" s="1"/>
  <c r="W648"/>
  <c r="AC648" s="1"/>
  <c r="V648"/>
  <c r="AB648" s="1"/>
  <c r="U648"/>
  <c r="AA648" s="1"/>
  <c r="T648"/>
  <c r="Z647"/>
  <c r="AF647" s="1"/>
  <c r="Y647"/>
  <c r="AE647" s="1"/>
  <c r="X647"/>
  <c r="AD647" s="1"/>
  <c r="W647"/>
  <c r="AC647" s="1"/>
  <c r="V647"/>
  <c r="AB647" s="1"/>
  <c r="U647"/>
  <c r="AA647" s="1"/>
  <c r="T647"/>
  <c r="Z646"/>
  <c r="AF646" s="1"/>
  <c r="Y646"/>
  <c r="AE646" s="1"/>
  <c r="X646"/>
  <c r="AD646" s="1"/>
  <c r="W646"/>
  <c r="AC646" s="1"/>
  <c r="V646"/>
  <c r="AB646" s="1"/>
  <c r="U646"/>
  <c r="AA646" s="1"/>
  <c r="T646"/>
  <c r="Z645"/>
  <c r="AF645" s="1"/>
  <c r="Y645"/>
  <c r="AE645" s="1"/>
  <c r="X645"/>
  <c r="AD645" s="1"/>
  <c r="W645"/>
  <c r="AC645" s="1"/>
  <c r="V645"/>
  <c r="AB645" s="1"/>
  <c r="U645"/>
  <c r="AA645" s="1"/>
  <c r="T645"/>
  <c r="Z644"/>
  <c r="AF644" s="1"/>
  <c r="Y644"/>
  <c r="AE644" s="1"/>
  <c r="X644"/>
  <c r="AD644" s="1"/>
  <c r="W644"/>
  <c r="AC644" s="1"/>
  <c r="V644"/>
  <c r="AB644" s="1"/>
  <c r="U644"/>
  <c r="AA644" s="1"/>
  <c r="T644"/>
  <c r="Z643"/>
  <c r="AF643" s="1"/>
  <c r="Y643"/>
  <c r="AE643" s="1"/>
  <c r="X643"/>
  <c r="AD643" s="1"/>
  <c r="W643"/>
  <c r="AC643" s="1"/>
  <c r="V643"/>
  <c r="AB643" s="1"/>
  <c r="U643"/>
  <c r="AA643" s="1"/>
  <c r="T643"/>
  <c r="Z642"/>
  <c r="AF642" s="1"/>
  <c r="Y642"/>
  <c r="AE642" s="1"/>
  <c r="X642"/>
  <c r="AD642" s="1"/>
  <c r="W642"/>
  <c r="AC642" s="1"/>
  <c r="V642"/>
  <c r="AB642" s="1"/>
  <c r="U642"/>
  <c r="AA642" s="1"/>
  <c r="T642"/>
  <c r="Z641"/>
  <c r="AF641" s="1"/>
  <c r="Y641"/>
  <c r="AE641" s="1"/>
  <c r="X641"/>
  <c r="AD641" s="1"/>
  <c r="W641"/>
  <c r="AC641" s="1"/>
  <c r="V641"/>
  <c r="AB641" s="1"/>
  <c r="U641"/>
  <c r="AA641" s="1"/>
  <c r="T641"/>
  <c r="Z640"/>
  <c r="AF640" s="1"/>
  <c r="Y640"/>
  <c r="AE640" s="1"/>
  <c r="X640"/>
  <c r="AD640" s="1"/>
  <c r="W640"/>
  <c r="AC640" s="1"/>
  <c r="V640"/>
  <c r="AB640" s="1"/>
  <c r="U640"/>
  <c r="AA640" s="1"/>
  <c r="T640"/>
  <c r="Z639"/>
  <c r="AF639" s="1"/>
  <c r="Y639"/>
  <c r="AE639" s="1"/>
  <c r="X639"/>
  <c r="AD639" s="1"/>
  <c r="W639"/>
  <c r="AC639" s="1"/>
  <c r="V639"/>
  <c r="AB639" s="1"/>
  <c r="U639"/>
  <c r="AA639" s="1"/>
  <c r="T639"/>
  <c r="Z638"/>
  <c r="AF638" s="1"/>
  <c r="Y638"/>
  <c r="AE638" s="1"/>
  <c r="X638"/>
  <c r="AD638" s="1"/>
  <c r="W638"/>
  <c r="AC638" s="1"/>
  <c r="V638"/>
  <c r="AB638" s="1"/>
  <c r="U638"/>
  <c r="AA638" s="1"/>
  <c r="T638"/>
  <c r="Z637"/>
  <c r="AF637" s="1"/>
  <c r="Y637"/>
  <c r="AE637" s="1"/>
  <c r="X637"/>
  <c r="AD637" s="1"/>
  <c r="W637"/>
  <c r="AC637" s="1"/>
  <c r="V637"/>
  <c r="AB637" s="1"/>
  <c r="U637"/>
  <c r="AA637" s="1"/>
  <c r="T637"/>
  <c r="Z636"/>
  <c r="AF636" s="1"/>
  <c r="Y636"/>
  <c r="AE636" s="1"/>
  <c r="X636"/>
  <c r="AD636" s="1"/>
  <c r="W636"/>
  <c r="AC636" s="1"/>
  <c r="V636"/>
  <c r="AB636" s="1"/>
  <c r="U636"/>
  <c r="AA636" s="1"/>
  <c r="T636"/>
  <c r="Z635"/>
  <c r="AF635" s="1"/>
  <c r="Y635"/>
  <c r="AE635" s="1"/>
  <c r="X635"/>
  <c r="AD635" s="1"/>
  <c r="W635"/>
  <c r="AC635" s="1"/>
  <c r="V635"/>
  <c r="AB635" s="1"/>
  <c r="U635"/>
  <c r="AA635" s="1"/>
  <c r="T635"/>
  <c r="Z634"/>
  <c r="AF634" s="1"/>
  <c r="Y634"/>
  <c r="AE634" s="1"/>
  <c r="X634"/>
  <c r="AD634" s="1"/>
  <c r="W634"/>
  <c r="AC634" s="1"/>
  <c r="V634"/>
  <c r="AB634" s="1"/>
  <c r="U634"/>
  <c r="AA634" s="1"/>
  <c r="T634"/>
  <c r="Z633"/>
  <c r="AF633" s="1"/>
  <c r="Y633"/>
  <c r="AE633" s="1"/>
  <c r="X633"/>
  <c r="AD633" s="1"/>
  <c r="W633"/>
  <c r="AC633" s="1"/>
  <c r="V633"/>
  <c r="AB633" s="1"/>
  <c r="U633"/>
  <c r="AA633" s="1"/>
  <c r="T633"/>
  <c r="Z632"/>
  <c r="AF632" s="1"/>
  <c r="Y632"/>
  <c r="AE632" s="1"/>
  <c r="X632"/>
  <c r="AD632" s="1"/>
  <c r="W632"/>
  <c r="AC632" s="1"/>
  <c r="V632"/>
  <c r="AB632" s="1"/>
  <c r="U632"/>
  <c r="AA632" s="1"/>
  <c r="T632"/>
  <c r="Z631"/>
  <c r="AF631" s="1"/>
  <c r="Y631"/>
  <c r="AE631" s="1"/>
  <c r="X631"/>
  <c r="AD631" s="1"/>
  <c r="W631"/>
  <c r="AC631" s="1"/>
  <c r="V631"/>
  <c r="AB631" s="1"/>
  <c r="U631"/>
  <c r="AA631" s="1"/>
  <c r="T631"/>
  <c r="Z630"/>
  <c r="AF630" s="1"/>
  <c r="Y630"/>
  <c r="AE630" s="1"/>
  <c r="X630"/>
  <c r="AD630" s="1"/>
  <c r="W630"/>
  <c r="AC630" s="1"/>
  <c r="V630"/>
  <c r="AB630" s="1"/>
  <c r="U630"/>
  <c r="AA630" s="1"/>
  <c r="T630"/>
  <c r="Z629"/>
  <c r="AF629" s="1"/>
  <c r="Y629"/>
  <c r="AE629" s="1"/>
  <c r="X629"/>
  <c r="AD629" s="1"/>
  <c r="W629"/>
  <c r="AC629" s="1"/>
  <c r="V629"/>
  <c r="AB629" s="1"/>
  <c r="U629"/>
  <c r="AA629" s="1"/>
  <c r="T629"/>
  <c r="Z628"/>
  <c r="AF628" s="1"/>
  <c r="Y628"/>
  <c r="AE628" s="1"/>
  <c r="X628"/>
  <c r="AD628" s="1"/>
  <c r="W628"/>
  <c r="AC628" s="1"/>
  <c r="V628"/>
  <c r="AB628" s="1"/>
  <c r="U628"/>
  <c r="AA628" s="1"/>
  <c r="T628"/>
  <c r="Z627"/>
  <c r="AF627" s="1"/>
  <c r="Y627"/>
  <c r="AE627" s="1"/>
  <c r="X627"/>
  <c r="AD627" s="1"/>
  <c r="W627"/>
  <c r="AC627" s="1"/>
  <c r="V627"/>
  <c r="AB627" s="1"/>
  <c r="U627"/>
  <c r="AA627" s="1"/>
  <c r="T627"/>
  <c r="Z626"/>
  <c r="AF626" s="1"/>
  <c r="Y626"/>
  <c r="AE626" s="1"/>
  <c r="X626"/>
  <c r="AD626" s="1"/>
  <c r="W626"/>
  <c r="AC626" s="1"/>
  <c r="V626"/>
  <c r="AB626" s="1"/>
  <c r="U626"/>
  <c r="AA626" s="1"/>
  <c r="T626"/>
  <c r="Z625"/>
  <c r="AF625" s="1"/>
  <c r="Y625"/>
  <c r="AE625" s="1"/>
  <c r="X625"/>
  <c r="AD625" s="1"/>
  <c r="W625"/>
  <c r="AC625" s="1"/>
  <c r="V625"/>
  <c r="AB625" s="1"/>
  <c r="U625"/>
  <c r="AA625" s="1"/>
  <c r="T625"/>
  <c r="Z624"/>
  <c r="AF624" s="1"/>
  <c r="Y624"/>
  <c r="AE624" s="1"/>
  <c r="X624"/>
  <c r="AD624" s="1"/>
  <c r="W624"/>
  <c r="AC624" s="1"/>
  <c r="V624"/>
  <c r="AB624" s="1"/>
  <c r="U624"/>
  <c r="AA624" s="1"/>
  <c r="T624"/>
  <c r="Z623"/>
  <c r="AF623" s="1"/>
  <c r="Y623"/>
  <c r="AE623" s="1"/>
  <c r="X623"/>
  <c r="AD623" s="1"/>
  <c r="W623"/>
  <c r="AC623" s="1"/>
  <c r="V623"/>
  <c r="AB623" s="1"/>
  <c r="U623"/>
  <c r="AA623" s="1"/>
  <c r="T623"/>
  <c r="Z622"/>
  <c r="AF622" s="1"/>
  <c r="Y622"/>
  <c r="AE622" s="1"/>
  <c r="X622"/>
  <c r="AD622" s="1"/>
  <c r="W622"/>
  <c r="AC622" s="1"/>
  <c r="V622"/>
  <c r="AB622" s="1"/>
  <c r="U622"/>
  <c r="AA622" s="1"/>
  <c r="T622"/>
  <c r="Z621"/>
  <c r="AF621" s="1"/>
  <c r="Y621"/>
  <c r="AE621" s="1"/>
  <c r="X621"/>
  <c r="AD621" s="1"/>
  <c r="W621"/>
  <c r="AC621" s="1"/>
  <c r="V621"/>
  <c r="AB621" s="1"/>
  <c r="U621"/>
  <c r="AA621" s="1"/>
  <c r="T621"/>
  <c r="Z620"/>
  <c r="AF620" s="1"/>
  <c r="Y620"/>
  <c r="AE620" s="1"/>
  <c r="X620"/>
  <c r="AD620" s="1"/>
  <c r="W620"/>
  <c r="AC620" s="1"/>
  <c r="V620"/>
  <c r="AB620" s="1"/>
  <c r="U620"/>
  <c r="AA620" s="1"/>
  <c r="T620"/>
  <c r="Z619"/>
  <c r="AF619" s="1"/>
  <c r="Y619"/>
  <c r="AE619" s="1"/>
  <c r="X619"/>
  <c r="AD619" s="1"/>
  <c r="W619"/>
  <c r="AC619" s="1"/>
  <c r="V619"/>
  <c r="AB619" s="1"/>
  <c r="U619"/>
  <c r="AA619" s="1"/>
  <c r="T619"/>
  <c r="Z618"/>
  <c r="AF618" s="1"/>
  <c r="Y618"/>
  <c r="AE618" s="1"/>
  <c r="X618"/>
  <c r="AD618" s="1"/>
  <c r="W618"/>
  <c r="AC618" s="1"/>
  <c r="V618"/>
  <c r="AB618" s="1"/>
  <c r="U618"/>
  <c r="AA618" s="1"/>
  <c r="T618"/>
  <c r="Z617"/>
  <c r="AF617" s="1"/>
  <c r="Y617"/>
  <c r="AE617" s="1"/>
  <c r="X617"/>
  <c r="AD617" s="1"/>
  <c r="W617"/>
  <c r="AC617" s="1"/>
  <c r="V617"/>
  <c r="AB617" s="1"/>
  <c r="U617"/>
  <c r="AA617" s="1"/>
  <c r="T617"/>
  <c r="Z616"/>
  <c r="AF616" s="1"/>
  <c r="Y616"/>
  <c r="AE616" s="1"/>
  <c r="X616"/>
  <c r="AD616" s="1"/>
  <c r="W616"/>
  <c r="AC616" s="1"/>
  <c r="V616"/>
  <c r="AB616" s="1"/>
  <c r="U616"/>
  <c r="AA616" s="1"/>
  <c r="T616"/>
  <c r="Z615"/>
  <c r="AF615" s="1"/>
  <c r="Y615"/>
  <c r="AE615" s="1"/>
  <c r="X615"/>
  <c r="AD615" s="1"/>
  <c r="W615"/>
  <c r="AC615" s="1"/>
  <c r="V615"/>
  <c r="AB615" s="1"/>
  <c r="U615"/>
  <c r="AA615" s="1"/>
  <c r="T615"/>
  <c r="Z614"/>
  <c r="AF614" s="1"/>
  <c r="Y614"/>
  <c r="AE614" s="1"/>
  <c r="X614"/>
  <c r="AD614" s="1"/>
  <c r="W614"/>
  <c r="AC614" s="1"/>
  <c r="V614"/>
  <c r="AB614" s="1"/>
  <c r="U614"/>
  <c r="AA614" s="1"/>
  <c r="T614"/>
  <c r="Z613"/>
  <c r="AF613" s="1"/>
  <c r="Y613"/>
  <c r="AE613" s="1"/>
  <c r="X613"/>
  <c r="AD613" s="1"/>
  <c r="W613"/>
  <c r="AC613" s="1"/>
  <c r="V613"/>
  <c r="AB613" s="1"/>
  <c r="U613"/>
  <c r="AA613" s="1"/>
  <c r="T613"/>
  <c r="Z612"/>
  <c r="AF612" s="1"/>
  <c r="Y612"/>
  <c r="AE612" s="1"/>
  <c r="X612"/>
  <c r="AD612" s="1"/>
  <c r="W612"/>
  <c r="AC612" s="1"/>
  <c r="V612"/>
  <c r="AB612" s="1"/>
  <c r="U612"/>
  <c r="AA612" s="1"/>
  <c r="T612"/>
  <c r="Z611"/>
  <c r="AF611" s="1"/>
  <c r="Y611"/>
  <c r="AE611" s="1"/>
  <c r="X611"/>
  <c r="AD611" s="1"/>
  <c r="W611"/>
  <c r="AC611" s="1"/>
  <c r="V611"/>
  <c r="AB611" s="1"/>
  <c r="U611"/>
  <c r="AA611" s="1"/>
  <c r="T611"/>
  <c r="Z610"/>
  <c r="AF610" s="1"/>
  <c r="Y610"/>
  <c r="AE610" s="1"/>
  <c r="X610"/>
  <c r="AD610" s="1"/>
  <c r="W610"/>
  <c r="AC610" s="1"/>
  <c r="V610"/>
  <c r="AB610" s="1"/>
  <c r="U610"/>
  <c r="AA610" s="1"/>
  <c r="T610"/>
  <c r="Z609"/>
  <c r="AF609" s="1"/>
  <c r="Y609"/>
  <c r="AE609" s="1"/>
  <c r="X609"/>
  <c r="AD609" s="1"/>
  <c r="W609"/>
  <c r="AC609" s="1"/>
  <c r="V609"/>
  <c r="AB609" s="1"/>
  <c r="U609"/>
  <c r="AA609" s="1"/>
  <c r="T609"/>
  <c r="Z608"/>
  <c r="AF608" s="1"/>
  <c r="Y608"/>
  <c r="AE608" s="1"/>
  <c r="X608"/>
  <c r="AD608" s="1"/>
  <c r="W608"/>
  <c r="AC608" s="1"/>
  <c r="V608"/>
  <c r="AB608" s="1"/>
  <c r="U608"/>
  <c r="AA608" s="1"/>
  <c r="T608"/>
  <c r="Z607"/>
  <c r="AF607" s="1"/>
  <c r="Y607"/>
  <c r="AE607" s="1"/>
  <c r="X607"/>
  <c r="AD607" s="1"/>
  <c r="W607"/>
  <c r="AC607" s="1"/>
  <c r="V607"/>
  <c r="AB607" s="1"/>
  <c r="U607"/>
  <c r="AA607" s="1"/>
  <c r="T607"/>
  <c r="Z606"/>
  <c r="AF606" s="1"/>
  <c r="Y606"/>
  <c r="AE606" s="1"/>
  <c r="X606"/>
  <c r="AD606" s="1"/>
  <c r="W606"/>
  <c r="AC606" s="1"/>
  <c r="V606"/>
  <c r="AB606" s="1"/>
  <c r="U606"/>
  <c r="AA606" s="1"/>
  <c r="T606"/>
  <c r="Z605"/>
  <c r="AF605" s="1"/>
  <c r="Y605"/>
  <c r="AE605" s="1"/>
  <c r="X605"/>
  <c r="AD605" s="1"/>
  <c r="W605"/>
  <c r="AC605" s="1"/>
  <c r="V605"/>
  <c r="AB605" s="1"/>
  <c r="U605"/>
  <c r="AA605" s="1"/>
  <c r="T605"/>
  <c r="Z604"/>
  <c r="AF604" s="1"/>
  <c r="Y604"/>
  <c r="AE604" s="1"/>
  <c r="X604"/>
  <c r="AD604" s="1"/>
  <c r="W604"/>
  <c r="AC604" s="1"/>
  <c r="V604"/>
  <c r="AB604" s="1"/>
  <c r="U604"/>
  <c r="AA604" s="1"/>
  <c r="T604"/>
  <c r="Z603"/>
  <c r="AF603" s="1"/>
  <c r="Y603"/>
  <c r="AE603" s="1"/>
  <c r="X603"/>
  <c r="AD603" s="1"/>
  <c r="W603"/>
  <c r="AC603" s="1"/>
  <c r="V603"/>
  <c r="AB603" s="1"/>
  <c r="U603"/>
  <c r="AA603" s="1"/>
  <c r="T603"/>
  <c r="Z602"/>
  <c r="AF602" s="1"/>
  <c r="Y602"/>
  <c r="AE602" s="1"/>
  <c r="X602"/>
  <c r="AD602" s="1"/>
  <c r="W602"/>
  <c r="AC602" s="1"/>
  <c r="V602"/>
  <c r="AB602" s="1"/>
  <c r="U602"/>
  <c r="AA602" s="1"/>
  <c r="T602"/>
  <c r="Z601"/>
  <c r="AF601" s="1"/>
  <c r="Y601"/>
  <c r="AE601" s="1"/>
  <c r="X601"/>
  <c r="AD601" s="1"/>
  <c r="W601"/>
  <c r="AC601" s="1"/>
  <c r="V601"/>
  <c r="AB601" s="1"/>
  <c r="U601"/>
  <c r="AA601" s="1"/>
  <c r="T601"/>
  <c r="Z600"/>
  <c r="AF600" s="1"/>
  <c r="Y600"/>
  <c r="AE600" s="1"/>
  <c r="X600"/>
  <c r="AD600" s="1"/>
  <c r="W600"/>
  <c r="AC600" s="1"/>
  <c r="V600"/>
  <c r="AB600" s="1"/>
  <c r="U600"/>
  <c r="AA600" s="1"/>
  <c r="T600"/>
  <c r="Z599"/>
  <c r="AF599" s="1"/>
  <c r="Y599"/>
  <c r="AE599" s="1"/>
  <c r="X599"/>
  <c r="AD599" s="1"/>
  <c r="W599"/>
  <c r="AC599" s="1"/>
  <c r="V599"/>
  <c r="AB599" s="1"/>
  <c r="U599"/>
  <c r="AA599" s="1"/>
  <c r="T599"/>
  <c r="Z598"/>
  <c r="AF598" s="1"/>
  <c r="Y598"/>
  <c r="AE598" s="1"/>
  <c r="X598"/>
  <c r="AD598" s="1"/>
  <c r="W598"/>
  <c r="AC598" s="1"/>
  <c r="V598"/>
  <c r="AB598" s="1"/>
  <c r="U598"/>
  <c r="AA598" s="1"/>
  <c r="T598"/>
  <c r="Z597"/>
  <c r="AF597" s="1"/>
  <c r="Y597"/>
  <c r="AE597" s="1"/>
  <c r="X597"/>
  <c r="AD597" s="1"/>
  <c r="W597"/>
  <c r="AC597" s="1"/>
  <c r="V597"/>
  <c r="AB597" s="1"/>
  <c r="U597"/>
  <c r="AA597" s="1"/>
  <c r="T597"/>
  <c r="Z596"/>
  <c r="AF596" s="1"/>
  <c r="Y596"/>
  <c r="AE596" s="1"/>
  <c r="X596"/>
  <c r="AD596" s="1"/>
  <c r="W596"/>
  <c r="AC596" s="1"/>
  <c r="V596"/>
  <c r="AB596" s="1"/>
  <c r="U596"/>
  <c r="AA596" s="1"/>
  <c r="T596"/>
  <c r="Z595"/>
  <c r="AF595" s="1"/>
  <c r="Y595"/>
  <c r="AE595" s="1"/>
  <c r="X595"/>
  <c r="AD595" s="1"/>
  <c r="W595"/>
  <c r="AC595" s="1"/>
  <c r="V595"/>
  <c r="AB595" s="1"/>
  <c r="U595"/>
  <c r="AA595" s="1"/>
  <c r="T595"/>
  <c r="Z594"/>
  <c r="AF594" s="1"/>
  <c r="Y594"/>
  <c r="AE594" s="1"/>
  <c r="X594"/>
  <c r="AD594" s="1"/>
  <c r="W594"/>
  <c r="AC594" s="1"/>
  <c r="V594"/>
  <c r="AB594" s="1"/>
  <c r="U594"/>
  <c r="AA594" s="1"/>
  <c r="T594"/>
  <c r="Z593"/>
  <c r="AF593" s="1"/>
  <c r="Y593"/>
  <c r="AE593" s="1"/>
  <c r="X593"/>
  <c r="AD593" s="1"/>
  <c r="W593"/>
  <c r="AC593" s="1"/>
  <c r="V593"/>
  <c r="AB593" s="1"/>
  <c r="U593"/>
  <c r="AA593" s="1"/>
  <c r="T593"/>
  <c r="Z592"/>
  <c r="AF592" s="1"/>
  <c r="Y592"/>
  <c r="AE592" s="1"/>
  <c r="X592"/>
  <c r="AD592" s="1"/>
  <c r="W592"/>
  <c r="AC592" s="1"/>
  <c r="V592"/>
  <c r="AB592" s="1"/>
  <c r="U592"/>
  <c r="AA592" s="1"/>
  <c r="T592"/>
  <c r="Z591"/>
  <c r="AF591" s="1"/>
  <c r="Y591"/>
  <c r="AE591" s="1"/>
  <c r="X591"/>
  <c r="AD591" s="1"/>
  <c r="W591"/>
  <c r="AC591" s="1"/>
  <c r="V591"/>
  <c r="AB591" s="1"/>
  <c r="U591"/>
  <c r="AA591" s="1"/>
  <c r="T591"/>
  <c r="Z590"/>
  <c r="AF590" s="1"/>
  <c r="Y590"/>
  <c r="AE590" s="1"/>
  <c r="X590"/>
  <c r="AD590" s="1"/>
  <c r="W590"/>
  <c r="AC590" s="1"/>
  <c r="V590"/>
  <c r="AB590" s="1"/>
  <c r="U590"/>
  <c r="AA590" s="1"/>
  <c r="T590"/>
  <c r="Z589"/>
  <c r="AF589" s="1"/>
  <c r="Y589"/>
  <c r="AE589" s="1"/>
  <c r="X589"/>
  <c r="AD589" s="1"/>
  <c r="W589"/>
  <c r="AC589" s="1"/>
  <c r="V589"/>
  <c r="AB589" s="1"/>
  <c r="U589"/>
  <c r="AA589" s="1"/>
  <c r="T589"/>
  <c r="Z588"/>
  <c r="AF588" s="1"/>
  <c r="Y588"/>
  <c r="AE588" s="1"/>
  <c r="X588"/>
  <c r="AD588" s="1"/>
  <c r="W588"/>
  <c r="AC588" s="1"/>
  <c r="V588"/>
  <c r="AB588" s="1"/>
  <c r="U588"/>
  <c r="AA588" s="1"/>
  <c r="T588"/>
  <c r="Z587"/>
  <c r="AF587" s="1"/>
  <c r="Y587"/>
  <c r="AE587" s="1"/>
  <c r="X587"/>
  <c r="AD587" s="1"/>
  <c r="W587"/>
  <c r="AC587" s="1"/>
  <c r="V587"/>
  <c r="AB587" s="1"/>
  <c r="U587"/>
  <c r="AA587" s="1"/>
  <c r="T587"/>
  <c r="Z586"/>
  <c r="AF586" s="1"/>
  <c r="Y586"/>
  <c r="AE586" s="1"/>
  <c r="X586"/>
  <c r="AD586" s="1"/>
  <c r="W586"/>
  <c r="AC586" s="1"/>
  <c r="V586"/>
  <c r="AB586" s="1"/>
  <c r="U586"/>
  <c r="AA586" s="1"/>
  <c r="T586"/>
  <c r="Z585"/>
  <c r="AF585" s="1"/>
  <c r="Y585"/>
  <c r="AE585" s="1"/>
  <c r="X585"/>
  <c r="AD585" s="1"/>
  <c r="W585"/>
  <c r="AC585" s="1"/>
  <c r="V585"/>
  <c r="AB585" s="1"/>
  <c r="U585"/>
  <c r="AA585" s="1"/>
  <c r="T585"/>
  <c r="Z584"/>
  <c r="AF584" s="1"/>
  <c r="Y584"/>
  <c r="AE584" s="1"/>
  <c r="X584"/>
  <c r="AD584" s="1"/>
  <c r="W584"/>
  <c r="AC584" s="1"/>
  <c r="V584"/>
  <c r="AB584" s="1"/>
  <c r="U584"/>
  <c r="AA584" s="1"/>
  <c r="T584"/>
  <c r="Z583"/>
  <c r="AF583" s="1"/>
  <c r="Y583"/>
  <c r="AE583" s="1"/>
  <c r="X583"/>
  <c r="AD583" s="1"/>
  <c r="W583"/>
  <c r="AC583" s="1"/>
  <c r="V583"/>
  <c r="AB583" s="1"/>
  <c r="U583"/>
  <c r="AA583" s="1"/>
  <c r="T583"/>
  <c r="Z582"/>
  <c r="AF582" s="1"/>
  <c r="Y582"/>
  <c r="AE582" s="1"/>
  <c r="X582"/>
  <c r="AD582" s="1"/>
  <c r="W582"/>
  <c r="AC582" s="1"/>
  <c r="V582"/>
  <c r="AB582" s="1"/>
  <c r="U582"/>
  <c r="AA582" s="1"/>
  <c r="T582"/>
  <c r="Z581"/>
  <c r="AF581" s="1"/>
  <c r="Y581"/>
  <c r="AE581" s="1"/>
  <c r="X581"/>
  <c r="AD581" s="1"/>
  <c r="W581"/>
  <c r="AC581" s="1"/>
  <c r="V581"/>
  <c r="AB581" s="1"/>
  <c r="U581"/>
  <c r="AA581" s="1"/>
  <c r="T581"/>
  <c r="Z580"/>
  <c r="AF580" s="1"/>
  <c r="Y580"/>
  <c r="AE580" s="1"/>
  <c r="X580"/>
  <c r="AD580" s="1"/>
  <c r="W580"/>
  <c r="AC580" s="1"/>
  <c r="V580"/>
  <c r="AB580" s="1"/>
  <c r="U580"/>
  <c r="AA580" s="1"/>
  <c r="T580"/>
  <c r="Z579"/>
  <c r="AF579" s="1"/>
  <c r="Y579"/>
  <c r="AE579" s="1"/>
  <c r="X579"/>
  <c r="AD579" s="1"/>
  <c r="W579"/>
  <c r="AC579" s="1"/>
  <c r="V579"/>
  <c r="AB579" s="1"/>
  <c r="U579"/>
  <c r="AA579" s="1"/>
  <c r="T579"/>
  <c r="Z578"/>
  <c r="AF578" s="1"/>
  <c r="Y578"/>
  <c r="AE578" s="1"/>
  <c r="X578"/>
  <c r="AD578" s="1"/>
  <c r="W578"/>
  <c r="AC578" s="1"/>
  <c r="V578"/>
  <c r="AB578" s="1"/>
  <c r="U578"/>
  <c r="AA578" s="1"/>
  <c r="T578"/>
  <c r="Z577"/>
  <c r="AF577" s="1"/>
  <c r="Y577"/>
  <c r="AE577" s="1"/>
  <c r="X577"/>
  <c r="AD577" s="1"/>
  <c r="W577"/>
  <c r="AC577" s="1"/>
  <c r="V577"/>
  <c r="AB577" s="1"/>
  <c r="U577"/>
  <c r="AA577" s="1"/>
  <c r="T577"/>
  <c r="Z576"/>
  <c r="AF576" s="1"/>
  <c r="Y576"/>
  <c r="AE576" s="1"/>
  <c r="X576"/>
  <c r="AD576" s="1"/>
  <c r="W576"/>
  <c r="AC576" s="1"/>
  <c r="V576"/>
  <c r="AB576" s="1"/>
  <c r="U576"/>
  <c r="AA576" s="1"/>
  <c r="T576"/>
  <c r="Z575"/>
  <c r="AF575" s="1"/>
  <c r="Y575"/>
  <c r="AE575" s="1"/>
  <c r="X575"/>
  <c r="AD575" s="1"/>
  <c r="W575"/>
  <c r="AC575" s="1"/>
  <c r="V575"/>
  <c r="AB575" s="1"/>
  <c r="U575"/>
  <c r="AA575" s="1"/>
  <c r="T575"/>
  <c r="Z574"/>
  <c r="AF574" s="1"/>
  <c r="Y574"/>
  <c r="AE574" s="1"/>
  <c r="X574"/>
  <c r="AD574" s="1"/>
  <c r="W574"/>
  <c r="AC574" s="1"/>
  <c r="V574"/>
  <c r="AB574" s="1"/>
  <c r="U574"/>
  <c r="AA574" s="1"/>
  <c r="T574"/>
  <c r="Z573"/>
  <c r="AF573" s="1"/>
  <c r="Y573"/>
  <c r="AE573" s="1"/>
  <c r="X573"/>
  <c r="AD573" s="1"/>
  <c r="W573"/>
  <c r="AC573" s="1"/>
  <c r="V573"/>
  <c r="AB573" s="1"/>
  <c r="U573"/>
  <c r="AA573" s="1"/>
  <c r="T573"/>
  <c r="Z572"/>
  <c r="AF572" s="1"/>
  <c r="Y572"/>
  <c r="AE572" s="1"/>
  <c r="X572"/>
  <c r="AD572" s="1"/>
  <c r="W572"/>
  <c r="AC572" s="1"/>
  <c r="V572"/>
  <c r="AB572" s="1"/>
  <c r="U572"/>
  <c r="AA572" s="1"/>
  <c r="T572"/>
  <c r="Z571"/>
  <c r="AF571" s="1"/>
  <c r="Y571"/>
  <c r="AE571" s="1"/>
  <c r="X571"/>
  <c r="AD571" s="1"/>
  <c r="W571"/>
  <c r="AC571" s="1"/>
  <c r="V571"/>
  <c r="AB571" s="1"/>
  <c r="U571"/>
  <c r="AA571" s="1"/>
  <c r="T571"/>
  <c r="Z570"/>
  <c r="AF570" s="1"/>
  <c r="Y570"/>
  <c r="AE570" s="1"/>
  <c r="X570"/>
  <c r="AD570" s="1"/>
  <c r="W570"/>
  <c r="AC570" s="1"/>
  <c r="V570"/>
  <c r="AB570" s="1"/>
  <c r="U570"/>
  <c r="AA570" s="1"/>
  <c r="T570"/>
  <c r="Z569"/>
  <c r="AF569" s="1"/>
  <c r="Y569"/>
  <c r="AE569" s="1"/>
  <c r="X569"/>
  <c r="AD569" s="1"/>
  <c r="W569"/>
  <c r="AC569" s="1"/>
  <c r="V569"/>
  <c r="AB569" s="1"/>
  <c r="U569"/>
  <c r="AA569" s="1"/>
  <c r="T569"/>
  <c r="Z568"/>
  <c r="AF568" s="1"/>
  <c r="Y568"/>
  <c r="AE568" s="1"/>
  <c r="X568"/>
  <c r="AD568" s="1"/>
  <c r="W568"/>
  <c r="AC568" s="1"/>
  <c r="V568"/>
  <c r="AB568" s="1"/>
  <c r="U568"/>
  <c r="AA568" s="1"/>
  <c r="T568"/>
  <c r="Z567"/>
  <c r="AF567" s="1"/>
  <c r="Y567"/>
  <c r="AE567" s="1"/>
  <c r="X567"/>
  <c r="AD567" s="1"/>
  <c r="W567"/>
  <c r="AC567" s="1"/>
  <c r="V567"/>
  <c r="AB567" s="1"/>
  <c r="U567"/>
  <c r="AA567" s="1"/>
  <c r="T567"/>
  <c r="Z566"/>
  <c r="AF566" s="1"/>
  <c r="Y566"/>
  <c r="AE566" s="1"/>
  <c r="X566"/>
  <c r="AD566" s="1"/>
  <c r="W566"/>
  <c r="AC566" s="1"/>
  <c r="V566"/>
  <c r="AB566" s="1"/>
  <c r="U566"/>
  <c r="AA566" s="1"/>
  <c r="T566"/>
  <c r="Z565"/>
  <c r="AF565" s="1"/>
  <c r="Y565"/>
  <c r="AE565" s="1"/>
  <c r="X565"/>
  <c r="AD565" s="1"/>
  <c r="W565"/>
  <c r="AC565" s="1"/>
  <c r="V565"/>
  <c r="AB565" s="1"/>
  <c r="U565"/>
  <c r="AA565" s="1"/>
  <c r="T565"/>
  <c r="Z564"/>
  <c r="AF564" s="1"/>
  <c r="Y564"/>
  <c r="AE564" s="1"/>
  <c r="X564"/>
  <c r="AD564" s="1"/>
  <c r="W564"/>
  <c r="AC564" s="1"/>
  <c r="V564"/>
  <c r="AB564" s="1"/>
  <c r="U564"/>
  <c r="AA564" s="1"/>
  <c r="T564"/>
  <c r="Z563"/>
  <c r="AF563" s="1"/>
  <c r="Y563"/>
  <c r="AE563" s="1"/>
  <c r="X563"/>
  <c r="AD563" s="1"/>
  <c r="W563"/>
  <c r="AC563" s="1"/>
  <c r="V563"/>
  <c r="AB563" s="1"/>
  <c r="U563"/>
  <c r="AA563" s="1"/>
  <c r="T563"/>
  <c r="Z562"/>
  <c r="AF562" s="1"/>
  <c r="Y562"/>
  <c r="AE562" s="1"/>
  <c r="X562"/>
  <c r="AD562" s="1"/>
  <c r="W562"/>
  <c r="AC562" s="1"/>
  <c r="V562"/>
  <c r="AB562" s="1"/>
  <c r="U562"/>
  <c r="AA562" s="1"/>
  <c r="T562"/>
  <c r="Z561"/>
  <c r="AF561" s="1"/>
  <c r="Y561"/>
  <c r="AE561" s="1"/>
  <c r="X561"/>
  <c r="AD561" s="1"/>
  <c r="W561"/>
  <c r="AC561" s="1"/>
  <c r="V561"/>
  <c r="AB561" s="1"/>
  <c r="U561"/>
  <c r="AA561" s="1"/>
  <c r="T561"/>
  <c r="Z560"/>
  <c r="AF560" s="1"/>
  <c r="Y560"/>
  <c r="AE560" s="1"/>
  <c r="X560"/>
  <c r="AD560" s="1"/>
  <c r="W560"/>
  <c r="AC560" s="1"/>
  <c r="V560"/>
  <c r="AB560" s="1"/>
  <c r="U560"/>
  <c r="AA560" s="1"/>
  <c r="T560"/>
  <c r="Z559"/>
  <c r="AF559" s="1"/>
  <c r="Y559"/>
  <c r="AE559" s="1"/>
  <c r="X559"/>
  <c r="AD559" s="1"/>
  <c r="W559"/>
  <c r="AC559" s="1"/>
  <c r="V559"/>
  <c r="AB559" s="1"/>
  <c r="U559"/>
  <c r="AA559" s="1"/>
  <c r="T559"/>
  <c r="Z558"/>
  <c r="AF558" s="1"/>
  <c r="Y558"/>
  <c r="AE558" s="1"/>
  <c r="X558"/>
  <c r="AD558" s="1"/>
  <c r="W558"/>
  <c r="AC558" s="1"/>
  <c r="V558"/>
  <c r="AB558" s="1"/>
  <c r="U558"/>
  <c r="AA558" s="1"/>
  <c r="T558"/>
  <c r="Z557"/>
  <c r="AF557" s="1"/>
  <c r="Y557"/>
  <c r="AE557" s="1"/>
  <c r="X557"/>
  <c r="AD557" s="1"/>
  <c r="W557"/>
  <c r="AC557" s="1"/>
  <c r="V557"/>
  <c r="AB557" s="1"/>
  <c r="U557"/>
  <c r="AA557" s="1"/>
  <c r="T557"/>
  <c r="Z556"/>
  <c r="AF556" s="1"/>
  <c r="Y556"/>
  <c r="AE556" s="1"/>
  <c r="X556"/>
  <c r="AD556" s="1"/>
  <c r="W556"/>
  <c r="AC556" s="1"/>
  <c r="V556"/>
  <c r="AB556" s="1"/>
  <c r="U556"/>
  <c r="AA556" s="1"/>
  <c r="T556"/>
  <c r="Z555"/>
  <c r="AF555" s="1"/>
  <c r="Y555"/>
  <c r="AE555" s="1"/>
  <c r="X555"/>
  <c r="AD555" s="1"/>
  <c r="W555"/>
  <c r="AC555" s="1"/>
  <c r="V555"/>
  <c r="AB555" s="1"/>
  <c r="U555"/>
  <c r="AA555" s="1"/>
  <c r="T555"/>
  <c r="Z554"/>
  <c r="AF554" s="1"/>
  <c r="Y554"/>
  <c r="AE554" s="1"/>
  <c r="X554"/>
  <c r="AD554" s="1"/>
  <c r="W554"/>
  <c r="AC554" s="1"/>
  <c r="V554"/>
  <c r="AB554" s="1"/>
  <c r="U554"/>
  <c r="AA554" s="1"/>
  <c r="T554"/>
  <c r="Z553"/>
  <c r="AF553" s="1"/>
  <c r="Y553"/>
  <c r="AE553" s="1"/>
  <c r="X553"/>
  <c r="AD553" s="1"/>
  <c r="W553"/>
  <c r="AC553" s="1"/>
  <c r="V553"/>
  <c r="AB553" s="1"/>
  <c r="U553"/>
  <c r="AA553" s="1"/>
  <c r="T553"/>
  <c r="Z552"/>
  <c r="AF552" s="1"/>
  <c r="Y552"/>
  <c r="AE552" s="1"/>
  <c r="X552"/>
  <c r="AD552" s="1"/>
  <c r="W552"/>
  <c r="AC552" s="1"/>
  <c r="V552"/>
  <c r="AB552" s="1"/>
  <c r="U552"/>
  <c r="AA552" s="1"/>
  <c r="T552"/>
  <c r="Z551"/>
  <c r="AF551" s="1"/>
  <c r="Y551"/>
  <c r="AE551" s="1"/>
  <c r="X551"/>
  <c r="AD551" s="1"/>
  <c r="W551"/>
  <c r="AC551" s="1"/>
  <c r="V551"/>
  <c r="AB551" s="1"/>
  <c r="U551"/>
  <c r="AA551" s="1"/>
  <c r="T551"/>
  <c r="Z550"/>
  <c r="AF550" s="1"/>
  <c r="Y550"/>
  <c r="AE550" s="1"/>
  <c r="X550"/>
  <c r="AD550" s="1"/>
  <c r="W550"/>
  <c r="AC550" s="1"/>
  <c r="V550"/>
  <c r="AB550" s="1"/>
  <c r="U550"/>
  <c r="AA550" s="1"/>
  <c r="T550"/>
  <c r="Z549"/>
  <c r="AF549" s="1"/>
  <c r="Y549"/>
  <c r="AE549" s="1"/>
  <c r="X549"/>
  <c r="AD549" s="1"/>
  <c r="W549"/>
  <c r="AC549" s="1"/>
  <c r="V549"/>
  <c r="AB549" s="1"/>
  <c r="U549"/>
  <c r="AA549" s="1"/>
  <c r="T549"/>
  <c r="Z548"/>
  <c r="AF548" s="1"/>
  <c r="Y548"/>
  <c r="AE548" s="1"/>
  <c r="X548"/>
  <c r="AD548" s="1"/>
  <c r="W548"/>
  <c r="AC548" s="1"/>
  <c r="V548"/>
  <c r="AB548" s="1"/>
  <c r="U548"/>
  <c r="AA548" s="1"/>
  <c r="T548"/>
  <c r="Z547"/>
  <c r="AF547" s="1"/>
  <c r="Y547"/>
  <c r="AE547" s="1"/>
  <c r="X547"/>
  <c r="AD547" s="1"/>
  <c r="W547"/>
  <c r="AC547" s="1"/>
  <c r="V547"/>
  <c r="AB547" s="1"/>
  <c r="U547"/>
  <c r="AA547" s="1"/>
  <c r="T547"/>
  <c r="Z546"/>
  <c r="AF546" s="1"/>
  <c r="Y546"/>
  <c r="AE546" s="1"/>
  <c r="X546"/>
  <c r="AD546" s="1"/>
  <c r="W546"/>
  <c r="AC546" s="1"/>
  <c r="V546"/>
  <c r="AB546" s="1"/>
  <c r="U546"/>
  <c r="AA546" s="1"/>
  <c r="T546"/>
  <c r="Z545"/>
  <c r="AF545" s="1"/>
  <c r="Y545"/>
  <c r="AE545" s="1"/>
  <c r="X545"/>
  <c r="AD545" s="1"/>
  <c r="W545"/>
  <c r="AC545" s="1"/>
  <c r="V545"/>
  <c r="AB545" s="1"/>
  <c r="U545"/>
  <c r="AA545" s="1"/>
  <c r="T545"/>
  <c r="Z544"/>
  <c r="AF544" s="1"/>
  <c r="Y544"/>
  <c r="AE544" s="1"/>
  <c r="X544"/>
  <c r="AD544" s="1"/>
  <c r="W544"/>
  <c r="AC544" s="1"/>
  <c r="V544"/>
  <c r="AB544" s="1"/>
  <c r="U544"/>
  <c r="AA544" s="1"/>
  <c r="T544"/>
  <c r="Z543"/>
  <c r="AF543" s="1"/>
  <c r="Y543"/>
  <c r="AE543" s="1"/>
  <c r="X543"/>
  <c r="AD543" s="1"/>
  <c r="W543"/>
  <c r="AC543" s="1"/>
  <c r="V543"/>
  <c r="AB543" s="1"/>
  <c r="U543"/>
  <c r="AA543" s="1"/>
  <c r="T543"/>
  <c r="Z542"/>
  <c r="AF542" s="1"/>
  <c r="Y542"/>
  <c r="AE542" s="1"/>
  <c r="X542"/>
  <c r="AD542" s="1"/>
  <c r="W542"/>
  <c r="AC542" s="1"/>
  <c r="V542"/>
  <c r="AB542" s="1"/>
  <c r="U542"/>
  <c r="AA542" s="1"/>
  <c r="T542"/>
  <c r="Z541"/>
  <c r="AF541" s="1"/>
  <c r="Y541"/>
  <c r="AE541" s="1"/>
  <c r="X541"/>
  <c r="AD541" s="1"/>
  <c r="W541"/>
  <c r="AC541" s="1"/>
  <c r="V541"/>
  <c r="AB541" s="1"/>
  <c r="U541"/>
  <c r="AA541" s="1"/>
  <c r="T541"/>
  <c r="Z540"/>
  <c r="AF540" s="1"/>
  <c r="Y540"/>
  <c r="AE540" s="1"/>
  <c r="X540"/>
  <c r="AD540" s="1"/>
  <c r="W540"/>
  <c r="AC540" s="1"/>
  <c r="V540"/>
  <c r="AB540" s="1"/>
  <c r="U540"/>
  <c r="AA540" s="1"/>
  <c r="T540"/>
  <c r="Z539"/>
  <c r="AF539" s="1"/>
  <c r="Y539"/>
  <c r="AE539" s="1"/>
  <c r="X539"/>
  <c r="AD539" s="1"/>
  <c r="W539"/>
  <c r="AC539" s="1"/>
  <c r="V539"/>
  <c r="AB539" s="1"/>
  <c r="U539"/>
  <c r="AA539" s="1"/>
  <c r="T539"/>
  <c r="Z538"/>
  <c r="AF538" s="1"/>
  <c r="Y538"/>
  <c r="AE538" s="1"/>
  <c r="X538"/>
  <c r="AD538" s="1"/>
  <c r="W538"/>
  <c r="AC538" s="1"/>
  <c r="V538"/>
  <c r="AB538" s="1"/>
  <c r="U538"/>
  <c r="AA538" s="1"/>
  <c r="T538"/>
  <c r="Z537"/>
  <c r="AF537" s="1"/>
  <c r="Y537"/>
  <c r="AE537" s="1"/>
  <c r="X537"/>
  <c r="AD537" s="1"/>
  <c r="W537"/>
  <c r="AC537" s="1"/>
  <c r="V537"/>
  <c r="AB537" s="1"/>
  <c r="U537"/>
  <c r="AA537" s="1"/>
  <c r="T537"/>
  <c r="Z536"/>
  <c r="AF536" s="1"/>
  <c r="Y536"/>
  <c r="AE536" s="1"/>
  <c r="X536"/>
  <c r="AD536" s="1"/>
  <c r="W536"/>
  <c r="AC536" s="1"/>
  <c r="V536"/>
  <c r="AB536" s="1"/>
  <c r="U536"/>
  <c r="AA536" s="1"/>
  <c r="T536"/>
  <c r="Z535"/>
  <c r="AF535" s="1"/>
  <c r="Y535"/>
  <c r="AE535" s="1"/>
  <c r="X535"/>
  <c r="AD535" s="1"/>
  <c r="W535"/>
  <c r="AC535" s="1"/>
  <c r="V535"/>
  <c r="AB535" s="1"/>
  <c r="U535"/>
  <c r="AA535" s="1"/>
  <c r="T535"/>
  <c r="Z534"/>
  <c r="AF534" s="1"/>
  <c r="Y534"/>
  <c r="AE534" s="1"/>
  <c r="X534"/>
  <c r="AD534" s="1"/>
  <c r="W534"/>
  <c r="AC534" s="1"/>
  <c r="V534"/>
  <c r="AB534" s="1"/>
  <c r="U534"/>
  <c r="AA534" s="1"/>
  <c r="T534"/>
  <c r="Z533"/>
  <c r="AF533" s="1"/>
  <c r="Y533"/>
  <c r="AE533" s="1"/>
  <c r="X533"/>
  <c r="AD533" s="1"/>
  <c r="W533"/>
  <c r="AC533" s="1"/>
  <c r="V533"/>
  <c r="AB533" s="1"/>
  <c r="U533"/>
  <c r="AA533" s="1"/>
  <c r="T533"/>
  <c r="Z532"/>
  <c r="AF532" s="1"/>
  <c r="Y532"/>
  <c r="AE532" s="1"/>
  <c r="X532"/>
  <c r="AD532" s="1"/>
  <c r="W532"/>
  <c r="AC532" s="1"/>
  <c r="V532"/>
  <c r="AB532" s="1"/>
  <c r="U532"/>
  <c r="AA532" s="1"/>
  <c r="T532"/>
  <c r="Z531"/>
  <c r="AF531" s="1"/>
  <c r="Y531"/>
  <c r="AE531" s="1"/>
  <c r="X531"/>
  <c r="AD531" s="1"/>
  <c r="W531"/>
  <c r="AC531" s="1"/>
  <c r="V531"/>
  <c r="AB531" s="1"/>
  <c r="U531"/>
  <c r="AA531" s="1"/>
  <c r="T531"/>
  <c r="Z530"/>
  <c r="AF530" s="1"/>
  <c r="Y530"/>
  <c r="AE530" s="1"/>
  <c r="X530"/>
  <c r="AD530" s="1"/>
  <c r="W530"/>
  <c r="AC530" s="1"/>
  <c r="V530"/>
  <c r="AB530" s="1"/>
  <c r="U530"/>
  <c r="AA530" s="1"/>
  <c r="T530"/>
  <c r="Z529"/>
  <c r="AF529" s="1"/>
  <c r="Y529"/>
  <c r="AE529" s="1"/>
  <c r="X529"/>
  <c r="AD529" s="1"/>
  <c r="W529"/>
  <c r="AC529" s="1"/>
  <c r="V529"/>
  <c r="AB529" s="1"/>
  <c r="U529"/>
  <c r="AA529" s="1"/>
  <c r="T529"/>
  <c r="Z528"/>
  <c r="AF528" s="1"/>
  <c r="Y528"/>
  <c r="AE528" s="1"/>
  <c r="X528"/>
  <c r="AD528" s="1"/>
  <c r="W528"/>
  <c r="AC528" s="1"/>
  <c r="V528"/>
  <c r="AB528" s="1"/>
  <c r="U528"/>
  <c r="AA528" s="1"/>
  <c r="T528"/>
  <c r="Z527"/>
  <c r="AF527" s="1"/>
  <c r="Y527"/>
  <c r="AE527" s="1"/>
  <c r="X527"/>
  <c r="AD527" s="1"/>
  <c r="W527"/>
  <c r="AC527" s="1"/>
  <c r="V527"/>
  <c r="AB527" s="1"/>
  <c r="U527"/>
  <c r="AA527" s="1"/>
  <c r="T527"/>
  <c r="Z526"/>
  <c r="AF526" s="1"/>
  <c r="Y526"/>
  <c r="AE526" s="1"/>
  <c r="X526"/>
  <c r="AD526" s="1"/>
  <c r="W526"/>
  <c r="AC526" s="1"/>
  <c r="V526"/>
  <c r="AB526" s="1"/>
  <c r="U526"/>
  <c r="AA526" s="1"/>
  <c r="T526"/>
  <c r="Z525"/>
  <c r="AF525" s="1"/>
  <c r="Y525"/>
  <c r="AE525" s="1"/>
  <c r="X525"/>
  <c r="AD525" s="1"/>
  <c r="W525"/>
  <c r="AC525" s="1"/>
  <c r="V525"/>
  <c r="AB525" s="1"/>
  <c r="U525"/>
  <c r="AA525" s="1"/>
  <c r="T525"/>
  <c r="Z524"/>
  <c r="AF524" s="1"/>
  <c r="Y524"/>
  <c r="AE524" s="1"/>
  <c r="X524"/>
  <c r="AD524" s="1"/>
  <c r="W524"/>
  <c r="AC524" s="1"/>
  <c r="V524"/>
  <c r="AB524" s="1"/>
  <c r="U524"/>
  <c r="AA524" s="1"/>
  <c r="T524"/>
  <c r="Z523"/>
  <c r="AF523" s="1"/>
  <c r="Y523"/>
  <c r="AE523" s="1"/>
  <c r="X523"/>
  <c r="AD523" s="1"/>
  <c r="W523"/>
  <c r="AC523" s="1"/>
  <c r="V523"/>
  <c r="AB523" s="1"/>
  <c r="U523"/>
  <c r="AA523" s="1"/>
  <c r="T523"/>
  <c r="Z522"/>
  <c r="AF522" s="1"/>
  <c r="Y522"/>
  <c r="AE522" s="1"/>
  <c r="X522"/>
  <c r="AD522" s="1"/>
  <c r="W522"/>
  <c r="AC522" s="1"/>
  <c r="V522"/>
  <c r="AB522" s="1"/>
  <c r="U522"/>
  <c r="AA522" s="1"/>
  <c r="T522"/>
  <c r="Z521"/>
  <c r="AF521" s="1"/>
  <c r="Y521"/>
  <c r="AE521" s="1"/>
  <c r="X521"/>
  <c r="AD521" s="1"/>
  <c r="W521"/>
  <c r="AC521" s="1"/>
  <c r="V521"/>
  <c r="AB521" s="1"/>
  <c r="U521"/>
  <c r="AA521" s="1"/>
  <c r="T521"/>
  <c r="Z520"/>
  <c r="AF520" s="1"/>
  <c r="Y520"/>
  <c r="AE520" s="1"/>
  <c r="X520"/>
  <c r="AD520" s="1"/>
  <c r="W520"/>
  <c r="AC520" s="1"/>
  <c r="V520"/>
  <c r="AB520" s="1"/>
  <c r="U520"/>
  <c r="AA520" s="1"/>
  <c r="T520"/>
  <c r="Z519"/>
  <c r="AF519" s="1"/>
  <c r="Y519"/>
  <c r="AE519" s="1"/>
  <c r="X519"/>
  <c r="AD519" s="1"/>
  <c r="W519"/>
  <c r="AC519" s="1"/>
  <c r="V519"/>
  <c r="AB519" s="1"/>
  <c r="U519"/>
  <c r="AA519" s="1"/>
  <c r="T519"/>
  <c r="Z518"/>
  <c r="AF518" s="1"/>
  <c r="Y518"/>
  <c r="AE518" s="1"/>
  <c r="X518"/>
  <c r="AD518" s="1"/>
  <c r="W518"/>
  <c r="AC518" s="1"/>
  <c r="V518"/>
  <c r="AB518" s="1"/>
  <c r="U518"/>
  <c r="AA518" s="1"/>
  <c r="T518"/>
  <c r="Z517"/>
  <c r="AF517" s="1"/>
  <c r="Y517"/>
  <c r="AE517" s="1"/>
  <c r="X517"/>
  <c r="AD517" s="1"/>
  <c r="W517"/>
  <c r="AC517" s="1"/>
  <c r="V517"/>
  <c r="AB517" s="1"/>
  <c r="U517"/>
  <c r="AA517" s="1"/>
  <c r="T517"/>
  <c r="Z516"/>
  <c r="AF516" s="1"/>
  <c r="Y516"/>
  <c r="AE516" s="1"/>
  <c r="X516"/>
  <c r="AD516" s="1"/>
  <c r="W516"/>
  <c r="AC516" s="1"/>
  <c r="V516"/>
  <c r="AB516" s="1"/>
  <c r="U516"/>
  <c r="AA516" s="1"/>
  <c r="T516"/>
  <c r="Z515"/>
  <c r="AF515" s="1"/>
  <c r="Y515"/>
  <c r="AE515" s="1"/>
  <c r="X515"/>
  <c r="AD515" s="1"/>
  <c r="W515"/>
  <c r="AC515" s="1"/>
  <c r="V515"/>
  <c r="AB515" s="1"/>
  <c r="U515"/>
  <c r="AA515" s="1"/>
  <c r="T515"/>
  <c r="Z514"/>
  <c r="AF514" s="1"/>
  <c r="Y514"/>
  <c r="AE514" s="1"/>
  <c r="X514"/>
  <c r="AD514" s="1"/>
  <c r="W514"/>
  <c r="AC514" s="1"/>
  <c r="V514"/>
  <c r="AB514" s="1"/>
  <c r="U514"/>
  <c r="AA514" s="1"/>
  <c r="T514"/>
  <c r="Z513"/>
  <c r="AF513" s="1"/>
  <c r="Y513"/>
  <c r="AE513" s="1"/>
  <c r="X513"/>
  <c r="AD513" s="1"/>
  <c r="W513"/>
  <c r="AC513" s="1"/>
  <c r="V513"/>
  <c r="AB513" s="1"/>
  <c r="U513"/>
  <c r="AA513" s="1"/>
  <c r="T513"/>
  <c r="Z512"/>
  <c r="AF512" s="1"/>
  <c r="Y512"/>
  <c r="AE512" s="1"/>
  <c r="X512"/>
  <c r="AD512" s="1"/>
  <c r="W512"/>
  <c r="AC512" s="1"/>
  <c r="V512"/>
  <c r="AB512" s="1"/>
  <c r="U512"/>
  <c r="AA512" s="1"/>
  <c r="T512"/>
  <c r="Z511"/>
  <c r="AF511" s="1"/>
  <c r="Y511"/>
  <c r="AE511" s="1"/>
  <c r="X511"/>
  <c r="AD511" s="1"/>
  <c r="W511"/>
  <c r="AC511" s="1"/>
  <c r="V511"/>
  <c r="AB511" s="1"/>
  <c r="U511"/>
  <c r="AA511" s="1"/>
  <c r="T511"/>
  <c r="Z510"/>
  <c r="AF510" s="1"/>
  <c r="Y510"/>
  <c r="AE510" s="1"/>
  <c r="X510"/>
  <c r="AD510" s="1"/>
  <c r="W510"/>
  <c r="AC510" s="1"/>
  <c r="V510"/>
  <c r="AB510" s="1"/>
  <c r="U510"/>
  <c r="AA510" s="1"/>
  <c r="T510"/>
  <c r="Z509"/>
  <c r="AF509" s="1"/>
  <c r="Y509"/>
  <c r="AE509" s="1"/>
  <c r="X509"/>
  <c r="AD509" s="1"/>
  <c r="W509"/>
  <c r="AC509" s="1"/>
  <c r="V509"/>
  <c r="AB509" s="1"/>
  <c r="U509"/>
  <c r="AA509" s="1"/>
  <c r="T509"/>
  <c r="Z508"/>
  <c r="AF508" s="1"/>
  <c r="Y508"/>
  <c r="AE508" s="1"/>
  <c r="X508"/>
  <c r="AD508" s="1"/>
  <c r="W508"/>
  <c r="AC508" s="1"/>
  <c r="V508"/>
  <c r="AB508" s="1"/>
  <c r="U508"/>
  <c r="AA508" s="1"/>
  <c r="T508"/>
  <c r="Z507"/>
  <c r="AF507" s="1"/>
  <c r="Y507"/>
  <c r="AE507" s="1"/>
  <c r="X507"/>
  <c r="AD507" s="1"/>
  <c r="W507"/>
  <c r="AC507" s="1"/>
  <c r="V507"/>
  <c r="AB507" s="1"/>
  <c r="U507"/>
  <c r="AA507" s="1"/>
  <c r="T507"/>
  <c r="Z506"/>
  <c r="AF506" s="1"/>
  <c r="Y506"/>
  <c r="AE506" s="1"/>
  <c r="X506"/>
  <c r="AD506" s="1"/>
  <c r="W506"/>
  <c r="AC506" s="1"/>
  <c r="V506"/>
  <c r="AB506" s="1"/>
  <c r="U506"/>
  <c r="AA506" s="1"/>
  <c r="T506"/>
  <c r="Z505"/>
  <c r="AF505" s="1"/>
  <c r="Y505"/>
  <c r="AE505" s="1"/>
  <c r="X505"/>
  <c r="AD505" s="1"/>
  <c r="W505"/>
  <c r="AC505" s="1"/>
  <c r="V505"/>
  <c r="AB505" s="1"/>
  <c r="U505"/>
  <c r="AA505" s="1"/>
  <c r="T505"/>
  <c r="Z504"/>
  <c r="AF504" s="1"/>
  <c r="Y504"/>
  <c r="AE504" s="1"/>
  <c r="X504"/>
  <c r="AD504" s="1"/>
  <c r="W504"/>
  <c r="AC504" s="1"/>
  <c r="V504"/>
  <c r="AB504" s="1"/>
  <c r="U504"/>
  <c r="AA504" s="1"/>
  <c r="T504"/>
  <c r="Z503"/>
  <c r="AF503" s="1"/>
  <c r="Y503"/>
  <c r="AE503" s="1"/>
  <c r="X503"/>
  <c r="AD503" s="1"/>
  <c r="W503"/>
  <c r="AC503" s="1"/>
  <c r="V503"/>
  <c r="AB503" s="1"/>
  <c r="U503"/>
  <c r="AA503" s="1"/>
  <c r="T503"/>
  <c r="Z502"/>
  <c r="AF502" s="1"/>
  <c r="Y502"/>
  <c r="AE502" s="1"/>
  <c r="X502"/>
  <c r="AD502" s="1"/>
  <c r="W502"/>
  <c r="AC502" s="1"/>
  <c r="V502"/>
  <c r="AB502" s="1"/>
  <c r="U502"/>
  <c r="AA502" s="1"/>
  <c r="T502"/>
  <c r="Z501"/>
  <c r="AF501" s="1"/>
  <c r="Y501"/>
  <c r="AE501" s="1"/>
  <c r="X501"/>
  <c r="AD501" s="1"/>
  <c r="W501"/>
  <c r="AC501" s="1"/>
  <c r="V501"/>
  <c r="AB501" s="1"/>
  <c r="U501"/>
  <c r="AA501" s="1"/>
  <c r="T501"/>
  <c r="Z500"/>
  <c r="AF500" s="1"/>
  <c r="Y500"/>
  <c r="AE500" s="1"/>
  <c r="X500"/>
  <c r="AD500" s="1"/>
  <c r="W500"/>
  <c r="AC500" s="1"/>
  <c r="V500"/>
  <c r="AB500" s="1"/>
  <c r="U500"/>
  <c r="AA500" s="1"/>
  <c r="T500"/>
  <c r="Z499"/>
  <c r="AF499" s="1"/>
  <c r="Y499"/>
  <c r="AE499" s="1"/>
  <c r="X499"/>
  <c r="AD499" s="1"/>
  <c r="W499"/>
  <c r="AC499" s="1"/>
  <c r="V499"/>
  <c r="AB499" s="1"/>
  <c r="U499"/>
  <c r="AA499" s="1"/>
  <c r="T499"/>
  <c r="Z498"/>
  <c r="AF498" s="1"/>
  <c r="Y498"/>
  <c r="AE498" s="1"/>
  <c r="X498"/>
  <c r="AD498" s="1"/>
  <c r="W498"/>
  <c r="AC498" s="1"/>
  <c r="V498"/>
  <c r="AB498" s="1"/>
  <c r="U498"/>
  <c r="AA498" s="1"/>
  <c r="T498"/>
  <c r="Z497"/>
  <c r="AF497" s="1"/>
  <c r="Y497"/>
  <c r="AE497" s="1"/>
  <c r="X497"/>
  <c r="AD497" s="1"/>
  <c r="W497"/>
  <c r="AC497" s="1"/>
  <c r="V497"/>
  <c r="AB497" s="1"/>
  <c r="U497"/>
  <c r="AA497" s="1"/>
  <c r="T497"/>
  <c r="Z496"/>
  <c r="AF496" s="1"/>
  <c r="Y496"/>
  <c r="AE496" s="1"/>
  <c r="X496"/>
  <c r="AD496" s="1"/>
  <c r="W496"/>
  <c r="AC496" s="1"/>
  <c r="V496"/>
  <c r="AB496" s="1"/>
  <c r="U496"/>
  <c r="AA496" s="1"/>
  <c r="T496"/>
  <c r="Z495"/>
  <c r="AF495" s="1"/>
  <c r="Y495"/>
  <c r="AE495" s="1"/>
  <c r="X495"/>
  <c r="AD495" s="1"/>
  <c r="W495"/>
  <c r="AC495" s="1"/>
  <c r="V495"/>
  <c r="AB495" s="1"/>
  <c r="U495"/>
  <c r="AA495" s="1"/>
  <c r="T495"/>
  <c r="Z494"/>
  <c r="AF494" s="1"/>
  <c r="Y494"/>
  <c r="AE494" s="1"/>
  <c r="X494"/>
  <c r="AD494" s="1"/>
  <c r="W494"/>
  <c r="AC494" s="1"/>
  <c r="V494"/>
  <c r="AB494" s="1"/>
  <c r="U494"/>
  <c r="AA494" s="1"/>
  <c r="T494"/>
  <c r="Z493"/>
  <c r="AF493" s="1"/>
  <c r="Y493"/>
  <c r="AE493" s="1"/>
  <c r="X493"/>
  <c r="AD493" s="1"/>
  <c r="W493"/>
  <c r="AC493" s="1"/>
  <c r="V493"/>
  <c r="AB493" s="1"/>
  <c r="U493"/>
  <c r="AA493" s="1"/>
  <c r="T493"/>
  <c r="Z492"/>
  <c r="AF492" s="1"/>
  <c r="Y492"/>
  <c r="AE492" s="1"/>
  <c r="X492"/>
  <c r="AD492" s="1"/>
  <c r="W492"/>
  <c r="AC492" s="1"/>
  <c r="V492"/>
  <c r="AB492" s="1"/>
  <c r="U492"/>
  <c r="AA492" s="1"/>
  <c r="T492"/>
  <c r="Z491"/>
  <c r="AF491" s="1"/>
  <c r="Y491"/>
  <c r="AE491" s="1"/>
  <c r="X491"/>
  <c r="AD491" s="1"/>
  <c r="W491"/>
  <c r="AC491" s="1"/>
  <c r="V491"/>
  <c r="AB491" s="1"/>
  <c r="U491"/>
  <c r="AA491" s="1"/>
  <c r="T491"/>
  <c r="Z490"/>
  <c r="AF490" s="1"/>
  <c r="Y490"/>
  <c r="AE490" s="1"/>
  <c r="X490"/>
  <c r="AD490" s="1"/>
  <c r="W490"/>
  <c r="AC490" s="1"/>
  <c r="V490"/>
  <c r="AB490" s="1"/>
  <c r="U490"/>
  <c r="AA490" s="1"/>
  <c r="T490"/>
  <c r="Z489"/>
  <c r="AF489" s="1"/>
  <c r="Y489"/>
  <c r="AE489" s="1"/>
  <c r="X489"/>
  <c r="AD489" s="1"/>
  <c r="W489"/>
  <c r="AC489" s="1"/>
  <c r="V489"/>
  <c r="AB489" s="1"/>
  <c r="U489"/>
  <c r="AA489" s="1"/>
  <c r="T489"/>
  <c r="Z488"/>
  <c r="AF488" s="1"/>
  <c r="Y488"/>
  <c r="AE488" s="1"/>
  <c r="X488"/>
  <c r="AD488" s="1"/>
  <c r="W488"/>
  <c r="AC488" s="1"/>
  <c r="V488"/>
  <c r="AB488" s="1"/>
  <c r="U488"/>
  <c r="AA488" s="1"/>
  <c r="T488"/>
  <c r="Z487"/>
  <c r="AF487" s="1"/>
  <c r="Y487"/>
  <c r="AE487" s="1"/>
  <c r="X487"/>
  <c r="AD487" s="1"/>
  <c r="W487"/>
  <c r="AC487" s="1"/>
  <c r="V487"/>
  <c r="AB487" s="1"/>
  <c r="U487"/>
  <c r="AA487" s="1"/>
  <c r="T487"/>
  <c r="Z486"/>
  <c r="AF486" s="1"/>
  <c r="Y486"/>
  <c r="AE486" s="1"/>
  <c r="X486"/>
  <c r="AD486" s="1"/>
  <c r="W486"/>
  <c r="AC486" s="1"/>
  <c r="V486"/>
  <c r="AB486" s="1"/>
  <c r="U486"/>
  <c r="AA486" s="1"/>
  <c r="T486"/>
  <c r="Z485"/>
  <c r="AF485" s="1"/>
  <c r="Y485"/>
  <c r="AE485" s="1"/>
  <c r="X485"/>
  <c r="AD485" s="1"/>
  <c r="W485"/>
  <c r="AC485" s="1"/>
  <c r="V485"/>
  <c r="AB485" s="1"/>
  <c r="U485"/>
  <c r="AA485" s="1"/>
  <c r="T485"/>
  <c r="Z484"/>
  <c r="AF484" s="1"/>
  <c r="Y484"/>
  <c r="AE484" s="1"/>
  <c r="X484"/>
  <c r="AD484" s="1"/>
  <c r="W484"/>
  <c r="AC484" s="1"/>
  <c r="V484"/>
  <c r="AB484" s="1"/>
  <c r="U484"/>
  <c r="AA484" s="1"/>
  <c r="T484"/>
  <c r="Z483"/>
  <c r="AF483" s="1"/>
  <c r="Y483"/>
  <c r="AE483" s="1"/>
  <c r="X483"/>
  <c r="AD483" s="1"/>
  <c r="W483"/>
  <c r="AC483" s="1"/>
  <c r="V483"/>
  <c r="AB483" s="1"/>
  <c r="U483"/>
  <c r="AA483" s="1"/>
  <c r="T483"/>
  <c r="Z482"/>
  <c r="AF482" s="1"/>
  <c r="Y482"/>
  <c r="AE482" s="1"/>
  <c r="X482"/>
  <c r="AD482" s="1"/>
  <c r="W482"/>
  <c r="AC482" s="1"/>
  <c r="V482"/>
  <c r="AB482" s="1"/>
  <c r="U482"/>
  <c r="AA482" s="1"/>
  <c r="T482"/>
  <c r="Z481"/>
  <c r="AF481" s="1"/>
  <c r="Y481"/>
  <c r="AE481" s="1"/>
  <c r="X481"/>
  <c r="AD481" s="1"/>
  <c r="W481"/>
  <c r="AC481" s="1"/>
  <c r="V481"/>
  <c r="AB481" s="1"/>
  <c r="U481"/>
  <c r="AA481" s="1"/>
  <c r="T481"/>
  <c r="Z480"/>
  <c r="AF480" s="1"/>
  <c r="Y480"/>
  <c r="AE480" s="1"/>
  <c r="X480"/>
  <c r="AD480" s="1"/>
  <c r="W480"/>
  <c r="AC480" s="1"/>
  <c r="V480"/>
  <c r="AB480" s="1"/>
  <c r="U480"/>
  <c r="AA480" s="1"/>
  <c r="T480"/>
  <c r="Z479"/>
  <c r="AF479" s="1"/>
  <c r="Y479"/>
  <c r="AE479" s="1"/>
  <c r="X479"/>
  <c r="AD479" s="1"/>
  <c r="W479"/>
  <c r="AC479" s="1"/>
  <c r="V479"/>
  <c r="AB479" s="1"/>
  <c r="U479"/>
  <c r="AA479" s="1"/>
  <c r="T479"/>
  <c r="Z478"/>
  <c r="AF478" s="1"/>
  <c r="Y478"/>
  <c r="AE478" s="1"/>
  <c r="X478"/>
  <c r="AD478" s="1"/>
  <c r="W478"/>
  <c r="AC478" s="1"/>
  <c r="V478"/>
  <c r="AB478" s="1"/>
  <c r="U478"/>
  <c r="AA478" s="1"/>
  <c r="T478"/>
  <c r="Z477"/>
  <c r="AF477" s="1"/>
  <c r="Y477"/>
  <c r="AE477" s="1"/>
  <c r="X477"/>
  <c r="AD477" s="1"/>
  <c r="W477"/>
  <c r="AC477" s="1"/>
  <c r="V477"/>
  <c r="AB477" s="1"/>
  <c r="U477"/>
  <c r="AA477" s="1"/>
  <c r="T477"/>
  <c r="Z476"/>
  <c r="AF476" s="1"/>
  <c r="Y476"/>
  <c r="AE476" s="1"/>
  <c r="X476"/>
  <c r="AD476" s="1"/>
  <c r="W476"/>
  <c r="AC476" s="1"/>
  <c r="V476"/>
  <c r="AB476" s="1"/>
  <c r="U476"/>
  <c r="AA476" s="1"/>
  <c r="T476"/>
  <c r="Z475"/>
  <c r="AF475" s="1"/>
  <c r="Y475"/>
  <c r="AE475" s="1"/>
  <c r="X475"/>
  <c r="AD475" s="1"/>
  <c r="W475"/>
  <c r="AC475" s="1"/>
  <c r="V475"/>
  <c r="AB475" s="1"/>
  <c r="U475"/>
  <c r="AA475" s="1"/>
  <c r="T475"/>
  <c r="Z474"/>
  <c r="AF474" s="1"/>
  <c r="Y474"/>
  <c r="AE474" s="1"/>
  <c r="X474"/>
  <c r="AD474" s="1"/>
  <c r="W474"/>
  <c r="AC474" s="1"/>
  <c r="V474"/>
  <c r="AB474" s="1"/>
  <c r="U474"/>
  <c r="AA474" s="1"/>
  <c r="T474"/>
  <c r="Z473"/>
  <c r="AF473" s="1"/>
  <c r="Y473"/>
  <c r="AE473" s="1"/>
  <c r="X473"/>
  <c r="AD473" s="1"/>
  <c r="W473"/>
  <c r="AC473" s="1"/>
  <c r="V473"/>
  <c r="AB473" s="1"/>
  <c r="U473"/>
  <c r="AA473" s="1"/>
  <c r="T473"/>
  <c r="Z472"/>
  <c r="AF472" s="1"/>
  <c r="Y472"/>
  <c r="AE472" s="1"/>
  <c r="X472"/>
  <c r="AD472" s="1"/>
  <c r="W472"/>
  <c r="AC472" s="1"/>
  <c r="V472"/>
  <c r="AB472" s="1"/>
  <c r="U472"/>
  <c r="AA472" s="1"/>
  <c r="T472"/>
  <c r="Z471"/>
  <c r="AF471" s="1"/>
  <c r="Y471"/>
  <c r="AE471" s="1"/>
  <c r="X471"/>
  <c r="AD471" s="1"/>
  <c r="W471"/>
  <c r="AC471" s="1"/>
  <c r="V471"/>
  <c r="AB471" s="1"/>
  <c r="U471"/>
  <c r="AA471" s="1"/>
  <c r="T471"/>
  <c r="Z470"/>
  <c r="AF470" s="1"/>
  <c r="Y470"/>
  <c r="AE470" s="1"/>
  <c r="X470"/>
  <c r="AD470" s="1"/>
  <c r="W470"/>
  <c r="AC470" s="1"/>
  <c r="V470"/>
  <c r="AB470" s="1"/>
  <c r="U470"/>
  <c r="AA470" s="1"/>
  <c r="T470"/>
  <c r="Z469"/>
  <c r="AF469" s="1"/>
  <c r="Y469"/>
  <c r="AE469" s="1"/>
  <c r="X469"/>
  <c r="AD469" s="1"/>
  <c r="W469"/>
  <c r="AC469" s="1"/>
  <c r="V469"/>
  <c r="AB469" s="1"/>
  <c r="U469"/>
  <c r="AA469" s="1"/>
  <c r="T469"/>
  <c r="Z468"/>
  <c r="AF468" s="1"/>
  <c r="Y468"/>
  <c r="AE468" s="1"/>
  <c r="X468"/>
  <c r="AD468" s="1"/>
  <c r="W468"/>
  <c r="AC468" s="1"/>
  <c r="V468"/>
  <c r="AB468" s="1"/>
  <c r="U468"/>
  <c r="AA468" s="1"/>
  <c r="T468"/>
  <c r="Z467"/>
  <c r="AF467" s="1"/>
  <c r="Y467"/>
  <c r="AE467" s="1"/>
  <c r="X467"/>
  <c r="AD467" s="1"/>
  <c r="W467"/>
  <c r="AC467" s="1"/>
  <c r="V467"/>
  <c r="AB467" s="1"/>
  <c r="U467"/>
  <c r="AA467" s="1"/>
  <c r="T467"/>
  <c r="Z466"/>
  <c r="AF466" s="1"/>
  <c r="Y466"/>
  <c r="AE466" s="1"/>
  <c r="X466"/>
  <c r="AD466" s="1"/>
  <c r="W466"/>
  <c r="AC466" s="1"/>
  <c r="V466"/>
  <c r="AB466" s="1"/>
  <c r="U466"/>
  <c r="AA466" s="1"/>
  <c r="T466"/>
  <c r="Z465"/>
  <c r="AF465" s="1"/>
  <c r="Y465"/>
  <c r="AE465" s="1"/>
  <c r="X465"/>
  <c r="AD465" s="1"/>
  <c r="W465"/>
  <c r="AC465" s="1"/>
  <c r="V465"/>
  <c r="AB465" s="1"/>
  <c r="U465"/>
  <c r="AA465" s="1"/>
  <c r="T465"/>
  <c r="Z464"/>
  <c r="AF464" s="1"/>
  <c r="Y464"/>
  <c r="AE464" s="1"/>
  <c r="X464"/>
  <c r="AD464" s="1"/>
  <c r="W464"/>
  <c r="AC464" s="1"/>
  <c r="V464"/>
  <c r="AB464" s="1"/>
  <c r="U464"/>
  <c r="AA464" s="1"/>
  <c r="T464"/>
  <c r="Z463"/>
  <c r="AF463" s="1"/>
  <c r="Y463"/>
  <c r="AE463" s="1"/>
  <c r="X463"/>
  <c r="AD463" s="1"/>
  <c r="W463"/>
  <c r="AC463" s="1"/>
  <c r="V463"/>
  <c r="AB463" s="1"/>
  <c r="U463"/>
  <c r="AA463" s="1"/>
  <c r="T463"/>
  <c r="Z462"/>
  <c r="AF462" s="1"/>
  <c r="Y462"/>
  <c r="AE462" s="1"/>
  <c r="X462"/>
  <c r="AD462" s="1"/>
  <c r="W462"/>
  <c r="AC462" s="1"/>
  <c r="V462"/>
  <c r="AB462" s="1"/>
  <c r="U462"/>
  <c r="AA462" s="1"/>
  <c r="T462"/>
  <c r="Z461"/>
  <c r="AF461" s="1"/>
  <c r="Y461"/>
  <c r="AE461" s="1"/>
  <c r="X461"/>
  <c r="AD461" s="1"/>
  <c r="W461"/>
  <c r="AC461" s="1"/>
  <c r="V461"/>
  <c r="AB461" s="1"/>
  <c r="U461"/>
  <c r="AA461" s="1"/>
  <c r="T461"/>
  <c r="Z460"/>
  <c r="AF460" s="1"/>
  <c r="Y460"/>
  <c r="AE460" s="1"/>
  <c r="X460"/>
  <c r="AD460" s="1"/>
  <c r="W460"/>
  <c r="AC460" s="1"/>
  <c r="V460"/>
  <c r="AB460" s="1"/>
  <c r="U460"/>
  <c r="AA460" s="1"/>
  <c r="T460"/>
  <c r="Z459"/>
  <c r="AF459" s="1"/>
  <c r="Y459"/>
  <c r="AE459" s="1"/>
  <c r="X459"/>
  <c r="AD459" s="1"/>
  <c r="W459"/>
  <c r="AC459" s="1"/>
  <c r="V459"/>
  <c r="AB459" s="1"/>
  <c r="U459"/>
  <c r="AA459" s="1"/>
  <c r="T459"/>
  <c r="Z458"/>
  <c r="AF458" s="1"/>
  <c r="Y458"/>
  <c r="AE458" s="1"/>
  <c r="X458"/>
  <c r="AD458" s="1"/>
  <c r="W458"/>
  <c r="AC458" s="1"/>
  <c r="V458"/>
  <c r="AB458" s="1"/>
  <c r="U458"/>
  <c r="AA458" s="1"/>
  <c r="T458"/>
  <c r="Z457"/>
  <c r="AF457" s="1"/>
  <c r="Y457"/>
  <c r="AE457" s="1"/>
  <c r="X457"/>
  <c r="AD457" s="1"/>
  <c r="W457"/>
  <c r="AC457" s="1"/>
  <c r="V457"/>
  <c r="AB457" s="1"/>
  <c r="U457"/>
  <c r="AA457" s="1"/>
  <c r="T457"/>
  <c r="Z456"/>
  <c r="AF456" s="1"/>
  <c r="Y456"/>
  <c r="AE456" s="1"/>
  <c r="X456"/>
  <c r="AD456" s="1"/>
  <c r="W456"/>
  <c r="AC456" s="1"/>
  <c r="V456"/>
  <c r="AB456" s="1"/>
  <c r="U456"/>
  <c r="AA456" s="1"/>
  <c r="T456"/>
  <c r="Z455"/>
  <c r="AF455" s="1"/>
  <c r="Y455"/>
  <c r="AE455" s="1"/>
  <c r="X455"/>
  <c r="AD455" s="1"/>
  <c r="W455"/>
  <c r="AC455" s="1"/>
  <c r="V455"/>
  <c r="AB455" s="1"/>
  <c r="U455"/>
  <c r="AA455" s="1"/>
  <c r="T455"/>
  <c r="Z454"/>
  <c r="AF454" s="1"/>
  <c r="Y454"/>
  <c r="AE454" s="1"/>
  <c r="X454"/>
  <c r="AD454" s="1"/>
  <c r="W454"/>
  <c r="AC454" s="1"/>
  <c r="V454"/>
  <c r="AB454" s="1"/>
  <c r="U454"/>
  <c r="AA454" s="1"/>
  <c r="T454"/>
  <c r="Z453"/>
  <c r="AF453" s="1"/>
  <c r="Y453"/>
  <c r="AE453" s="1"/>
  <c r="X453"/>
  <c r="AD453" s="1"/>
  <c r="W453"/>
  <c r="AC453" s="1"/>
  <c r="V453"/>
  <c r="AB453" s="1"/>
  <c r="U453"/>
  <c r="AA453" s="1"/>
  <c r="T453"/>
  <c r="Z452"/>
  <c r="AF452" s="1"/>
  <c r="Y452"/>
  <c r="AE452" s="1"/>
  <c r="X452"/>
  <c r="AD452" s="1"/>
  <c r="W452"/>
  <c r="AC452" s="1"/>
  <c r="V452"/>
  <c r="AB452" s="1"/>
  <c r="U452"/>
  <c r="AA452" s="1"/>
  <c r="T452"/>
  <c r="Z451"/>
  <c r="AF451" s="1"/>
  <c r="Y451"/>
  <c r="AE451" s="1"/>
  <c r="X451"/>
  <c r="AD451" s="1"/>
  <c r="W451"/>
  <c r="AC451" s="1"/>
  <c r="V451"/>
  <c r="AB451" s="1"/>
  <c r="U451"/>
  <c r="AA451" s="1"/>
  <c r="T451"/>
  <c r="Z450"/>
  <c r="AF450" s="1"/>
  <c r="Y450"/>
  <c r="AE450" s="1"/>
  <c r="X450"/>
  <c r="AD450" s="1"/>
  <c r="W450"/>
  <c r="AC450" s="1"/>
  <c r="V450"/>
  <c r="AB450" s="1"/>
  <c r="U450"/>
  <c r="AA450" s="1"/>
  <c r="T450"/>
  <c r="Z449"/>
  <c r="AF449" s="1"/>
  <c r="Y449"/>
  <c r="AE449" s="1"/>
  <c r="X449"/>
  <c r="AD449" s="1"/>
  <c r="W449"/>
  <c r="AC449" s="1"/>
  <c r="V449"/>
  <c r="AB449" s="1"/>
  <c r="U449"/>
  <c r="AA449" s="1"/>
  <c r="T449"/>
  <c r="Z448"/>
  <c r="AF448" s="1"/>
  <c r="Y448"/>
  <c r="AE448" s="1"/>
  <c r="X448"/>
  <c r="AD448" s="1"/>
  <c r="W448"/>
  <c r="AC448" s="1"/>
  <c r="V448"/>
  <c r="AB448" s="1"/>
  <c r="U448"/>
  <c r="AA448" s="1"/>
  <c r="T448"/>
  <c r="Z447"/>
  <c r="AF447" s="1"/>
  <c r="Y447"/>
  <c r="AE447" s="1"/>
  <c r="X447"/>
  <c r="AD447" s="1"/>
  <c r="W447"/>
  <c r="AC447" s="1"/>
  <c r="V447"/>
  <c r="AB447" s="1"/>
  <c r="U447"/>
  <c r="AA447" s="1"/>
  <c r="T447"/>
  <c r="Z446"/>
  <c r="AF446" s="1"/>
  <c r="Y446"/>
  <c r="AE446" s="1"/>
  <c r="X446"/>
  <c r="AD446" s="1"/>
  <c r="W446"/>
  <c r="AC446" s="1"/>
  <c r="V446"/>
  <c r="AB446" s="1"/>
  <c r="U446"/>
  <c r="AA446" s="1"/>
  <c r="T446"/>
  <c r="Z445"/>
  <c r="AF445" s="1"/>
  <c r="Y445"/>
  <c r="AE445" s="1"/>
  <c r="X445"/>
  <c r="AD445" s="1"/>
  <c r="W445"/>
  <c r="AC445" s="1"/>
  <c r="V445"/>
  <c r="AB445" s="1"/>
  <c r="U445"/>
  <c r="AA445" s="1"/>
  <c r="T445"/>
  <c r="Z444"/>
  <c r="AF444" s="1"/>
  <c r="Y444"/>
  <c r="AE444" s="1"/>
  <c r="X444"/>
  <c r="AD444" s="1"/>
  <c r="W444"/>
  <c r="AC444" s="1"/>
  <c r="V444"/>
  <c r="AB444" s="1"/>
  <c r="U444"/>
  <c r="AA444" s="1"/>
  <c r="T444"/>
  <c r="Z443"/>
  <c r="AF443" s="1"/>
  <c r="Y443"/>
  <c r="AE443" s="1"/>
  <c r="X443"/>
  <c r="AD443" s="1"/>
  <c r="W443"/>
  <c r="AC443" s="1"/>
  <c r="V443"/>
  <c r="AB443" s="1"/>
  <c r="U443"/>
  <c r="AA443" s="1"/>
  <c r="T443"/>
  <c r="Z442"/>
  <c r="AF442" s="1"/>
  <c r="Y442"/>
  <c r="AE442" s="1"/>
  <c r="X442"/>
  <c r="AD442" s="1"/>
  <c r="W442"/>
  <c r="AC442" s="1"/>
  <c r="V442"/>
  <c r="AB442" s="1"/>
  <c r="U442"/>
  <c r="AA442" s="1"/>
  <c r="T442"/>
  <c r="Z441"/>
  <c r="AF441" s="1"/>
  <c r="Y441"/>
  <c r="AE441" s="1"/>
  <c r="X441"/>
  <c r="AD441" s="1"/>
  <c r="W441"/>
  <c r="AC441" s="1"/>
  <c r="V441"/>
  <c r="AB441" s="1"/>
  <c r="U441"/>
  <c r="AA441" s="1"/>
  <c r="T441"/>
  <c r="Z440"/>
  <c r="AF440" s="1"/>
  <c r="Y440"/>
  <c r="AE440" s="1"/>
  <c r="X440"/>
  <c r="AD440" s="1"/>
  <c r="W440"/>
  <c r="AC440" s="1"/>
  <c r="V440"/>
  <c r="AB440" s="1"/>
  <c r="U440"/>
  <c r="AA440" s="1"/>
  <c r="T440"/>
  <c r="Z439"/>
  <c r="AF439" s="1"/>
  <c r="Y439"/>
  <c r="AE439" s="1"/>
  <c r="X439"/>
  <c r="AD439" s="1"/>
  <c r="W439"/>
  <c r="AC439" s="1"/>
  <c r="V439"/>
  <c r="AB439" s="1"/>
  <c r="U439"/>
  <c r="AA439" s="1"/>
  <c r="T439"/>
  <c r="Z438"/>
  <c r="AF438" s="1"/>
  <c r="Y438"/>
  <c r="AE438" s="1"/>
  <c r="X438"/>
  <c r="AD438" s="1"/>
  <c r="W438"/>
  <c r="AC438" s="1"/>
  <c r="V438"/>
  <c r="AB438" s="1"/>
  <c r="U438"/>
  <c r="AA438" s="1"/>
  <c r="T438"/>
  <c r="Z437"/>
  <c r="AF437" s="1"/>
  <c r="Y437"/>
  <c r="AE437" s="1"/>
  <c r="X437"/>
  <c r="AD437" s="1"/>
  <c r="W437"/>
  <c r="AC437" s="1"/>
  <c r="V437"/>
  <c r="AB437" s="1"/>
  <c r="U437"/>
  <c r="AA437" s="1"/>
  <c r="T437"/>
  <c r="Z436"/>
  <c r="AF436" s="1"/>
  <c r="Y436"/>
  <c r="AE436" s="1"/>
  <c r="X436"/>
  <c r="AD436" s="1"/>
  <c r="W436"/>
  <c r="AC436" s="1"/>
  <c r="V436"/>
  <c r="AB436" s="1"/>
  <c r="U436"/>
  <c r="AA436" s="1"/>
  <c r="T436"/>
  <c r="Z435"/>
  <c r="AF435" s="1"/>
  <c r="Y435"/>
  <c r="AE435" s="1"/>
  <c r="X435"/>
  <c r="AD435" s="1"/>
  <c r="W435"/>
  <c r="AC435" s="1"/>
  <c r="V435"/>
  <c r="AB435" s="1"/>
  <c r="U435"/>
  <c r="AA435" s="1"/>
  <c r="T435"/>
  <c r="Z434"/>
  <c r="AF434" s="1"/>
  <c r="Y434"/>
  <c r="AE434" s="1"/>
  <c r="X434"/>
  <c r="AD434" s="1"/>
  <c r="W434"/>
  <c r="AC434" s="1"/>
  <c r="V434"/>
  <c r="AB434" s="1"/>
  <c r="U434"/>
  <c r="AA434" s="1"/>
  <c r="T434"/>
  <c r="Z433"/>
  <c r="AF433" s="1"/>
  <c r="Y433"/>
  <c r="AE433" s="1"/>
  <c r="X433"/>
  <c r="AD433" s="1"/>
  <c r="W433"/>
  <c r="AC433" s="1"/>
  <c r="V433"/>
  <c r="AB433" s="1"/>
  <c r="U433"/>
  <c r="AA433" s="1"/>
  <c r="T433"/>
  <c r="Z432"/>
  <c r="AF432" s="1"/>
  <c r="Y432"/>
  <c r="AE432" s="1"/>
  <c r="X432"/>
  <c r="AD432" s="1"/>
  <c r="W432"/>
  <c r="AC432" s="1"/>
  <c r="V432"/>
  <c r="AB432" s="1"/>
  <c r="U432"/>
  <c r="AA432" s="1"/>
  <c r="T432"/>
  <c r="Z431"/>
  <c r="AF431" s="1"/>
  <c r="Y431"/>
  <c r="AE431" s="1"/>
  <c r="X431"/>
  <c r="AD431" s="1"/>
  <c r="W431"/>
  <c r="AC431" s="1"/>
  <c r="V431"/>
  <c r="AB431" s="1"/>
  <c r="U431"/>
  <c r="AA431" s="1"/>
  <c r="T431"/>
  <c r="Z430"/>
  <c r="AF430" s="1"/>
  <c r="Y430"/>
  <c r="AE430" s="1"/>
  <c r="X430"/>
  <c r="AD430" s="1"/>
  <c r="W430"/>
  <c r="AC430" s="1"/>
  <c r="V430"/>
  <c r="AB430" s="1"/>
  <c r="U430"/>
  <c r="AA430" s="1"/>
  <c r="T430"/>
  <c r="Z429"/>
  <c r="AF429" s="1"/>
  <c r="Y429"/>
  <c r="AE429" s="1"/>
  <c r="X429"/>
  <c r="AD429" s="1"/>
  <c r="W429"/>
  <c r="AC429" s="1"/>
  <c r="V429"/>
  <c r="AB429" s="1"/>
  <c r="U429"/>
  <c r="AA429" s="1"/>
  <c r="T429"/>
  <c r="Z428"/>
  <c r="AF428" s="1"/>
  <c r="Y428"/>
  <c r="AE428" s="1"/>
  <c r="X428"/>
  <c r="AD428" s="1"/>
  <c r="W428"/>
  <c r="AC428" s="1"/>
  <c r="V428"/>
  <c r="AB428" s="1"/>
  <c r="U428"/>
  <c r="AA428" s="1"/>
  <c r="T428"/>
  <c r="Z427"/>
  <c r="AF427" s="1"/>
  <c r="Y427"/>
  <c r="AE427" s="1"/>
  <c r="X427"/>
  <c r="AD427" s="1"/>
  <c r="W427"/>
  <c r="AC427" s="1"/>
  <c r="V427"/>
  <c r="AB427" s="1"/>
  <c r="U427"/>
  <c r="AA427" s="1"/>
  <c r="T427"/>
  <c r="Z426"/>
  <c r="AF426" s="1"/>
  <c r="Y426"/>
  <c r="AE426" s="1"/>
  <c r="X426"/>
  <c r="AD426" s="1"/>
  <c r="W426"/>
  <c r="AC426" s="1"/>
  <c r="V426"/>
  <c r="AB426" s="1"/>
  <c r="U426"/>
  <c r="AA426" s="1"/>
  <c r="T426"/>
  <c r="Z425"/>
  <c r="AF425" s="1"/>
  <c r="Y425"/>
  <c r="AE425" s="1"/>
  <c r="X425"/>
  <c r="AD425" s="1"/>
  <c r="W425"/>
  <c r="AC425" s="1"/>
  <c r="V425"/>
  <c r="AB425" s="1"/>
  <c r="U425"/>
  <c r="AA425" s="1"/>
  <c r="T425"/>
  <c r="Z424"/>
  <c r="AF424" s="1"/>
  <c r="Y424"/>
  <c r="AE424" s="1"/>
  <c r="X424"/>
  <c r="AD424" s="1"/>
  <c r="W424"/>
  <c r="AC424" s="1"/>
  <c r="V424"/>
  <c r="AB424" s="1"/>
  <c r="U424"/>
  <c r="AA424" s="1"/>
  <c r="T424"/>
  <c r="Z423"/>
  <c r="AF423" s="1"/>
  <c r="Y423"/>
  <c r="AE423" s="1"/>
  <c r="X423"/>
  <c r="AD423" s="1"/>
  <c r="W423"/>
  <c r="AC423" s="1"/>
  <c r="V423"/>
  <c r="AB423" s="1"/>
  <c r="U423"/>
  <c r="AA423" s="1"/>
  <c r="T423"/>
  <c r="Z422"/>
  <c r="AF422" s="1"/>
  <c r="Y422"/>
  <c r="AE422" s="1"/>
  <c r="X422"/>
  <c r="AD422" s="1"/>
  <c r="W422"/>
  <c r="AC422" s="1"/>
  <c r="V422"/>
  <c r="AB422" s="1"/>
  <c r="U422"/>
  <c r="AA422" s="1"/>
  <c r="T422"/>
  <c r="Z421"/>
  <c r="AF421" s="1"/>
  <c r="Y421"/>
  <c r="AE421" s="1"/>
  <c r="X421"/>
  <c r="AD421" s="1"/>
  <c r="W421"/>
  <c r="AC421" s="1"/>
  <c r="V421"/>
  <c r="AB421" s="1"/>
  <c r="U421"/>
  <c r="AA421" s="1"/>
  <c r="T421"/>
  <c r="Z420"/>
  <c r="AF420" s="1"/>
  <c r="Y420"/>
  <c r="AE420" s="1"/>
  <c r="X420"/>
  <c r="AD420" s="1"/>
  <c r="W420"/>
  <c r="AC420" s="1"/>
  <c r="V420"/>
  <c r="AB420" s="1"/>
  <c r="U420"/>
  <c r="AA420" s="1"/>
  <c r="T420"/>
  <c r="Z419"/>
  <c r="AF419" s="1"/>
  <c r="Y419"/>
  <c r="AE419" s="1"/>
  <c r="X419"/>
  <c r="AD419" s="1"/>
  <c r="W419"/>
  <c r="AC419" s="1"/>
  <c r="V419"/>
  <c r="AB419" s="1"/>
  <c r="U419"/>
  <c r="AA419" s="1"/>
  <c r="T419"/>
  <c r="Z418"/>
  <c r="AF418" s="1"/>
  <c r="Y418"/>
  <c r="AE418" s="1"/>
  <c r="X418"/>
  <c r="AD418" s="1"/>
  <c r="W418"/>
  <c r="AC418" s="1"/>
  <c r="V418"/>
  <c r="AB418" s="1"/>
  <c r="U418"/>
  <c r="AA418" s="1"/>
  <c r="T418"/>
  <c r="Z417"/>
  <c r="AF417" s="1"/>
  <c r="Y417"/>
  <c r="AE417" s="1"/>
  <c r="X417"/>
  <c r="AD417" s="1"/>
  <c r="W417"/>
  <c r="AC417" s="1"/>
  <c r="V417"/>
  <c r="AB417" s="1"/>
  <c r="U417"/>
  <c r="AA417" s="1"/>
  <c r="T417"/>
  <c r="Z416"/>
  <c r="AF416" s="1"/>
  <c r="Y416"/>
  <c r="AE416" s="1"/>
  <c r="X416"/>
  <c r="AD416" s="1"/>
  <c r="W416"/>
  <c r="AC416" s="1"/>
  <c r="V416"/>
  <c r="AB416" s="1"/>
  <c r="U416"/>
  <c r="AA416" s="1"/>
  <c r="T416"/>
  <c r="Z415"/>
  <c r="AF415" s="1"/>
  <c r="Y415"/>
  <c r="AE415" s="1"/>
  <c r="X415"/>
  <c r="AD415" s="1"/>
  <c r="W415"/>
  <c r="AC415" s="1"/>
  <c r="V415"/>
  <c r="AB415" s="1"/>
  <c r="U415"/>
  <c r="AA415" s="1"/>
  <c r="T415"/>
  <c r="Z414"/>
  <c r="AF414" s="1"/>
  <c r="Y414"/>
  <c r="AE414" s="1"/>
  <c r="X414"/>
  <c r="AD414" s="1"/>
  <c r="W414"/>
  <c r="AC414" s="1"/>
  <c r="V414"/>
  <c r="AB414" s="1"/>
  <c r="U414"/>
  <c r="AA414" s="1"/>
  <c r="T414"/>
  <c r="Z413"/>
  <c r="AF413" s="1"/>
  <c r="Y413"/>
  <c r="AE413" s="1"/>
  <c r="X413"/>
  <c r="AD413" s="1"/>
  <c r="W413"/>
  <c r="AC413" s="1"/>
  <c r="V413"/>
  <c r="AB413" s="1"/>
  <c r="U413"/>
  <c r="AA413" s="1"/>
  <c r="T413"/>
  <c r="Z412"/>
  <c r="AF412" s="1"/>
  <c r="Y412"/>
  <c r="AE412" s="1"/>
  <c r="X412"/>
  <c r="AD412" s="1"/>
  <c r="W412"/>
  <c r="AC412" s="1"/>
  <c r="V412"/>
  <c r="AB412" s="1"/>
  <c r="U412"/>
  <c r="AA412" s="1"/>
  <c r="T412"/>
  <c r="Z411"/>
  <c r="AF411" s="1"/>
  <c r="Y411"/>
  <c r="AE411" s="1"/>
  <c r="X411"/>
  <c r="AD411" s="1"/>
  <c r="W411"/>
  <c r="AC411" s="1"/>
  <c r="V411"/>
  <c r="AB411" s="1"/>
  <c r="U411"/>
  <c r="AA411" s="1"/>
  <c r="T411"/>
  <c r="Z410"/>
  <c r="AF410" s="1"/>
  <c r="Y410"/>
  <c r="AE410" s="1"/>
  <c r="X410"/>
  <c r="AD410" s="1"/>
  <c r="W410"/>
  <c r="AC410" s="1"/>
  <c r="V410"/>
  <c r="AB410" s="1"/>
  <c r="U410"/>
  <c r="AA410" s="1"/>
  <c r="T410"/>
  <c r="Z409"/>
  <c r="AF409" s="1"/>
  <c r="Y409"/>
  <c r="AE409" s="1"/>
  <c r="X409"/>
  <c r="AD409" s="1"/>
  <c r="W409"/>
  <c r="AC409" s="1"/>
  <c r="V409"/>
  <c r="AB409" s="1"/>
  <c r="U409"/>
  <c r="AA409" s="1"/>
  <c r="T409"/>
  <c r="Z408"/>
  <c r="AF408" s="1"/>
  <c r="Y408"/>
  <c r="AE408" s="1"/>
  <c r="X408"/>
  <c r="AD408" s="1"/>
  <c r="W408"/>
  <c r="AC408" s="1"/>
  <c r="V408"/>
  <c r="AB408" s="1"/>
  <c r="U408"/>
  <c r="AA408" s="1"/>
  <c r="T408"/>
  <c r="Z407"/>
  <c r="AF407" s="1"/>
  <c r="Y407"/>
  <c r="AE407" s="1"/>
  <c r="X407"/>
  <c r="AD407" s="1"/>
  <c r="W407"/>
  <c r="AC407" s="1"/>
  <c r="V407"/>
  <c r="AB407" s="1"/>
  <c r="U407"/>
  <c r="AA407" s="1"/>
  <c r="T407"/>
  <c r="Z406"/>
  <c r="AF406" s="1"/>
  <c r="Y406"/>
  <c r="AE406" s="1"/>
  <c r="X406"/>
  <c r="AD406" s="1"/>
  <c r="W406"/>
  <c r="AC406" s="1"/>
  <c r="V406"/>
  <c r="AB406" s="1"/>
  <c r="U406"/>
  <c r="AA406" s="1"/>
  <c r="T406"/>
  <c r="Z405"/>
  <c r="AF405" s="1"/>
  <c r="Y405"/>
  <c r="AE405" s="1"/>
  <c r="X405"/>
  <c r="AD405" s="1"/>
  <c r="W405"/>
  <c r="AC405" s="1"/>
  <c r="V405"/>
  <c r="AB405" s="1"/>
  <c r="U405"/>
  <c r="AA405" s="1"/>
  <c r="T405"/>
  <c r="Z404"/>
  <c r="AF404" s="1"/>
  <c r="Y404"/>
  <c r="AE404" s="1"/>
  <c r="X404"/>
  <c r="AD404" s="1"/>
  <c r="W404"/>
  <c r="AC404" s="1"/>
  <c r="V404"/>
  <c r="AB404" s="1"/>
  <c r="U404"/>
  <c r="AA404" s="1"/>
  <c r="T404"/>
  <c r="Z403"/>
  <c r="AF403" s="1"/>
  <c r="Y403"/>
  <c r="AE403" s="1"/>
  <c r="X403"/>
  <c r="AD403" s="1"/>
  <c r="W403"/>
  <c r="AC403" s="1"/>
  <c r="V403"/>
  <c r="AB403" s="1"/>
  <c r="U403"/>
  <c r="AA403" s="1"/>
  <c r="T403"/>
  <c r="Z402"/>
  <c r="AF402" s="1"/>
  <c r="Y402"/>
  <c r="AE402" s="1"/>
  <c r="X402"/>
  <c r="AD402" s="1"/>
  <c r="W402"/>
  <c r="AC402" s="1"/>
  <c r="V402"/>
  <c r="AB402" s="1"/>
  <c r="U402"/>
  <c r="AA402" s="1"/>
  <c r="T402"/>
  <c r="Z401"/>
  <c r="AF401" s="1"/>
  <c r="Y401"/>
  <c r="AE401" s="1"/>
  <c r="X401"/>
  <c r="AD401" s="1"/>
  <c r="W401"/>
  <c r="AC401" s="1"/>
  <c r="V401"/>
  <c r="AB401" s="1"/>
  <c r="U401"/>
  <c r="AA401" s="1"/>
  <c r="T401"/>
  <c r="Z400"/>
  <c r="AF400" s="1"/>
  <c r="Y400"/>
  <c r="AE400" s="1"/>
  <c r="X400"/>
  <c r="AD400" s="1"/>
  <c r="W400"/>
  <c r="AC400" s="1"/>
  <c r="V400"/>
  <c r="AB400" s="1"/>
  <c r="U400"/>
  <c r="AA400" s="1"/>
  <c r="T400"/>
  <c r="Z399"/>
  <c r="AF399" s="1"/>
  <c r="Y399"/>
  <c r="AE399" s="1"/>
  <c r="X399"/>
  <c r="AD399" s="1"/>
  <c r="W399"/>
  <c r="AC399" s="1"/>
  <c r="V399"/>
  <c r="AB399" s="1"/>
  <c r="U399"/>
  <c r="AA399" s="1"/>
  <c r="T399"/>
  <c r="Z398"/>
  <c r="AF398" s="1"/>
  <c r="Y398"/>
  <c r="AE398" s="1"/>
  <c r="X398"/>
  <c r="AD398" s="1"/>
  <c r="W398"/>
  <c r="AC398" s="1"/>
  <c r="V398"/>
  <c r="AB398" s="1"/>
  <c r="U398"/>
  <c r="AA398" s="1"/>
  <c r="T398"/>
  <c r="Z397"/>
  <c r="AF397" s="1"/>
  <c r="Y397"/>
  <c r="AE397" s="1"/>
  <c r="X397"/>
  <c r="AD397" s="1"/>
  <c r="W397"/>
  <c r="AC397" s="1"/>
  <c r="V397"/>
  <c r="AB397" s="1"/>
  <c r="U397"/>
  <c r="AA397" s="1"/>
  <c r="T397"/>
  <c r="Z396"/>
  <c r="AF396" s="1"/>
  <c r="Y396"/>
  <c r="AE396" s="1"/>
  <c r="X396"/>
  <c r="AD396" s="1"/>
  <c r="W396"/>
  <c r="AC396" s="1"/>
  <c r="V396"/>
  <c r="AB396" s="1"/>
  <c r="U396"/>
  <c r="AA396" s="1"/>
  <c r="T396"/>
  <c r="Z395"/>
  <c r="AF395" s="1"/>
  <c r="Y395"/>
  <c r="AE395" s="1"/>
  <c r="X395"/>
  <c r="AD395" s="1"/>
  <c r="W395"/>
  <c r="AC395" s="1"/>
  <c r="V395"/>
  <c r="AB395" s="1"/>
  <c r="U395"/>
  <c r="AA395" s="1"/>
  <c r="T395"/>
  <c r="Z394"/>
  <c r="AF394" s="1"/>
  <c r="Y394"/>
  <c r="AE394" s="1"/>
  <c r="X394"/>
  <c r="AD394" s="1"/>
  <c r="W394"/>
  <c r="AC394" s="1"/>
  <c r="V394"/>
  <c r="AB394" s="1"/>
  <c r="U394"/>
  <c r="AA394" s="1"/>
  <c r="T394"/>
  <c r="Z393"/>
  <c r="AF393" s="1"/>
  <c r="Y393"/>
  <c r="AE393" s="1"/>
  <c r="X393"/>
  <c r="AD393" s="1"/>
  <c r="W393"/>
  <c r="AC393" s="1"/>
  <c r="V393"/>
  <c r="AB393" s="1"/>
  <c r="U393"/>
  <c r="AA393" s="1"/>
  <c r="T393"/>
  <c r="Z392"/>
  <c r="AF392" s="1"/>
  <c r="Y392"/>
  <c r="AE392" s="1"/>
  <c r="X392"/>
  <c r="AD392" s="1"/>
  <c r="W392"/>
  <c r="AC392" s="1"/>
  <c r="V392"/>
  <c r="AB392" s="1"/>
  <c r="U392"/>
  <c r="AA392" s="1"/>
  <c r="T392"/>
  <c r="Z391"/>
  <c r="AF391" s="1"/>
  <c r="Y391"/>
  <c r="AE391" s="1"/>
  <c r="X391"/>
  <c r="AD391" s="1"/>
  <c r="W391"/>
  <c r="AC391" s="1"/>
  <c r="V391"/>
  <c r="AB391" s="1"/>
  <c r="U391"/>
  <c r="AA391" s="1"/>
  <c r="T391"/>
  <c r="Z390"/>
  <c r="AF390" s="1"/>
  <c r="Y390"/>
  <c r="AE390" s="1"/>
  <c r="X390"/>
  <c r="AD390" s="1"/>
  <c r="W390"/>
  <c r="AC390" s="1"/>
  <c r="V390"/>
  <c r="AB390" s="1"/>
  <c r="U390"/>
  <c r="AA390" s="1"/>
  <c r="T390"/>
  <c r="Z389"/>
  <c r="AF389" s="1"/>
  <c r="Y389"/>
  <c r="AE389" s="1"/>
  <c r="X389"/>
  <c r="AD389" s="1"/>
  <c r="W389"/>
  <c r="AC389" s="1"/>
  <c r="V389"/>
  <c r="AB389" s="1"/>
  <c r="U389"/>
  <c r="AA389" s="1"/>
  <c r="T389"/>
  <c r="Z388"/>
  <c r="AF388" s="1"/>
  <c r="Y388"/>
  <c r="AE388" s="1"/>
  <c r="X388"/>
  <c r="AD388" s="1"/>
  <c r="W388"/>
  <c r="AC388" s="1"/>
  <c r="V388"/>
  <c r="AB388" s="1"/>
  <c r="U388"/>
  <c r="AA388" s="1"/>
  <c r="T388"/>
  <c r="Z387"/>
  <c r="AF387" s="1"/>
  <c r="Y387"/>
  <c r="AE387" s="1"/>
  <c r="X387"/>
  <c r="AD387" s="1"/>
  <c r="W387"/>
  <c r="AC387" s="1"/>
  <c r="V387"/>
  <c r="AB387" s="1"/>
  <c r="U387"/>
  <c r="AA387" s="1"/>
  <c r="T387"/>
  <c r="Z386"/>
  <c r="AF386" s="1"/>
  <c r="Y386"/>
  <c r="AE386" s="1"/>
  <c r="X386"/>
  <c r="AD386" s="1"/>
  <c r="W386"/>
  <c r="AC386" s="1"/>
  <c r="V386"/>
  <c r="AB386" s="1"/>
  <c r="U386"/>
  <c r="AA386" s="1"/>
  <c r="T386"/>
  <c r="Z385"/>
  <c r="AF385" s="1"/>
  <c r="Y385"/>
  <c r="AE385" s="1"/>
  <c r="X385"/>
  <c r="AD385" s="1"/>
  <c r="W385"/>
  <c r="AC385" s="1"/>
  <c r="V385"/>
  <c r="AB385" s="1"/>
  <c r="U385"/>
  <c r="AA385" s="1"/>
  <c r="T385"/>
  <c r="Z384"/>
  <c r="AF384" s="1"/>
  <c r="Y384"/>
  <c r="AE384" s="1"/>
  <c r="X384"/>
  <c r="AD384" s="1"/>
  <c r="W384"/>
  <c r="AC384" s="1"/>
  <c r="V384"/>
  <c r="AB384" s="1"/>
  <c r="U384"/>
  <c r="AA384" s="1"/>
  <c r="T384"/>
  <c r="Z383"/>
  <c r="AF383" s="1"/>
  <c r="Y383"/>
  <c r="AE383" s="1"/>
  <c r="X383"/>
  <c r="AD383" s="1"/>
  <c r="W383"/>
  <c r="AC383" s="1"/>
  <c r="V383"/>
  <c r="AB383" s="1"/>
  <c r="U383"/>
  <c r="AA383" s="1"/>
  <c r="T383"/>
  <c r="Z382"/>
  <c r="AF382" s="1"/>
  <c r="Y382"/>
  <c r="AE382" s="1"/>
  <c r="X382"/>
  <c r="AD382" s="1"/>
  <c r="W382"/>
  <c r="AC382" s="1"/>
  <c r="V382"/>
  <c r="AB382" s="1"/>
  <c r="U382"/>
  <c r="AA382" s="1"/>
  <c r="T382"/>
  <c r="Z381"/>
  <c r="AF381" s="1"/>
  <c r="Y381"/>
  <c r="AE381" s="1"/>
  <c r="X381"/>
  <c r="AD381" s="1"/>
  <c r="W381"/>
  <c r="AC381" s="1"/>
  <c r="V381"/>
  <c r="AB381" s="1"/>
  <c r="U381"/>
  <c r="AA381" s="1"/>
  <c r="T381"/>
  <c r="Z380"/>
  <c r="AF380" s="1"/>
  <c r="Y380"/>
  <c r="AE380" s="1"/>
  <c r="X380"/>
  <c r="AD380" s="1"/>
  <c r="W380"/>
  <c r="AC380" s="1"/>
  <c r="V380"/>
  <c r="AB380" s="1"/>
  <c r="U380"/>
  <c r="AA380" s="1"/>
  <c r="T380"/>
  <c r="Z379"/>
  <c r="AF379" s="1"/>
  <c r="Y379"/>
  <c r="AE379" s="1"/>
  <c r="X379"/>
  <c r="AD379" s="1"/>
  <c r="W379"/>
  <c r="AC379" s="1"/>
  <c r="V379"/>
  <c r="AB379" s="1"/>
  <c r="U379"/>
  <c r="AA379" s="1"/>
  <c r="T379"/>
  <c r="Z378"/>
  <c r="AF378" s="1"/>
  <c r="Y378"/>
  <c r="AE378" s="1"/>
  <c r="X378"/>
  <c r="AD378" s="1"/>
  <c r="W378"/>
  <c r="AC378" s="1"/>
  <c r="V378"/>
  <c r="AB378" s="1"/>
  <c r="U378"/>
  <c r="AA378" s="1"/>
  <c r="T378"/>
  <c r="Z377"/>
  <c r="AF377" s="1"/>
  <c r="Y377"/>
  <c r="AE377" s="1"/>
  <c r="X377"/>
  <c r="AD377" s="1"/>
  <c r="W377"/>
  <c r="AC377" s="1"/>
  <c r="V377"/>
  <c r="AB377" s="1"/>
  <c r="U377"/>
  <c r="AA377" s="1"/>
  <c r="T377"/>
  <c r="Z376"/>
  <c r="AF376" s="1"/>
  <c r="Y376"/>
  <c r="AE376" s="1"/>
  <c r="X376"/>
  <c r="AD376" s="1"/>
  <c r="W376"/>
  <c r="AC376" s="1"/>
  <c r="V376"/>
  <c r="AB376" s="1"/>
  <c r="U376"/>
  <c r="AA376" s="1"/>
  <c r="T376"/>
  <c r="Z375"/>
  <c r="AF375" s="1"/>
  <c r="Y375"/>
  <c r="AE375" s="1"/>
  <c r="X375"/>
  <c r="AD375" s="1"/>
  <c r="W375"/>
  <c r="AC375" s="1"/>
  <c r="V375"/>
  <c r="AB375" s="1"/>
  <c r="U375"/>
  <c r="AA375" s="1"/>
  <c r="T375"/>
  <c r="Z374"/>
  <c r="AF374" s="1"/>
  <c r="Y374"/>
  <c r="AE374" s="1"/>
  <c r="X374"/>
  <c r="AD374" s="1"/>
  <c r="W374"/>
  <c r="AC374" s="1"/>
  <c r="V374"/>
  <c r="AB374" s="1"/>
  <c r="U374"/>
  <c r="AA374" s="1"/>
  <c r="T374"/>
  <c r="Z373"/>
  <c r="AF373" s="1"/>
  <c r="Y373"/>
  <c r="AE373" s="1"/>
  <c r="X373"/>
  <c r="AD373" s="1"/>
  <c r="W373"/>
  <c r="AC373" s="1"/>
  <c r="V373"/>
  <c r="AB373" s="1"/>
  <c r="U373"/>
  <c r="AA373" s="1"/>
  <c r="T373"/>
  <c r="Z372"/>
  <c r="AF372" s="1"/>
  <c r="Y372"/>
  <c r="AE372" s="1"/>
  <c r="X372"/>
  <c r="AD372" s="1"/>
  <c r="W372"/>
  <c r="AC372" s="1"/>
  <c r="V372"/>
  <c r="AB372" s="1"/>
  <c r="U372"/>
  <c r="AA372" s="1"/>
  <c r="T372"/>
  <c r="Z371"/>
  <c r="AF371" s="1"/>
  <c r="Y371"/>
  <c r="AE371" s="1"/>
  <c r="X371"/>
  <c r="AD371" s="1"/>
  <c r="W371"/>
  <c r="AC371" s="1"/>
  <c r="V371"/>
  <c r="AB371" s="1"/>
  <c r="U371"/>
  <c r="AA371" s="1"/>
  <c r="T371"/>
  <c r="Z370"/>
  <c r="AF370" s="1"/>
  <c r="Y370"/>
  <c r="AE370" s="1"/>
  <c r="X370"/>
  <c r="AD370" s="1"/>
  <c r="W370"/>
  <c r="AC370" s="1"/>
  <c r="V370"/>
  <c r="AB370" s="1"/>
  <c r="U370"/>
  <c r="AA370" s="1"/>
  <c r="T370"/>
  <c r="Z369"/>
  <c r="AF369" s="1"/>
  <c r="Y369"/>
  <c r="AE369" s="1"/>
  <c r="X369"/>
  <c r="AD369" s="1"/>
  <c r="W369"/>
  <c r="AC369" s="1"/>
  <c r="V369"/>
  <c r="AB369" s="1"/>
  <c r="U369"/>
  <c r="AA369" s="1"/>
  <c r="T369"/>
  <c r="Z368"/>
  <c r="AF368" s="1"/>
  <c r="Y368"/>
  <c r="AE368" s="1"/>
  <c r="X368"/>
  <c r="AD368" s="1"/>
  <c r="W368"/>
  <c r="AC368" s="1"/>
  <c r="V368"/>
  <c r="AB368" s="1"/>
  <c r="U368"/>
  <c r="AA368" s="1"/>
  <c r="T368"/>
  <c r="Z367"/>
  <c r="AF367" s="1"/>
  <c r="Y367"/>
  <c r="AE367" s="1"/>
  <c r="X367"/>
  <c r="AD367" s="1"/>
  <c r="W367"/>
  <c r="AC367" s="1"/>
  <c r="V367"/>
  <c r="AB367" s="1"/>
  <c r="U367"/>
  <c r="AA367" s="1"/>
  <c r="T367"/>
  <c r="Z366"/>
  <c r="AF366" s="1"/>
  <c r="Y366"/>
  <c r="AE366" s="1"/>
  <c r="X366"/>
  <c r="AD366" s="1"/>
  <c r="W366"/>
  <c r="AC366" s="1"/>
  <c r="V366"/>
  <c r="AB366" s="1"/>
  <c r="U366"/>
  <c r="AA366" s="1"/>
  <c r="T366"/>
  <c r="Z365"/>
  <c r="AF365" s="1"/>
  <c r="Y365"/>
  <c r="AE365" s="1"/>
  <c r="X365"/>
  <c r="AD365" s="1"/>
  <c r="W365"/>
  <c r="AC365" s="1"/>
  <c r="V365"/>
  <c r="AB365" s="1"/>
  <c r="U365"/>
  <c r="AA365" s="1"/>
  <c r="T365"/>
  <c r="Z364"/>
  <c r="AF364" s="1"/>
  <c r="Y364"/>
  <c r="AE364" s="1"/>
  <c r="X364"/>
  <c r="AD364" s="1"/>
  <c r="W364"/>
  <c r="AC364" s="1"/>
  <c r="V364"/>
  <c r="AB364" s="1"/>
  <c r="U364"/>
  <c r="AA364" s="1"/>
  <c r="T364"/>
  <c r="Z363"/>
  <c r="AF363" s="1"/>
  <c r="Y363"/>
  <c r="AE363" s="1"/>
  <c r="X363"/>
  <c r="AD363" s="1"/>
  <c r="W363"/>
  <c r="AC363" s="1"/>
  <c r="V363"/>
  <c r="AB363" s="1"/>
  <c r="U363"/>
  <c r="AA363" s="1"/>
  <c r="T363"/>
  <c r="Z362"/>
  <c r="AF362" s="1"/>
  <c r="Y362"/>
  <c r="AE362" s="1"/>
  <c r="X362"/>
  <c r="AD362" s="1"/>
  <c r="W362"/>
  <c r="AC362" s="1"/>
  <c r="V362"/>
  <c r="AB362" s="1"/>
  <c r="U362"/>
  <c r="AA362" s="1"/>
  <c r="T362"/>
  <c r="Z361"/>
  <c r="AF361" s="1"/>
  <c r="Y361"/>
  <c r="AE361" s="1"/>
  <c r="X361"/>
  <c r="AD361" s="1"/>
  <c r="W361"/>
  <c r="AC361" s="1"/>
  <c r="V361"/>
  <c r="AB361" s="1"/>
  <c r="U361"/>
  <c r="AA361" s="1"/>
  <c r="T361"/>
  <c r="Z360"/>
  <c r="AF360" s="1"/>
  <c r="Y360"/>
  <c r="AE360" s="1"/>
  <c r="X360"/>
  <c r="AD360" s="1"/>
  <c r="W360"/>
  <c r="AC360" s="1"/>
  <c r="V360"/>
  <c r="AB360" s="1"/>
  <c r="U360"/>
  <c r="AA360" s="1"/>
  <c r="T360"/>
  <c r="Z359"/>
  <c r="AF359" s="1"/>
  <c r="Y359"/>
  <c r="AE359" s="1"/>
  <c r="X359"/>
  <c r="AD359" s="1"/>
  <c r="W359"/>
  <c r="AC359" s="1"/>
  <c r="V359"/>
  <c r="AB359" s="1"/>
  <c r="U359"/>
  <c r="AA359" s="1"/>
  <c r="T359"/>
  <c r="Z358"/>
  <c r="AF358" s="1"/>
  <c r="Y358"/>
  <c r="AE358" s="1"/>
  <c r="X358"/>
  <c r="AD358" s="1"/>
  <c r="W358"/>
  <c r="AC358" s="1"/>
  <c r="V358"/>
  <c r="AB358" s="1"/>
  <c r="U358"/>
  <c r="AA358" s="1"/>
  <c r="T358"/>
  <c r="Z357"/>
  <c r="AF357" s="1"/>
  <c r="Y357"/>
  <c r="AE357" s="1"/>
  <c r="X357"/>
  <c r="AD357" s="1"/>
  <c r="W357"/>
  <c r="AC357" s="1"/>
  <c r="V357"/>
  <c r="AB357" s="1"/>
  <c r="U357"/>
  <c r="AA357" s="1"/>
  <c r="T357"/>
  <c r="Z356"/>
  <c r="AF356" s="1"/>
  <c r="Y356"/>
  <c r="AE356" s="1"/>
  <c r="X356"/>
  <c r="AD356" s="1"/>
  <c r="W356"/>
  <c r="AC356" s="1"/>
  <c r="V356"/>
  <c r="AB356" s="1"/>
  <c r="U356"/>
  <c r="AA356" s="1"/>
  <c r="T356"/>
  <c r="Z355"/>
  <c r="AF355" s="1"/>
  <c r="Y355"/>
  <c r="AE355" s="1"/>
  <c r="X355"/>
  <c r="AD355" s="1"/>
  <c r="W355"/>
  <c r="AC355" s="1"/>
  <c r="V355"/>
  <c r="AB355" s="1"/>
  <c r="U355"/>
  <c r="AA355" s="1"/>
  <c r="T355"/>
  <c r="Z354"/>
  <c r="AF354" s="1"/>
  <c r="Y354"/>
  <c r="AE354" s="1"/>
  <c r="X354"/>
  <c r="AD354" s="1"/>
  <c r="W354"/>
  <c r="AC354" s="1"/>
  <c r="V354"/>
  <c r="AB354" s="1"/>
  <c r="U354"/>
  <c r="AA354" s="1"/>
  <c r="T354"/>
  <c r="Z353"/>
  <c r="AF353" s="1"/>
  <c r="Y353"/>
  <c r="AE353" s="1"/>
  <c r="X353"/>
  <c r="AD353" s="1"/>
  <c r="W353"/>
  <c r="AC353" s="1"/>
  <c r="V353"/>
  <c r="AB353" s="1"/>
  <c r="U353"/>
  <c r="AA353" s="1"/>
  <c r="T353"/>
  <c r="Z352"/>
  <c r="AF352" s="1"/>
  <c r="Y352"/>
  <c r="AE352" s="1"/>
  <c r="X352"/>
  <c r="AD352" s="1"/>
  <c r="W352"/>
  <c r="AC352" s="1"/>
  <c r="V352"/>
  <c r="AB352" s="1"/>
  <c r="U352"/>
  <c r="AA352" s="1"/>
  <c r="T352"/>
  <c r="Z351"/>
  <c r="AF351" s="1"/>
  <c r="Y351"/>
  <c r="AE351" s="1"/>
  <c r="X351"/>
  <c r="AD351" s="1"/>
  <c r="W351"/>
  <c r="AC351" s="1"/>
  <c r="V351"/>
  <c r="AB351" s="1"/>
  <c r="U351"/>
  <c r="AA351" s="1"/>
  <c r="T351"/>
  <c r="Z350"/>
  <c r="AF350" s="1"/>
  <c r="Y350"/>
  <c r="AE350" s="1"/>
  <c r="X350"/>
  <c r="AD350" s="1"/>
  <c r="W350"/>
  <c r="AC350" s="1"/>
  <c r="V350"/>
  <c r="AB350" s="1"/>
  <c r="U350"/>
  <c r="AA350" s="1"/>
  <c r="T350"/>
  <c r="Z349"/>
  <c r="AF349" s="1"/>
  <c r="Y349"/>
  <c r="AE349" s="1"/>
  <c r="X349"/>
  <c r="AD349" s="1"/>
  <c r="W349"/>
  <c r="AC349" s="1"/>
  <c r="V349"/>
  <c r="AB349" s="1"/>
  <c r="U349"/>
  <c r="AA349" s="1"/>
  <c r="T349"/>
  <c r="Z348"/>
  <c r="AF348" s="1"/>
  <c r="Y348"/>
  <c r="AE348" s="1"/>
  <c r="X348"/>
  <c r="AD348" s="1"/>
  <c r="W348"/>
  <c r="AC348" s="1"/>
  <c r="V348"/>
  <c r="AB348" s="1"/>
  <c r="U348"/>
  <c r="AA348" s="1"/>
  <c r="T348"/>
  <c r="Z347"/>
  <c r="AF347" s="1"/>
  <c r="Y347"/>
  <c r="AE347" s="1"/>
  <c r="X347"/>
  <c r="AD347" s="1"/>
  <c r="W347"/>
  <c r="AC347" s="1"/>
  <c r="V347"/>
  <c r="AB347" s="1"/>
  <c r="U347"/>
  <c r="AA347" s="1"/>
  <c r="T347"/>
  <c r="Z346"/>
  <c r="AF346" s="1"/>
  <c r="Y346"/>
  <c r="AE346" s="1"/>
  <c r="X346"/>
  <c r="AD346" s="1"/>
  <c r="W346"/>
  <c r="AC346" s="1"/>
  <c r="V346"/>
  <c r="AB346" s="1"/>
  <c r="U346"/>
  <c r="AA346" s="1"/>
  <c r="T346"/>
  <c r="Z345"/>
  <c r="AF345" s="1"/>
  <c r="Y345"/>
  <c r="AE345" s="1"/>
  <c r="X345"/>
  <c r="AD345" s="1"/>
  <c r="W345"/>
  <c r="AC345" s="1"/>
  <c r="V345"/>
  <c r="AB345" s="1"/>
  <c r="U345"/>
  <c r="AA345" s="1"/>
  <c r="T345"/>
  <c r="Z344"/>
  <c r="AF344" s="1"/>
  <c r="Y344"/>
  <c r="AE344" s="1"/>
  <c r="X344"/>
  <c r="AD344" s="1"/>
  <c r="W344"/>
  <c r="AC344" s="1"/>
  <c r="V344"/>
  <c r="AB344" s="1"/>
  <c r="U344"/>
  <c r="AA344" s="1"/>
  <c r="T344"/>
  <c r="Z343"/>
  <c r="AF343" s="1"/>
  <c r="Y343"/>
  <c r="AE343" s="1"/>
  <c r="X343"/>
  <c r="AD343" s="1"/>
  <c r="W343"/>
  <c r="AC343" s="1"/>
  <c r="V343"/>
  <c r="AB343" s="1"/>
  <c r="U343"/>
  <c r="AA343" s="1"/>
  <c r="T343"/>
  <c r="Z342"/>
  <c r="AF342" s="1"/>
  <c r="Y342"/>
  <c r="AE342" s="1"/>
  <c r="X342"/>
  <c r="AD342" s="1"/>
  <c r="W342"/>
  <c r="AC342" s="1"/>
  <c r="V342"/>
  <c r="AB342" s="1"/>
  <c r="U342"/>
  <c r="AA342" s="1"/>
  <c r="T342"/>
  <c r="Z341"/>
  <c r="AF341" s="1"/>
  <c r="Y341"/>
  <c r="AE341" s="1"/>
  <c r="X341"/>
  <c r="AD341" s="1"/>
  <c r="W341"/>
  <c r="AC341" s="1"/>
  <c r="V341"/>
  <c r="AB341" s="1"/>
  <c r="U341"/>
  <c r="AA341" s="1"/>
  <c r="T341"/>
  <c r="Z340"/>
  <c r="AF340" s="1"/>
  <c r="Y340"/>
  <c r="AE340" s="1"/>
  <c r="X340"/>
  <c r="AD340" s="1"/>
  <c r="W340"/>
  <c r="AC340" s="1"/>
  <c r="V340"/>
  <c r="AB340" s="1"/>
  <c r="U340"/>
  <c r="AA340" s="1"/>
  <c r="T340"/>
  <c r="Z339"/>
  <c r="AF339" s="1"/>
  <c r="Y339"/>
  <c r="AE339" s="1"/>
  <c r="X339"/>
  <c r="AD339" s="1"/>
  <c r="W339"/>
  <c r="AC339" s="1"/>
  <c r="V339"/>
  <c r="AB339" s="1"/>
  <c r="U339"/>
  <c r="AA339" s="1"/>
  <c r="T339"/>
  <c r="Z338"/>
  <c r="AF338" s="1"/>
  <c r="Y338"/>
  <c r="AE338" s="1"/>
  <c r="X338"/>
  <c r="AD338" s="1"/>
  <c r="W338"/>
  <c r="AC338" s="1"/>
  <c r="V338"/>
  <c r="AB338" s="1"/>
  <c r="U338"/>
  <c r="AA338" s="1"/>
  <c r="T338"/>
  <c r="Z337"/>
  <c r="AF337" s="1"/>
  <c r="Y337"/>
  <c r="AE337" s="1"/>
  <c r="X337"/>
  <c r="AD337" s="1"/>
  <c r="W337"/>
  <c r="AC337" s="1"/>
  <c r="V337"/>
  <c r="AB337" s="1"/>
  <c r="U337"/>
  <c r="AA337" s="1"/>
  <c r="T337"/>
  <c r="Z336"/>
  <c r="AF336" s="1"/>
  <c r="Y336"/>
  <c r="AE336" s="1"/>
  <c r="X336"/>
  <c r="AD336" s="1"/>
  <c r="W336"/>
  <c r="AC336" s="1"/>
  <c r="V336"/>
  <c r="AB336" s="1"/>
  <c r="U336"/>
  <c r="AA336" s="1"/>
  <c r="T336"/>
  <c r="Z335"/>
  <c r="AF335" s="1"/>
  <c r="Y335"/>
  <c r="AE335" s="1"/>
  <c r="X335"/>
  <c r="AD335" s="1"/>
  <c r="W335"/>
  <c r="AC335" s="1"/>
  <c r="V335"/>
  <c r="AB335" s="1"/>
  <c r="U335"/>
  <c r="AA335" s="1"/>
  <c r="T335"/>
  <c r="Z334"/>
  <c r="AF334" s="1"/>
  <c r="Y334"/>
  <c r="AE334" s="1"/>
  <c r="X334"/>
  <c r="AD334" s="1"/>
  <c r="W334"/>
  <c r="AC334" s="1"/>
  <c r="V334"/>
  <c r="AB334" s="1"/>
  <c r="U334"/>
  <c r="AA334" s="1"/>
  <c r="T334"/>
  <c r="Z333"/>
  <c r="AF333" s="1"/>
  <c r="Y333"/>
  <c r="AE333" s="1"/>
  <c r="X333"/>
  <c r="AD333" s="1"/>
  <c r="W333"/>
  <c r="AC333" s="1"/>
  <c r="V333"/>
  <c r="AB333" s="1"/>
  <c r="U333"/>
  <c r="AA333" s="1"/>
  <c r="T333"/>
  <c r="Z332"/>
  <c r="AF332" s="1"/>
  <c r="Y332"/>
  <c r="AE332" s="1"/>
  <c r="X332"/>
  <c r="AD332" s="1"/>
  <c r="W332"/>
  <c r="AC332" s="1"/>
  <c r="V332"/>
  <c r="AB332" s="1"/>
  <c r="U332"/>
  <c r="AA332" s="1"/>
  <c r="T332"/>
  <c r="Z331"/>
  <c r="AF331" s="1"/>
  <c r="Y331"/>
  <c r="AE331" s="1"/>
  <c r="X331"/>
  <c r="AD331" s="1"/>
  <c r="W331"/>
  <c r="AC331" s="1"/>
  <c r="V331"/>
  <c r="AB331" s="1"/>
  <c r="U331"/>
  <c r="AA331" s="1"/>
  <c r="T331"/>
  <c r="Z330"/>
  <c r="AF330" s="1"/>
  <c r="Y330"/>
  <c r="AE330" s="1"/>
  <c r="X330"/>
  <c r="AD330" s="1"/>
  <c r="W330"/>
  <c r="AC330" s="1"/>
  <c r="V330"/>
  <c r="AB330" s="1"/>
  <c r="U330"/>
  <c r="AA330" s="1"/>
  <c r="T330"/>
  <c r="Z329"/>
  <c r="AF329" s="1"/>
  <c r="Y329"/>
  <c r="AE329" s="1"/>
  <c r="X329"/>
  <c r="AD329" s="1"/>
  <c r="W329"/>
  <c r="AC329" s="1"/>
  <c r="V329"/>
  <c r="AB329" s="1"/>
  <c r="U329"/>
  <c r="AA329" s="1"/>
  <c r="T329"/>
  <c r="Z328"/>
  <c r="AF328" s="1"/>
  <c r="Y328"/>
  <c r="AE328" s="1"/>
  <c r="X328"/>
  <c r="AD328" s="1"/>
  <c r="W328"/>
  <c r="AC328" s="1"/>
  <c r="V328"/>
  <c r="AB328" s="1"/>
  <c r="U328"/>
  <c r="AA328" s="1"/>
  <c r="T328"/>
  <c r="Z327"/>
  <c r="AF327" s="1"/>
  <c r="Y327"/>
  <c r="AE327" s="1"/>
  <c r="X327"/>
  <c r="AD327" s="1"/>
  <c r="W327"/>
  <c r="AC327" s="1"/>
  <c r="V327"/>
  <c r="AB327" s="1"/>
  <c r="U327"/>
  <c r="AA327" s="1"/>
  <c r="T327"/>
  <c r="Z326"/>
  <c r="AF326" s="1"/>
  <c r="Y326"/>
  <c r="AE326" s="1"/>
  <c r="X326"/>
  <c r="AD326" s="1"/>
  <c r="W326"/>
  <c r="AC326" s="1"/>
  <c r="V326"/>
  <c r="AB326" s="1"/>
  <c r="U326"/>
  <c r="AA326" s="1"/>
  <c r="T326"/>
  <c r="Z325"/>
  <c r="AF325" s="1"/>
  <c r="Y325"/>
  <c r="AE325" s="1"/>
  <c r="X325"/>
  <c r="AD325" s="1"/>
  <c r="W325"/>
  <c r="AC325" s="1"/>
  <c r="V325"/>
  <c r="AB325" s="1"/>
  <c r="U325"/>
  <c r="AA325" s="1"/>
  <c r="T325"/>
  <c r="Z324"/>
  <c r="AF324" s="1"/>
  <c r="Y324"/>
  <c r="AE324" s="1"/>
  <c r="X324"/>
  <c r="AD324" s="1"/>
  <c r="W324"/>
  <c r="AC324" s="1"/>
  <c r="V324"/>
  <c r="AB324" s="1"/>
  <c r="U324"/>
  <c r="AA324" s="1"/>
  <c r="T324"/>
  <c r="Z323"/>
  <c r="AF323" s="1"/>
  <c r="Y323"/>
  <c r="AE323" s="1"/>
  <c r="X323"/>
  <c r="AD323" s="1"/>
  <c r="W323"/>
  <c r="AC323" s="1"/>
  <c r="V323"/>
  <c r="AB323" s="1"/>
  <c r="U323"/>
  <c r="AA323" s="1"/>
  <c r="T323"/>
  <c r="Z322"/>
  <c r="AF322" s="1"/>
  <c r="Y322"/>
  <c r="AE322" s="1"/>
  <c r="X322"/>
  <c r="AD322" s="1"/>
  <c r="W322"/>
  <c r="AC322" s="1"/>
  <c r="V322"/>
  <c r="AB322" s="1"/>
  <c r="U322"/>
  <c r="AA322" s="1"/>
  <c r="T322"/>
  <c r="Z321"/>
  <c r="AF321" s="1"/>
  <c r="Y321"/>
  <c r="AE321" s="1"/>
  <c r="X321"/>
  <c r="AD321" s="1"/>
  <c r="W321"/>
  <c r="AC321" s="1"/>
  <c r="V321"/>
  <c r="AB321" s="1"/>
  <c r="U321"/>
  <c r="AA321" s="1"/>
  <c r="T321"/>
  <c r="Z320"/>
  <c r="AF320" s="1"/>
  <c r="Y320"/>
  <c r="AE320" s="1"/>
  <c r="X320"/>
  <c r="AD320" s="1"/>
  <c r="W320"/>
  <c r="AC320" s="1"/>
  <c r="V320"/>
  <c r="AB320" s="1"/>
  <c r="U320"/>
  <c r="AA320" s="1"/>
  <c r="T320"/>
  <c r="Z319"/>
  <c r="AF319" s="1"/>
  <c r="Y319"/>
  <c r="AE319" s="1"/>
  <c r="X319"/>
  <c r="AD319" s="1"/>
  <c r="W319"/>
  <c r="AC319" s="1"/>
  <c r="V319"/>
  <c r="AB319" s="1"/>
  <c r="U319"/>
  <c r="AA319" s="1"/>
  <c r="T319"/>
  <c r="Z318"/>
  <c r="AF318" s="1"/>
  <c r="Y318"/>
  <c r="AE318" s="1"/>
  <c r="X318"/>
  <c r="AD318" s="1"/>
  <c r="W318"/>
  <c r="AC318" s="1"/>
  <c r="V318"/>
  <c r="AB318" s="1"/>
  <c r="U318"/>
  <c r="AA318" s="1"/>
  <c r="T318"/>
  <c r="Z317"/>
  <c r="AF317" s="1"/>
  <c r="Y317"/>
  <c r="AE317" s="1"/>
  <c r="X317"/>
  <c r="AD317" s="1"/>
  <c r="W317"/>
  <c r="AC317" s="1"/>
  <c r="V317"/>
  <c r="AB317" s="1"/>
  <c r="U317"/>
  <c r="AA317" s="1"/>
  <c r="T317"/>
  <c r="Z316"/>
  <c r="AF316" s="1"/>
  <c r="Y316"/>
  <c r="AE316" s="1"/>
  <c r="X316"/>
  <c r="AD316" s="1"/>
  <c r="W316"/>
  <c r="AC316" s="1"/>
  <c r="V316"/>
  <c r="AB316" s="1"/>
  <c r="U316"/>
  <c r="AA316" s="1"/>
  <c r="T316"/>
  <c r="Z315"/>
  <c r="AF315" s="1"/>
  <c r="Y315"/>
  <c r="AE315" s="1"/>
  <c r="X315"/>
  <c r="AD315" s="1"/>
  <c r="W315"/>
  <c r="AC315" s="1"/>
  <c r="V315"/>
  <c r="AB315" s="1"/>
  <c r="U315"/>
  <c r="AA315" s="1"/>
  <c r="T315"/>
  <c r="Z314"/>
  <c r="AF314" s="1"/>
  <c r="Y314"/>
  <c r="AE314" s="1"/>
  <c r="X314"/>
  <c r="AD314" s="1"/>
  <c r="W314"/>
  <c r="AC314" s="1"/>
  <c r="V314"/>
  <c r="AB314" s="1"/>
  <c r="U314"/>
  <c r="AA314" s="1"/>
  <c r="T314"/>
  <c r="Z313"/>
  <c r="AF313" s="1"/>
  <c r="Y313"/>
  <c r="AE313" s="1"/>
  <c r="X313"/>
  <c r="AD313" s="1"/>
  <c r="W313"/>
  <c r="AC313" s="1"/>
  <c r="V313"/>
  <c r="AB313" s="1"/>
  <c r="U313"/>
  <c r="AA313" s="1"/>
  <c r="T313"/>
  <c r="Z312"/>
  <c r="AF312" s="1"/>
  <c r="Y312"/>
  <c r="AE312" s="1"/>
  <c r="X312"/>
  <c r="AD312" s="1"/>
  <c r="W312"/>
  <c r="AC312" s="1"/>
  <c r="V312"/>
  <c r="AB312" s="1"/>
  <c r="U312"/>
  <c r="AA312" s="1"/>
  <c r="T312"/>
  <c r="Z311"/>
  <c r="AF311" s="1"/>
  <c r="Y311"/>
  <c r="AE311" s="1"/>
  <c r="X311"/>
  <c r="AD311" s="1"/>
  <c r="W311"/>
  <c r="AC311" s="1"/>
  <c r="V311"/>
  <c r="AB311" s="1"/>
  <c r="U311"/>
  <c r="AA311" s="1"/>
  <c r="T311"/>
  <c r="Z310"/>
  <c r="AF310" s="1"/>
  <c r="Y310"/>
  <c r="AE310" s="1"/>
  <c r="X310"/>
  <c r="AD310" s="1"/>
  <c r="W310"/>
  <c r="AC310" s="1"/>
  <c r="V310"/>
  <c r="AB310" s="1"/>
  <c r="U310"/>
  <c r="AA310" s="1"/>
  <c r="T310"/>
  <c r="Z309"/>
  <c r="AF309" s="1"/>
  <c r="Y309"/>
  <c r="AE309" s="1"/>
  <c r="X309"/>
  <c r="AD309" s="1"/>
  <c r="W309"/>
  <c r="AC309" s="1"/>
  <c r="V309"/>
  <c r="AB309" s="1"/>
  <c r="U309"/>
  <c r="AA309" s="1"/>
  <c r="T309"/>
  <c r="Z308"/>
  <c r="AF308" s="1"/>
  <c r="Y308"/>
  <c r="AE308" s="1"/>
  <c r="X308"/>
  <c r="AD308" s="1"/>
  <c r="W308"/>
  <c r="AC308" s="1"/>
  <c r="V308"/>
  <c r="AB308" s="1"/>
  <c r="U308"/>
  <c r="AA308" s="1"/>
  <c r="T308"/>
  <c r="Z307"/>
  <c r="AF307" s="1"/>
  <c r="Y307"/>
  <c r="AE307" s="1"/>
  <c r="X307"/>
  <c r="AD307" s="1"/>
  <c r="W307"/>
  <c r="AC307" s="1"/>
  <c r="V307"/>
  <c r="AB307" s="1"/>
  <c r="U307"/>
  <c r="AA307" s="1"/>
  <c r="T307"/>
  <c r="Z306"/>
  <c r="AF306" s="1"/>
  <c r="Y306"/>
  <c r="AE306" s="1"/>
  <c r="X306"/>
  <c r="AD306" s="1"/>
  <c r="W306"/>
  <c r="AC306" s="1"/>
  <c r="V306"/>
  <c r="AB306" s="1"/>
  <c r="U306"/>
  <c r="AA306" s="1"/>
  <c r="T306"/>
  <c r="Z305"/>
  <c r="AF305" s="1"/>
  <c r="Y305"/>
  <c r="AE305" s="1"/>
  <c r="X305"/>
  <c r="AD305" s="1"/>
  <c r="W305"/>
  <c r="AC305" s="1"/>
  <c r="V305"/>
  <c r="AB305" s="1"/>
  <c r="U305"/>
  <c r="AA305" s="1"/>
  <c r="T305"/>
  <c r="Z304"/>
  <c r="AF304" s="1"/>
  <c r="Y304"/>
  <c r="AE304" s="1"/>
  <c r="X304"/>
  <c r="AD304" s="1"/>
  <c r="W304"/>
  <c r="AC304" s="1"/>
  <c r="V304"/>
  <c r="AB304" s="1"/>
  <c r="U304"/>
  <c r="AA304" s="1"/>
  <c r="T304"/>
  <c r="Z303"/>
  <c r="AF303" s="1"/>
  <c r="Y303"/>
  <c r="AE303" s="1"/>
  <c r="X303"/>
  <c r="AD303" s="1"/>
  <c r="W303"/>
  <c r="AC303" s="1"/>
  <c r="V303"/>
  <c r="AB303" s="1"/>
  <c r="U303"/>
  <c r="AA303" s="1"/>
  <c r="T303"/>
  <c r="Z302"/>
  <c r="AF302" s="1"/>
  <c r="Y302"/>
  <c r="AE302" s="1"/>
  <c r="X302"/>
  <c r="AD302" s="1"/>
  <c r="W302"/>
  <c r="AC302" s="1"/>
  <c r="V302"/>
  <c r="AB302" s="1"/>
  <c r="U302"/>
  <c r="AA302" s="1"/>
  <c r="T302"/>
  <c r="Z301"/>
  <c r="AF301" s="1"/>
  <c r="Y301"/>
  <c r="AE301" s="1"/>
  <c r="X301"/>
  <c r="AD301" s="1"/>
  <c r="W301"/>
  <c r="AC301" s="1"/>
  <c r="V301"/>
  <c r="AB301" s="1"/>
  <c r="U301"/>
  <c r="AA301" s="1"/>
  <c r="T301"/>
  <c r="Z300"/>
  <c r="AF300" s="1"/>
  <c r="Y300"/>
  <c r="AE300" s="1"/>
  <c r="X300"/>
  <c r="AD300" s="1"/>
  <c r="W300"/>
  <c r="AC300" s="1"/>
  <c r="V300"/>
  <c r="AB300" s="1"/>
  <c r="U300"/>
  <c r="AA300" s="1"/>
  <c r="T300"/>
  <c r="Z299"/>
  <c r="AF299" s="1"/>
  <c r="Y299"/>
  <c r="AE299" s="1"/>
  <c r="X299"/>
  <c r="AD299" s="1"/>
  <c r="W299"/>
  <c r="AC299" s="1"/>
  <c r="V299"/>
  <c r="AB299" s="1"/>
  <c r="U299"/>
  <c r="AA299" s="1"/>
  <c r="T299"/>
  <c r="Z298"/>
  <c r="AF298" s="1"/>
  <c r="Y298"/>
  <c r="AE298" s="1"/>
  <c r="X298"/>
  <c r="AD298" s="1"/>
  <c r="W298"/>
  <c r="AC298" s="1"/>
  <c r="V298"/>
  <c r="AB298" s="1"/>
  <c r="U298"/>
  <c r="AA298" s="1"/>
  <c r="T298"/>
  <c r="Z297"/>
  <c r="AF297" s="1"/>
  <c r="Y297"/>
  <c r="AE297" s="1"/>
  <c r="X297"/>
  <c r="AD297" s="1"/>
  <c r="W297"/>
  <c r="AC297" s="1"/>
  <c r="V297"/>
  <c r="AB297" s="1"/>
  <c r="U297"/>
  <c r="AA297" s="1"/>
  <c r="T297"/>
  <c r="Z296"/>
  <c r="AF296" s="1"/>
  <c r="Y296"/>
  <c r="AE296" s="1"/>
  <c r="X296"/>
  <c r="AD296" s="1"/>
  <c r="W296"/>
  <c r="AC296" s="1"/>
  <c r="V296"/>
  <c r="AB296" s="1"/>
  <c r="U296"/>
  <c r="AA296" s="1"/>
  <c r="T296"/>
  <c r="Z295"/>
  <c r="AF295" s="1"/>
  <c r="Y295"/>
  <c r="AE295" s="1"/>
  <c r="X295"/>
  <c r="AD295" s="1"/>
  <c r="W295"/>
  <c r="AC295" s="1"/>
  <c r="V295"/>
  <c r="AB295" s="1"/>
  <c r="U295"/>
  <c r="AA295" s="1"/>
  <c r="T295"/>
  <c r="Z294"/>
  <c r="AF294" s="1"/>
  <c r="Y294"/>
  <c r="AE294" s="1"/>
  <c r="X294"/>
  <c r="AD294" s="1"/>
  <c r="W294"/>
  <c r="AC294" s="1"/>
  <c r="V294"/>
  <c r="AB294" s="1"/>
  <c r="U294"/>
  <c r="AA294" s="1"/>
  <c r="T294"/>
  <c r="Z293"/>
  <c r="AF293" s="1"/>
  <c r="Y293"/>
  <c r="AE293" s="1"/>
  <c r="X293"/>
  <c r="AD293" s="1"/>
  <c r="W293"/>
  <c r="AC293" s="1"/>
  <c r="V293"/>
  <c r="AB293" s="1"/>
  <c r="U293"/>
  <c r="AA293" s="1"/>
  <c r="T293"/>
  <c r="Z292"/>
  <c r="AF292" s="1"/>
  <c r="Y292"/>
  <c r="AE292" s="1"/>
  <c r="X292"/>
  <c r="AD292" s="1"/>
  <c r="W292"/>
  <c r="AC292" s="1"/>
  <c r="V292"/>
  <c r="AB292" s="1"/>
  <c r="U292"/>
  <c r="AA292" s="1"/>
  <c r="T292"/>
  <c r="Z291"/>
  <c r="AF291" s="1"/>
  <c r="Y291"/>
  <c r="AE291" s="1"/>
  <c r="X291"/>
  <c r="AD291" s="1"/>
  <c r="W291"/>
  <c r="AC291" s="1"/>
  <c r="V291"/>
  <c r="AB291" s="1"/>
  <c r="U291"/>
  <c r="AA291" s="1"/>
  <c r="T291"/>
  <c r="Z290"/>
  <c r="AF290" s="1"/>
  <c r="Y290"/>
  <c r="AE290" s="1"/>
  <c r="X290"/>
  <c r="AD290" s="1"/>
  <c r="W290"/>
  <c r="AC290" s="1"/>
  <c r="V290"/>
  <c r="AB290" s="1"/>
  <c r="U290"/>
  <c r="AA290" s="1"/>
  <c r="T290"/>
  <c r="Z289"/>
  <c r="AF289" s="1"/>
  <c r="Y289"/>
  <c r="AE289" s="1"/>
  <c r="X289"/>
  <c r="AD289" s="1"/>
  <c r="W289"/>
  <c r="AC289" s="1"/>
  <c r="V289"/>
  <c r="AB289" s="1"/>
  <c r="U289"/>
  <c r="AA289" s="1"/>
  <c r="T289"/>
  <c r="Z288"/>
  <c r="AF288" s="1"/>
  <c r="Y288"/>
  <c r="AE288" s="1"/>
  <c r="X288"/>
  <c r="AD288" s="1"/>
  <c r="W288"/>
  <c r="AC288" s="1"/>
  <c r="V288"/>
  <c r="AB288" s="1"/>
  <c r="U288"/>
  <c r="AA288" s="1"/>
  <c r="T288"/>
  <c r="Z287"/>
  <c r="AF287" s="1"/>
  <c r="Y287"/>
  <c r="AE287" s="1"/>
  <c r="X287"/>
  <c r="AD287" s="1"/>
  <c r="W287"/>
  <c r="AC287" s="1"/>
  <c r="V287"/>
  <c r="AB287" s="1"/>
  <c r="U287"/>
  <c r="AA287" s="1"/>
  <c r="T287"/>
  <c r="Z286"/>
  <c r="AF286" s="1"/>
  <c r="Y286"/>
  <c r="AE286" s="1"/>
  <c r="X286"/>
  <c r="AD286" s="1"/>
  <c r="W286"/>
  <c r="AC286" s="1"/>
  <c r="V286"/>
  <c r="AB286" s="1"/>
  <c r="U286"/>
  <c r="AA286" s="1"/>
  <c r="T286"/>
  <c r="Z285"/>
  <c r="AF285" s="1"/>
  <c r="Y285"/>
  <c r="AE285" s="1"/>
  <c r="X285"/>
  <c r="AD285" s="1"/>
  <c r="W285"/>
  <c r="AC285" s="1"/>
  <c r="V285"/>
  <c r="AB285" s="1"/>
  <c r="U285"/>
  <c r="AA285" s="1"/>
  <c r="T285"/>
  <c r="Z284"/>
  <c r="AF284" s="1"/>
  <c r="Y284"/>
  <c r="AE284" s="1"/>
  <c r="X284"/>
  <c r="AD284" s="1"/>
  <c r="W284"/>
  <c r="AC284" s="1"/>
  <c r="V284"/>
  <c r="AB284" s="1"/>
  <c r="U284"/>
  <c r="AA284" s="1"/>
  <c r="T284"/>
  <c r="Z283"/>
  <c r="AF283" s="1"/>
  <c r="Y283"/>
  <c r="AE283" s="1"/>
  <c r="X283"/>
  <c r="AD283" s="1"/>
  <c r="W283"/>
  <c r="AC283" s="1"/>
  <c r="V283"/>
  <c r="AB283" s="1"/>
  <c r="U283"/>
  <c r="AA283" s="1"/>
  <c r="T283"/>
  <c r="Z282"/>
  <c r="AF282" s="1"/>
  <c r="Y282"/>
  <c r="AE282" s="1"/>
  <c r="X282"/>
  <c r="AD282" s="1"/>
  <c r="W282"/>
  <c r="AC282" s="1"/>
  <c r="V282"/>
  <c r="AB282" s="1"/>
  <c r="U282"/>
  <c r="AA282" s="1"/>
  <c r="T282"/>
  <c r="Z281"/>
  <c r="AF281" s="1"/>
  <c r="Y281"/>
  <c r="AE281" s="1"/>
  <c r="X281"/>
  <c r="AD281" s="1"/>
  <c r="W281"/>
  <c r="AC281" s="1"/>
  <c r="V281"/>
  <c r="AB281" s="1"/>
  <c r="U281"/>
  <c r="AA281" s="1"/>
  <c r="T281"/>
  <c r="Z280"/>
  <c r="AF280" s="1"/>
  <c r="Y280"/>
  <c r="AE280" s="1"/>
  <c r="X280"/>
  <c r="AD280" s="1"/>
  <c r="W280"/>
  <c r="AC280" s="1"/>
  <c r="V280"/>
  <c r="AB280" s="1"/>
  <c r="U280"/>
  <c r="AA280" s="1"/>
  <c r="T280"/>
  <c r="Z279"/>
  <c r="AF279" s="1"/>
  <c r="Y279"/>
  <c r="AE279" s="1"/>
  <c r="X279"/>
  <c r="AD279" s="1"/>
  <c r="W279"/>
  <c r="AC279" s="1"/>
  <c r="V279"/>
  <c r="AB279" s="1"/>
  <c r="U279"/>
  <c r="AA279" s="1"/>
  <c r="T279"/>
  <c r="Z278"/>
  <c r="AF278" s="1"/>
  <c r="Y278"/>
  <c r="AE278" s="1"/>
  <c r="X278"/>
  <c r="AD278" s="1"/>
  <c r="W278"/>
  <c r="AC278" s="1"/>
  <c r="V278"/>
  <c r="AB278" s="1"/>
  <c r="U278"/>
  <c r="AA278" s="1"/>
  <c r="T278"/>
  <c r="Z277"/>
  <c r="AF277" s="1"/>
  <c r="Y277"/>
  <c r="AE277" s="1"/>
  <c r="X277"/>
  <c r="AD277" s="1"/>
  <c r="W277"/>
  <c r="AC277" s="1"/>
  <c r="V277"/>
  <c r="AB277" s="1"/>
  <c r="U277"/>
  <c r="AA277" s="1"/>
  <c r="T277"/>
  <c r="Z276"/>
  <c r="AF276" s="1"/>
  <c r="Y276"/>
  <c r="AE276" s="1"/>
  <c r="X276"/>
  <c r="AD276" s="1"/>
  <c r="W276"/>
  <c r="AC276" s="1"/>
  <c r="V276"/>
  <c r="AB276" s="1"/>
  <c r="U276"/>
  <c r="AA276" s="1"/>
  <c r="T276"/>
  <c r="Z275"/>
  <c r="AF275" s="1"/>
  <c r="Y275"/>
  <c r="AE275" s="1"/>
  <c r="X275"/>
  <c r="AD275" s="1"/>
  <c r="W275"/>
  <c r="AC275" s="1"/>
  <c r="V275"/>
  <c r="AB275" s="1"/>
  <c r="U275"/>
  <c r="AA275" s="1"/>
  <c r="T275"/>
  <c r="Z274"/>
  <c r="AF274" s="1"/>
  <c r="Y274"/>
  <c r="AE274" s="1"/>
  <c r="X274"/>
  <c r="AD274" s="1"/>
  <c r="W274"/>
  <c r="AC274" s="1"/>
  <c r="V274"/>
  <c r="AB274" s="1"/>
  <c r="U274"/>
  <c r="AA274" s="1"/>
  <c r="T274"/>
  <c r="Z273"/>
  <c r="AF273" s="1"/>
  <c r="Y273"/>
  <c r="AE273" s="1"/>
  <c r="X273"/>
  <c r="AD273" s="1"/>
  <c r="W273"/>
  <c r="AC273" s="1"/>
  <c r="V273"/>
  <c r="AB273" s="1"/>
  <c r="U273"/>
  <c r="AA273" s="1"/>
  <c r="T273"/>
  <c r="Z272"/>
  <c r="AF272" s="1"/>
  <c r="Y272"/>
  <c r="AE272" s="1"/>
  <c r="X272"/>
  <c r="AD272" s="1"/>
  <c r="W272"/>
  <c r="AC272" s="1"/>
  <c r="V272"/>
  <c r="AB272" s="1"/>
  <c r="U272"/>
  <c r="AA272" s="1"/>
  <c r="T272"/>
  <c r="Z271"/>
  <c r="AF271" s="1"/>
  <c r="Y271"/>
  <c r="AE271" s="1"/>
  <c r="X271"/>
  <c r="AD271" s="1"/>
  <c r="W271"/>
  <c r="AC271" s="1"/>
  <c r="V271"/>
  <c r="AB271" s="1"/>
  <c r="U271"/>
  <c r="AA271" s="1"/>
  <c r="T271"/>
  <c r="Z270"/>
  <c r="AF270" s="1"/>
  <c r="Y270"/>
  <c r="AE270" s="1"/>
  <c r="X270"/>
  <c r="AD270" s="1"/>
  <c r="W270"/>
  <c r="AC270" s="1"/>
  <c r="V270"/>
  <c r="AB270" s="1"/>
  <c r="U270"/>
  <c r="AA270" s="1"/>
  <c r="T270"/>
  <c r="Z269"/>
  <c r="AF269" s="1"/>
  <c r="Y269"/>
  <c r="AE269" s="1"/>
  <c r="X269"/>
  <c r="AD269" s="1"/>
  <c r="W269"/>
  <c r="AC269" s="1"/>
  <c r="V269"/>
  <c r="AB269" s="1"/>
  <c r="U269"/>
  <c r="AA269" s="1"/>
  <c r="T269"/>
  <c r="Z268"/>
  <c r="AF268" s="1"/>
  <c r="Y268"/>
  <c r="AE268" s="1"/>
  <c r="X268"/>
  <c r="AD268" s="1"/>
  <c r="W268"/>
  <c r="AC268" s="1"/>
  <c r="V268"/>
  <c r="AB268" s="1"/>
  <c r="U268"/>
  <c r="AA268" s="1"/>
  <c r="T268"/>
  <c r="Z267"/>
  <c r="AF267" s="1"/>
  <c r="Y267"/>
  <c r="AE267" s="1"/>
  <c r="X267"/>
  <c r="AD267" s="1"/>
  <c r="W267"/>
  <c r="AC267" s="1"/>
  <c r="V267"/>
  <c r="AB267" s="1"/>
  <c r="U267"/>
  <c r="AA267" s="1"/>
  <c r="T267"/>
  <c r="Z266"/>
  <c r="AF266" s="1"/>
  <c r="Y266"/>
  <c r="AE266" s="1"/>
  <c r="X266"/>
  <c r="AD266" s="1"/>
  <c r="W266"/>
  <c r="AC266" s="1"/>
  <c r="V266"/>
  <c r="AB266" s="1"/>
  <c r="U266"/>
  <c r="AA266" s="1"/>
  <c r="T266"/>
  <c r="Z265"/>
  <c r="AF265" s="1"/>
  <c r="Y265"/>
  <c r="AE265" s="1"/>
  <c r="X265"/>
  <c r="AD265" s="1"/>
  <c r="W265"/>
  <c r="AC265" s="1"/>
  <c r="V265"/>
  <c r="AB265" s="1"/>
  <c r="U265"/>
  <c r="AA265" s="1"/>
  <c r="T265"/>
  <c r="Z264"/>
  <c r="AF264" s="1"/>
  <c r="Y264"/>
  <c r="AE264" s="1"/>
  <c r="X264"/>
  <c r="AD264" s="1"/>
  <c r="W264"/>
  <c r="AC264" s="1"/>
  <c r="V264"/>
  <c r="AB264" s="1"/>
  <c r="U264"/>
  <c r="AA264" s="1"/>
  <c r="T264"/>
  <c r="Z263"/>
  <c r="AF263" s="1"/>
  <c r="Y263"/>
  <c r="AE263" s="1"/>
  <c r="X263"/>
  <c r="AD263" s="1"/>
  <c r="W263"/>
  <c r="AC263" s="1"/>
  <c r="V263"/>
  <c r="AB263" s="1"/>
  <c r="U263"/>
  <c r="AA263" s="1"/>
  <c r="T263"/>
  <c r="Z262"/>
  <c r="AF262" s="1"/>
  <c r="Y262"/>
  <c r="AE262" s="1"/>
  <c r="X262"/>
  <c r="AD262" s="1"/>
  <c r="W262"/>
  <c r="AC262" s="1"/>
  <c r="V262"/>
  <c r="AB262" s="1"/>
  <c r="U262"/>
  <c r="AA262" s="1"/>
  <c r="T262"/>
  <c r="Z261"/>
  <c r="AF261" s="1"/>
  <c r="Y261"/>
  <c r="AE261" s="1"/>
  <c r="X261"/>
  <c r="AD261" s="1"/>
  <c r="W261"/>
  <c r="AC261" s="1"/>
  <c r="V261"/>
  <c r="AB261" s="1"/>
  <c r="U261"/>
  <c r="AA261" s="1"/>
  <c r="T261"/>
  <c r="Z260"/>
  <c r="AF260" s="1"/>
  <c r="Y260"/>
  <c r="AE260" s="1"/>
  <c r="X260"/>
  <c r="AD260" s="1"/>
  <c r="W260"/>
  <c r="AC260" s="1"/>
  <c r="V260"/>
  <c r="AB260" s="1"/>
  <c r="U260"/>
  <c r="AA260" s="1"/>
  <c r="T260"/>
  <c r="Z259"/>
  <c r="AF259" s="1"/>
  <c r="Y259"/>
  <c r="AE259" s="1"/>
  <c r="X259"/>
  <c r="AD259" s="1"/>
  <c r="W259"/>
  <c r="AC259" s="1"/>
  <c r="V259"/>
  <c r="AB259" s="1"/>
  <c r="U259"/>
  <c r="AA259" s="1"/>
  <c r="T259"/>
  <c r="Z258"/>
  <c r="AF258" s="1"/>
  <c r="Y258"/>
  <c r="AE258" s="1"/>
  <c r="X258"/>
  <c r="AD258" s="1"/>
  <c r="W258"/>
  <c r="AC258" s="1"/>
  <c r="V258"/>
  <c r="AB258" s="1"/>
  <c r="U258"/>
  <c r="AA258" s="1"/>
  <c r="T258"/>
  <c r="Z257"/>
  <c r="AF257" s="1"/>
  <c r="Y257"/>
  <c r="AE257" s="1"/>
  <c r="X257"/>
  <c r="AD257" s="1"/>
  <c r="W257"/>
  <c r="AC257" s="1"/>
  <c r="V257"/>
  <c r="AB257" s="1"/>
  <c r="U257"/>
  <c r="AA257" s="1"/>
  <c r="T257"/>
  <c r="Z256"/>
  <c r="AF256" s="1"/>
  <c r="Y256"/>
  <c r="AE256" s="1"/>
  <c r="X256"/>
  <c r="AD256" s="1"/>
  <c r="W256"/>
  <c r="AC256" s="1"/>
  <c r="V256"/>
  <c r="AB256" s="1"/>
  <c r="U256"/>
  <c r="AA256" s="1"/>
  <c r="T256"/>
  <c r="Z255"/>
  <c r="AF255" s="1"/>
  <c r="Y255"/>
  <c r="AE255" s="1"/>
  <c r="X255"/>
  <c r="AD255" s="1"/>
  <c r="W255"/>
  <c r="AC255" s="1"/>
  <c r="V255"/>
  <c r="AB255" s="1"/>
  <c r="U255"/>
  <c r="AA255" s="1"/>
  <c r="T255"/>
  <c r="Z254"/>
  <c r="AF254" s="1"/>
  <c r="Y254"/>
  <c r="AE254" s="1"/>
  <c r="X254"/>
  <c r="AD254" s="1"/>
  <c r="W254"/>
  <c r="AC254" s="1"/>
  <c r="V254"/>
  <c r="AB254" s="1"/>
  <c r="U254"/>
  <c r="AA254" s="1"/>
  <c r="T254"/>
  <c r="Z253"/>
  <c r="AF253" s="1"/>
  <c r="Y253"/>
  <c r="AE253" s="1"/>
  <c r="X253"/>
  <c r="AD253" s="1"/>
  <c r="W253"/>
  <c r="AC253" s="1"/>
  <c r="V253"/>
  <c r="AB253" s="1"/>
  <c r="U253"/>
  <c r="AA253" s="1"/>
  <c r="T253"/>
  <c r="Z252"/>
  <c r="AF252" s="1"/>
  <c r="Y252"/>
  <c r="AE252" s="1"/>
  <c r="X252"/>
  <c r="AD252" s="1"/>
  <c r="W252"/>
  <c r="AC252" s="1"/>
  <c r="V252"/>
  <c r="AB252" s="1"/>
  <c r="U252"/>
  <c r="AA252" s="1"/>
  <c r="T252"/>
  <c r="Z251"/>
  <c r="AF251" s="1"/>
  <c r="Y251"/>
  <c r="AE251" s="1"/>
  <c r="X251"/>
  <c r="AD251" s="1"/>
  <c r="W251"/>
  <c r="AC251" s="1"/>
  <c r="V251"/>
  <c r="AB251" s="1"/>
  <c r="U251"/>
  <c r="AA251" s="1"/>
  <c r="T251"/>
  <c r="Z250"/>
  <c r="AF250" s="1"/>
  <c r="Y250"/>
  <c r="AE250" s="1"/>
  <c r="X250"/>
  <c r="AD250" s="1"/>
  <c r="W250"/>
  <c r="AC250" s="1"/>
  <c r="V250"/>
  <c r="AB250" s="1"/>
  <c r="U250"/>
  <c r="AA250" s="1"/>
  <c r="T250"/>
  <c r="Z249"/>
  <c r="AF249" s="1"/>
  <c r="Y249"/>
  <c r="AE249" s="1"/>
  <c r="X249"/>
  <c r="AD249" s="1"/>
  <c r="W249"/>
  <c r="AC249" s="1"/>
  <c r="V249"/>
  <c r="AB249" s="1"/>
  <c r="U249"/>
  <c r="AA249" s="1"/>
  <c r="T249"/>
  <c r="Z248"/>
  <c r="AF248" s="1"/>
  <c r="Y248"/>
  <c r="AE248" s="1"/>
  <c r="X248"/>
  <c r="AD248" s="1"/>
  <c r="W248"/>
  <c r="AC248" s="1"/>
  <c r="V248"/>
  <c r="AB248" s="1"/>
  <c r="U248"/>
  <c r="AA248" s="1"/>
  <c r="T248"/>
  <c r="Z247"/>
  <c r="AF247" s="1"/>
  <c r="Y247"/>
  <c r="AE247" s="1"/>
  <c r="X247"/>
  <c r="AD247" s="1"/>
  <c r="W247"/>
  <c r="AC247" s="1"/>
  <c r="V247"/>
  <c r="AB247" s="1"/>
  <c r="U247"/>
  <c r="AA247" s="1"/>
  <c r="T247"/>
  <c r="Z246"/>
  <c r="AF246" s="1"/>
  <c r="Y246"/>
  <c r="AE246" s="1"/>
  <c r="X246"/>
  <c r="AD246" s="1"/>
  <c r="W246"/>
  <c r="AC246" s="1"/>
  <c r="V246"/>
  <c r="AB246" s="1"/>
  <c r="U246"/>
  <c r="AA246" s="1"/>
  <c r="T246"/>
  <c r="Z245"/>
  <c r="AF245" s="1"/>
  <c r="Y245"/>
  <c r="AE245" s="1"/>
  <c r="X245"/>
  <c r="AD245" s="1"/>
  <c r="W245"/>
  <c r="AC245" s="1"/>
  <c r="V245"/>
  <c r="AB245" s="1"/>
  <c r="U245"/>
  <c r="AA245" s="1"/>
  <c r="T245"/>
  <c r="Z244"/>
  <c r="AF244" s="1"/>
  <c r="Y244"/>
  <c r="AE244" s="1"/>
  <c r="X244"/>
  <c r="AD244" s="1"/>
  <c r="W244"/>
  <c r="AC244" s="1"/>
  <c r="V244"/>
  <c r="AB244" s="1"/>
  <c r="U244"/>
  <c r="AA244" s="1"/>
  <c r="T244"/>
  <c r="Z243"/>
  <c r="AF243" s="1"/>
  <c r="Y243"/>
  <c r="AE243" s="1"/>
  <c r="X243"/>
  <c r="AD243" s="1"/>
  <c r="W243"/>
  <c r="AC243" s="1"/>
  <c r="V243"/>
  <c r="AB243" s="1"/>
  <c r="U243"/>
  <c r="AA243" s="1"/>
  <c r="T243"/>
  <c r="Z242"/>
  <c r="AF242" s="1"/>
  <c r="Y242"/>
  <c r="AE242" s="1"/>
  <c r="X242"/>
  <c r="AD242" s="1"/>
  <c r="W242"/>
  <c r="AC242" s="1"/>
  <c r="V242"/>
  <c r="AB242" s="1"/>
  <c r="U242"/>
  <c r="AA242" s="1"/>
  <c r="T242"/>
  <c r="Z241"/>
  <c r="AF241" s="1"/>
  <c r="Y241"/>
  <c r="AE241" s="1"/>
  <c r="X241"/>
  <c r="AD241" s="1"/>
  <c r="W241"/>
  <c r="AC241" s="1"/>
  <c r="V241"/>
  <c r="AB241" s="1"/>
  <c r="U241"/>
  <c r="AA241" s="1"/>
  <c r="T241"/>
  <c r="Z240"/>
  <c r="AF240" s="1"/>
  <c r="Y240"/>
  <c r="AE240" s="1"/>
  <c r="X240"/>
  <c r="AD240" s="1"/>
  <c r="W240"/>
  <c r="AC240" s="1"/>
  <c r="V240"/>
  <c r="AB240" s="1"/>
  <c r="U240"/>
  <c r="AA240" s="1"/>
  <c r="T240"/>
  <c r="Z239"/>
  <c r="AF239" s="1"/>
  <c r="Y239"/>
  <c r="AE239" s="1"/>
  <c r="X239"/>
  <c r="AD239" s="1"/>
  <c r="W239"/>
  <c r="AC239" s="1"/>
  <c r="V239"/>
  <c r="AB239" s="1"/>
  <c r="U239"/>
  <c r="AA239" s="1"/>
  <c r="T239"/>
  <c r="Z238"/>
  <c r="AF238" s="1"/>
  <c r="Y238"/>
  <c r="AE238" s="1"/>
  <c r="X238"/>
  <c r="AD238" s="1"/>
  <c r="W238"/>
  <c r="AC238" s="1"/>
  <c r="V238"/>
  <c r="AB238" s="1"/>
  <c r="U238"/>
  <c r="AA238" s="1"/>
  <c r="T238"/>
  <c r="Z237"/>
  <c r="AF237" s="1"/>
  <c r="Y237"/>
  <c r="AE237" s="1"/>
  <c r="X237"/>
  <c r="AD237" s="1"/>
  <c r="W237"/>
  <c r="AC237" s="1"/>
  <c r="V237"/>
  <c r="AB237" s="1"/>
  <c r="U237"/>
  <c r="AA237" s="1"/>
  <c r="T237"/>
  <c r="Z236"/>
  <c r="AF236" s="1"/>
  <c r="Y236"/>
  <c r="AE236" s="1"/>
  <c r="X236"/>
  <c r="AD236" s="1"/>
  <c r="W236"/>
  <c r="AC236" s="1"/>
  <c r="V236"/>
  <c r="AB236" s="1"/>
  <c r="U236"/>
  <c r="AA236" s="1"/>
  <c r="T236"/>
  <c r="Z235"/>
  <c r="AF235" s="1"/>
  <c r="Y235"/>
  <c r="AE235" s="1"/>
  <c r="X235"/>
  <c r="AD235" s="1"/>
  <c r="W235"/>
  <c r="AC235" s="1"/>
  <c r="V235"/>
  <c r="AB235" s="1"/>
  <c r="U235"/>
  <c r="AA235" s="1"/>
  <c r="T235"/>
  <c r="Z234"/>
  <c r="AF234" s="1"/>
  <c r="Y234"/>
  <c r="AE234" s="1"/>
  <c r="X234"/>
  <c r="AD234" s="1"/>
  <c r="W234"/>
  <c r="AC234" s="1"/>
  <c r="V234"/>
  <c r="AB234" s="1"/>
  <c r="U234"/>
  <c r="AA234" s="1"/>
  <c r="T234"/>
  <c r="Z233"/>
  <c r="AF233" s="1"/>
  <c r="Y233"/>
  <c r="AE233" s="1"/>
  <c r="X233"/>
  <c r="AD233" s="1"/>
  <c r="W233"/>
  <c r="AC233" s="1"/>
  <c r="V233"/>
  <c r="AB233" s="1"/>
  <c r="U233"/>
  <c r="AA233" s="1"/>
  <c r="T233"/>
  <c r="Z232"/>
  <c r="AF232" s="1"/>
  <c r="Y232"/>
  <c r="AE232" s="1"/>
  <c r="X232"/>
  <c r="AD232" s="1"/>
  <c r="W232"/>
  <c r="AC232" s="1"/>
  <c r="V232"/>
  <c r="AB232" s="1"/>
  <c r="U232"/>
  <c r="AA232" s="1"/>
  <c r="T232"/>
  <c r="Z231"/>
  <c r="AF231" s="1"/>
  <c r="Y231"/>
  <c r="AE231" s="1"/>
  <c r="X231"/>
  <c r="AD231" s="1"/>
  <c r="W231"/>
  <c r="AC231" s="1"/>
  <c r="V231"/>
  <c r="AB231" s="1"/>
  <c r="U231"/>
  <c r="AA231" s="1"/>
  <c r="T231"/>
  <c r="Z230"/>
  <c r="AF230" s="1"/>
  <c r="Y230"/>
  <c r="AE230" s="1"/>
  <c r="X230"/>
  <c r="AD230" s="1"/>
  <c r="W230"/>
  <c r="AC230" s="1"/>
  <c r="V230"/>
  <c r="AB230" s="1"/>
  <c r="U230"/>
  <c r="AA230" s="1"/>
  <c r="T230"/>
  <c r="Z229"/>
  <c r="AF229" s="1"/>
  <c r="Y229"/>
  <c r="AE229" s="1"/>
  <c r="X229"/>
  <c r="AD229" s="1"/>
  <c r="W229"/>
  <c r="AC229" s="1"/>
  <c r="V229"/>
  <c r="AB229" s="1"/>
  <c r="U229"/>
  <c r="AA229" s="1"/>
  <c r="T229"/>
  <c r="Z228"/>
  <c r="AF228" s="1"/>
  <c r="Y228"/>
  <c r="AE228" s="1"/>
  <c r="X228"/>
  <c r="AD228" s="1"/>
  <c r="W228"/>
  <c r="AC228" s="1"/>
  <c r="V228"/>
  <c r="AB228" s="1"/>
  <c r="U228"/>
  <c r="AA228" s="1"/>
  <c r="T228"/>
  <c r="Z227"/>
  <c r="AF227" s="1"/>
  <c r="Y227"/>
  <c r="AE227" s="1"/>
  <c r="X227"/>
  <c r="AD227" s="1"/>
  <c r="W227"/>
  <c r="AC227" s="1"/>
  <c r="V227"/>
  <c r="AB227" s="1"/>
  <c r="U227"/>
  <c r="AA227" s="1"/>
  <c r="T227"/>
  <c r="Z226"/>
  <c r="AF226" s="1"/>
  <c r="Y226"/>
  <c r="AE226" s="1"/>
  <c r="X226"/>
  <c r="AD226" s="1"/>
  <c r="W226"/>
  <c r="AC226" s="1"/>
  <c r="V226"/>
  <c r="AB226" s="1"/>
  <c r="U226"/>
  <c r="AA226" s="1"/>
  <c r="T226"/>
  <c r="Z225"/>
  <c r="AF225" s="1"/>
  <c r="Y225"/>
  <c r="AE225" s="1"/>
  <c r="X225"/>
  <c r="AD225" s="1"/>
  <c r="W225"/>
  <c r="AC225" s="1"/>
  <c r="V225"/>
  <c r="AB225" s="1"/>
  <c r="U225"/>
  <c r="AA225" s="1"/>
  <c r="T225"/>
  <c r="Z224"/>
  <c r="AF224" s="1"/>
  <c r="Y224"/>
  <c r="AE224" s="1"/>
  <c r="X224"/>
  <c r="AD224" s="1"/>
  <c r="W224"/>
  <c r="AC224" s="1"/>
  <c r="V224"/>
  <c r="AB224" s="1"/>
  <c r="U224"/>
  <c r="AA224" s="1"/>
  <c r="T224"/>
  <c r="Z223"/>
  <c r="AF223" s="1"/>
  <c r="Y223"/>
  <c r="AE223" s="1"/>
  <c r="X223"/>
  <c r="AD223" s="1"/>
  <c r="W223"/>
  <c r="AC223" s="1"/>
  <c r="V223"/>
  <c r="AB223" s="1"/>
  <c r="U223"/>
  <c r="AA223" s="1"/>
  <c r="T223"/>
  <c r="Z222"/>
  <c r="AF222" s="1"/>
  <c r="Y222"/>
  <c r="AE222" s="1"/>
  <c r="X222"/>
  <c r="AD222" s="1"/>
  <c r="W222"/>
  <c r="AC222" s="1"/>
  <c r="V222"/>
  <c r="AB222" s="1"/>
  <c r="U222"/>
  <c r="AA222" s="1"/>
  <c r="T222"/>
  <c r="Z221"/>
  <c r="AF221" s="1"/>
  <c r="Y221"/>
  <c r="AE221" s="1"/>
  <c r="X221"/>
  <c r="AD221" s="1"/>
  <c r="W221"/>
  <c r="AC221" s="1"/>
  <c r="V221"/>
  <c r="AB221" s="1"/>
  <c r="U221"/>
  <c r="AA221" s="1"/>
  <c r="T221"/>
  <c r="Z220"/>
  <c r="AF220" s="1"/>
  <c r="Y220"/>
  <c r="AE220" s="1"/>
  <c r="X220"/>
  <c r="AD220" s="1"/>
  <c r="W220"/>
  <c r="AC220" s="1"/>
  <c r="V220"/>
  <c r="AB220" s="1"/>
  <c r="U220"/>
  <c r="AA220" s="1"/>
  <c r="T220"/>
  <c r="Z219"/>
  <c r="AF219" s="1"/>
  <c r="Y219"/>
  <c r="AE219" s="1"/>
  <c r="X219"/>
  <c r="AD219" s="1"/>
  <c r="W219"/>
  <c r="AC219" s="1"/>
  <c r="V219"/>
  <c r="AB219" s="1"/>
  <c r="U219"/>
  <c r="AA219" s="1"/>
  <c r="T219"/>
  <c r="Z218"/>
  <c r="AF218" s="1"/>
  <c r="Y218"/>
  <c r="AE218" s="1"/>
  <c r="X218"/>
  <c r="AD218" s="1"/>
  <c r="W218"/>
  <c r="AC218" s="1"/>
  <c r="V218"/>
  <c r="AB218" s="1"/>
  <c r="U218"/>
  <c r="AA218" s="1"/>
  <c r="T218"/>
  <c r="Z217"/>
  <c r="AF217" s="1"/>
  <c r="Y217"/>
  <c r="AE217" s="1"/>
  <c r="X217"/>
  <c r="AD217" s="1"/>
  <c r="W217"/>
  <c r="AC217" s="1"/>
  <c r="V217"/>
  <c r="AB217" s="1"/>
  <c r="U217"/>
  <c r="AA217" s="1"/>
  <c r="T217"/>
  <c r="Z216"/>
  <c r="AF216" s="1"/>
  <c r="Y216"/>
  <c r="AE216" s="1"/>
  <c r="X216"/>
  <c r="AD216" s="1"/>
  <c r="W216"/>
  <c r="AC216" s="1"/>
  <c r="V216"/>
  <c r="AB216" s="1"/>
  <c r="U216"/>
  <c r="AA216" s="1"/>
  <c r="T216"/>
  <c r="Z215"/>
  <c r="AF215" s="1"/>
  <c r="Y215"/>
  <c r="AE215" s="1"/>
  <c r="X215"/>
  <c r="AD215" s="1"/>
  <c r="W215"/>
  <c r="AC215" s="1"/>
  <c r="V215"/>
  <c r="AB215" s="1"/>
  <c r="U215"/>
  <c r="AA215" s="1"/>
  <c r="T215"/>
  <c r="Z214"/>
  <c r="AF214" s="1"/>
  <c r="Y214"/>
  <c r="AE214" s="1"/>
  <c r="X214"/>
  <c r="AD214" s="1"/>
  <c r="W214"/>
  <c r="AC214" s="1"/>
  <c r="V214"/>
  <c r="AB214" s="1"/>
  <c r="U214"/>
  <c r="AA214" s="1"/>
  <c r="T214"/>
  <c r="T3"/>
  <c r="F3" s="1"/>
  <c r="Q3"/>
  <c r="P3"/>
  <c r="N3"/>
  <c r="M3"/>
  <c r="L3"/>
  <c r="K3"/>
  <c r="J3"/>
  <c r="I3"/>
  <c r="H3"/>
  <c r="G3"/>
  <c r="E3"/>
  <c r="D3"/>
  <c r="C3"/>
  <c r="B1"/>
  <c r="N22" i="60395"/>
  <c r="N21"/>
  <c r="N20"/>
  <c r="N19"/>
  <c r="L7"/>
  <c r="L6"/>
  <c r="L5"/>
  <c r="L4"/>
  <c r="D18"/>
  <c r="K3"/>
  <c r="J3"/>
  <c r="I3"/>
  <c r="H3"/>
  <c r="G3"/>
  <c r="F3"/>
  <c r="E3"/>
  <c r="D3"/>
  <c r="F2"/>
  <c r="E2"/>
  <c r="C2"/>
  <c r="A2"/>
  <c r="C37" i="60394"/>
  <c r="J3"/>
  <c r="I3"/>
  <c r="H3"/>
  <c r="G3"/>
  <c r="F3"/>
  <c r="E3"/>
  <c r="D3"/>
  <c r="C3"/>
  <c r="E2"/>
  <c r="E36" s="1"/>
  <c r="B2"/>
  <c r="B36" s="1"/>
  <c r="K37"/>
  <c r="I37"/>
  <c r="H37"/>
  <c r="G37"/>
  <c r="F37"/>
  <c r="E37"/>
  <c r="D37"/>
  <c r="D2"/>
  <c r="D36" s="1"/>
  <c r="A2"/>
  <c r="A36" s="1"/>
  <c r="D2" i="60393"/>
  <c r="D35" s="1"/>
  <c r="B2"/>
  <c r="B35" s="1"/>
  <c r="C2"/>
  <c r="C35" s="1"/>
  <c r="A2"/>
  <c r="A35" s="1"/>
  <c r="E10" i="60392"/>
  <c r="E9"/>
  <c r="E8"/>
  <c r="E7"/>
  <c r="E6"/>
  <c r="E5"/>
  <c r="G10"/>
  <c r="F10"/>
  <c r="G9"/>
  <c r="Z9" s="1"/>
  <c r="F9"/>
  <c r="G8"/>
  <c r="Z8" s="1"/>
  <c r="F8"/>
  <c r="G7"/>
  <c r="G6"/>
  <c r="G5"/>
  <c r="F5"/>
  <c r="L1"/>
  <c r="I1"/>
  <c r="S142"/>
  <c r="G142"/>
  <c r="Z142" s="1"/>
  <c r="F142"/>
  <c r="E142"/>
  <c r="S141"/>
  <c r="G141"/>
  <c r="Z141" s="1"/>
  <c r="F141"/>
  <c r="E141"/>
  <c r="S140"/>
  <c r="G140"/>
  <c r="Z140" s="1"/>
  <c r="F140"/>
  <c r="E140"/>
  <c r="S139"/>
  <c r="G139"/>
  <c r="Z139" s="1"/>
  <c r="F139"/>
  <c r="E139"/>
  <c r="S138"/>
  <c r="G138"/>
  <c r="Z138" s="1"/>
  <c r="F138"/>
  <c r="E138"/>
  <c r="S137"/>
  <c r="G137"/>
  <c r="Z137" s="1"/>
  <c r="F137"/>
  <c r="E137"/>
  <c r="S136"/>
  <c r="G136"/>
  <c r="Z136" s="1"/>
  <c r="F136"/>
  <c r="E136"/>
  <c r="S135"/>
  <c r="G135"/>
  <c r="Z135" s="1"/>
  <c r="F135"/>
  <c r="E135"/>
  <c r="S134"/>
  <c r="G134"/>
  <c r="Z134" s="1"/>
  <c r="F134"/>
  <c r="E134"/>
  <c r="S133"/>
  <c r="G133"/>
  <c r="Z133" s="1"/>
  <c r="F133"/>
  <c r="E133"/>
  <c r="S132"/>
  <c r="G132"/>
  <c r="Z132" s="1"/>
  <c r="F132"/>
  <c r="E132"/>
  <c r="S131"/>
  <c r="G131"/>
  <c r="Z131" s="1"/>
  <c r="F131"/>
  <c r="E131"/>
  <c r="S130"/>
  <c r="G130"/>
  <c r="Z130" s="1"/>
  <c r="F130"/>
  <c r="E130"/>
  <c r="S129"/>
  <c r="G129"/>
  <c r="Z129" s="1"/>
  <c r="F129"/>
  <c r="E129"/>
  <c r="S128"/>
  <c r="G128"/>
  <c r="Z128" s="1"/>
  <c r="F128"/>
  <c r="E128"/>
  <c r="S127"/>
  <c r="G127"/>
  <c r="Z127" s="1"/>
  <c r="F127"/>
  <c r="E127"/>
  <c r="S126"/>
  <c r="G126"/>
  <c r="Z126" s="1"/>
  <c r="F126"/>
  <c r="E126"/>
  <c r="S125"/>
  <c r="G125"/>
  <c r="Z125" s="1"/>
  <c r="F125"/>
  <c r="E125"/>
  <c r="S124"/>
  <c r="G124"/>
  <c r="Z124" s="1"/>
  <c r="F124"/>
  <c r="E124"/>
  <c r="S123"/>
  <c r="G123"/>
  <c r="Z123" s="1"/>
  <c r="F123"/>
  <c r="E123"/>
  <c r="S122"/>
  <c r="G122"/>
  <c r="Z122" s="1"/>
  <c r="CK122" s="1"/>
  <c r="F122"/>
  <c r="E122"/>
  <c r="S121"/>
  <c r="G121"/>
  <c r="Z121" s="1"/>
  <c r="CK121" s="1"/>
  <c r="F121"/>
  <c r="E121"/>
  <c r="S120"/>
  <c r="G120"/>
  <c r="Z120" s="1"/>
  <c r="F120"/>
  <c r="E120"/>
  <c r="S119"/>
  <c r="G119"/>
  <c r="Z119" s="1"/>
  <c r="F119"/>
  <c r="E119"/>
  <c r="S118"/>
  <c r="G118"/>
  <c r="Z118" s="1"/>
  <c r="F118"/>
  <c r="E118"/>
  <c r="S117"/>
  <c r="G117"/>
  <c r="Z117" s="1"/>
  <c r="F117"/>
  <c r="E117"/>
  <c r="S116"/>
  <c r="G116"/>
  <c r="Z116" s="1"/>
  <c r="F116"/>
  <c r="E116"/>
  <c r="S115"/>
  <c r="G115"/>
  <c r="Z115" s="1"/>
  <c r="F115"/>
  <c r="E115"/>
  <c r="S114"/>
  <c r="G114"/>
  <c r="Z114" s="1"/>
  <c r="F114"/>
  <c r="E114"/>
  <c r="S113"/>
  <c r="G113"/>
  <c r="Z113" s="1"/>
  <c r="F113"/>
  <c r="E113"/>
  <c r="S112"/>
  <c r="G112"/>
  <c r="Z112" s="1"/>
  <c r="F112"/>
  <c r="E112"/>
  <c r="S111"/>
  <c r="G111"/>
  <c r="Z111" s="1"/>
  <c r="F111"/>
  <c r="E111"/>
  <c r="S110"/>
  <c r="G110"/>
  <c r="Z110" s="1"/>
  <c r="F110"/>
  <c r="E110"/>
  <c r="S109"/>
  <c r="G109"/>
  <c r="Z109" s="1"/>
  <c r="F109"/>
  <c r="E109"/>
  <c r="S108"/>
  <c r="G108"/>
  <c r="Z108" s="1"/>
  <c r="F108"/>
  <c r="E108"/>
  <c r="S107"/>
  <c r="G107"/>
  <c r="Z107" s="1"/>
  <c r="F107"/>
  <c r="E107"/>
  <c r="S106"/>
  <c r="G106"/>
  <c r="Z106" s="1"/>
  <c r="F106"/>
  <c r="E106"/>
  <c r="S105"/>
  <c r="G105"/>
  <c r="Z105" s="1"/>
  <c r="F105"/>
  <c r="E105"/>
  <c r="S104"/>
  <c r="G104"/>
  <c r="Z104" s="1"/>
  <c r="F104"/>
  <c r="E104"/>
  <c r="S103"/>
  <c r="G103"/>
  <c r="Z103" s="1"/>
  <c r="CK103" s="1"/>
  <c r="F103"/>
  <c r="E103"/>
  <c r="S102"/>
  <c r="G102"/>
  <c r="Z102" s="1"/>
  <c r="CK102" s="1"/>
  <c r="F102"/>
  <c r="E102"/>
  <c r="S101"/>
  <c r="G101"/>
  <c r="Z101" s="1"/>
  <c r="F101"/>
  <c r="E101"/>
  <c r="S100"/>
  <c r="G100"/>
  <c r="Z100" s="1"/>
  <c r="F100"/>
  <c r="E100"/>
  <c r="S99"/>
  <c r="G99"/>
  <c r="Z99" s="1"/>
  <c r="F99"/>
  <c r="E99"/>
  <c r="S98"/>
  <c r="G98"/>
  <c r="Z98" s="1"/>
  <c r="F98"/>
  <c r="E98"/>
  <c r="AT98" s="1"/>
  <c r="S97"/>
  <c r="G97"/>
  <c r="Z97" s="1"/>
  <c r="F97"/>
  <c r="E97"/>
  <c r="BL97" s="1"/>
  <c r="S96"/>
  <c r="G96"/>
  <c r="Z96" s="1"/>
  <c r="CF96" s="1"/>
  <c r="F96"/>
  <c r="E96"/>
  <c r="S95"/>
  <c r="G95"/>
  <c r="Z95" s="1"/>
  <c r="CH95" s="1"/>
  <c r="F95"/>
  <c r="E95"/>
  <c r="S94"/>
  <c r="G94"/>
  <c r="Z94" s="1"/>
  <c r="CJ94" s="1"/>
  <c r="F94"/>
  <c r="E94"/>
  <c r="AL94" s="1"/>
  <c r="D94"/>
  <c r="C94"/>
  <c r="B94"/>
  <c r="A94"/>
  <c r="S93"/>
  <c r="G93"/>
  <c r="Z93" s="1"/>
  <c r="F93"/>
  <c r="E93"/>
  <c r="S92"/>
  <c r="G92"/>
  <c r="Z92" s="1"/>
  <c r="F92"/>
  <c r="E92"/>
  <c r="AP92" s="1"/>
  <c r="S91"/>
  <c r="G91"/>
  <c r="Z91" s="1"/>
  <c r="F91"/>
  <c r="E91"/>
  <c r="BH91" s="1"/>
  <c r="S90"/>
  <c r="G90"/>
  <c r="Z90" s="1"/>
  <c r="CJ90" s="1"/>
  <c r="F90"/>
  <c r="E90"/>
  <c r="AT90" s="1"/>
  <c r="S89"/>
  <c r="G89"/>
  <c r="Z89" s="1"/>
  <c r="F89"/>
  <c r="E89"/>
  <c r="BL89" s="1"/>
  <c r="S88"/>
  <c r="G88"/>
  <c r="Z88" s="1"/>
  <c r="CF88" s="1"/>
  <c r="F88"/>
  <c r="E88"/>
  <c r="S87"/>
  <c r="G87"/>
  <c r="Z87" s="1"/>
  <c r="CH87" s="1"/>
  <c r="F87"/>
  <c r="E87"/>
  <c r="S86"/>
  <c r="G86"/>
  <c r="Z86" s="1"/>
  <c r="CJ86" s="1"/>
  <c r="F86"/>
  <c r="E86"/>
  <c r="AL86" s="1"/>
  <c r="S85"/>
  <c r="G85"/>
  <c r="Z85" s="1"/>
  <c r="F85"/>
  <c r="E85"/>
  <c r="S84"/>
  <c r="G84"/>
  <c r="Z84" s="1"/>
  <c r="F84"/>
  <c r="E84"/>
  <c r="AP84" s="1"/>
  <c r="S83"/>
  <c r="G83"/>
  <c r="Z83" s="1"/>
  <c r="F83"/>
  <c r="E83"/>
  <c r="BH83" s="1"/>
  <c r="S82"/>
  <c r="G82"/>
  <c r="Z82" s="1"/>
  <c r="CJ82" s="1"/>
  <c r="F82"/>
  <c r="E82"/>
  <c r="AT82" s="1"/>
  <c r="S81"/>
  <c r="G81"/>
  <c r="Z81" s="1"/>
  <c r="F81"/>
  <c r="E81"/>
  <c r="BL81" s="1"/>
  <c r="S80"/>
  <c r="G80"/>
  <c r="Z80" s="1"/>
  <c r="CF80" s="1"/>
  <c r="F80"/>
  <c r="E80"/>
  <c r="S79"/>
  <c r="G79"/>
  <c r="Z79" s="1"/>
  <c r="CH79" s="1"/>
  <c r="F79"/>
  <c r="E79"/>
  <c r="S78"/>
  <c r="G78"/>
  <c r="Z78" s="1"/>
  <c r="CJ78" s="1"/>
  <c r="F78"/>
  <c r="E78"/>
  <c r="AL78" s="1"/>
  <c r="S77"/>
  <c r="G77"/>
  <c r="Z77" s="1"/>
  <c r="F77"/>
  <c r="E77"/>
  <c r="S76"/>
  <c r="G76"/>
  <c r="Z76" s="1"/>
  <c r="F76"/>
  <c r="E76"/>
  <c r="AP76" s="1"/>
  <c r="S75"/>
  <c r="G75"/>
  <c r="Z75" s="1"/>
  <c r="F75"/>
  <c r="E75"/>
  <c r="BH75" s="1"/>
  <c r="S74"/>
  <c r="G74"/>
  <c r="Z74" s="1"/>
  <c r="CJ74" s="1"/>
  <c r="F74"/>
  <c r="E74"/>
  <c r="AT74" s="1"/>
  <c r="S73"/>
  <c r="G73"/>
  <c r="Z73" s="1"/>
  <c r="F73"/>
  <c r="E73"/>
  <c r="BL73" s="1"/>
  <c r="S72"/>
  <c r="G72"/>
  <c r="Z72" s="1"/>
  <c r="CF72" s="1"/>
  <c r="F72"/>
  <c r="E72"/>
  <c r="S71"/>
  <c r="G71"/>
  <c r="Z71" s="1"/>
  <c r="CH71" s="1"/>
  <c r="F71"/>
  <c r="E71"/>
  <c r="S70"/>
  <c r="G70"/>
  <c r="Z70" s="1"/>
  <c r="CJ70" s="1"/>
  <c r="F70"/>
  <c r="E70"/>
  <c r="AL70" s="1"/>
  <c r="S69"/>
  <c r="G69"/>
  <c r="Z69" s="1"/>
  <c r="F69"/>
  <c r="E69"/>
  <c r="S68"/>
  <c r="G68"/>
  <c r="Z68" s="1"/>
  <c r="F68"/>
  <c r="E68"/>
  <c r="AP68" s="1"/>
  <c r="S67"/>
  <c r="G67"/>
  <c r="Z67" s="1"/>
  <c r="F67"/>
  <c r="E67"/>
  <c r="BH67" s="1"/>
  <c r="S66"/>
  <c r="G66"/>
  <c r="Z66" s="1"/>
  <c r="CJ66" s="1"/>
  <c r="F66"/>
  <c r="E66"/>
  <c r="AT66" s="1"/>
  <c r="S65"/>
  <c r="G65"/>
  <c r="Z65" s="1"/>
  <c r="F65"/>
  <c r="E65"/>
  <c r="BL65" s="1"/>
  <c r="S64"/>
  <c r="G64"/>
  <c r="Z64" s="1"/>
  <c r="CF64" s="1"/>
  <c r="F64"/>
  <c r="E64"/>
  <c r="S63"/>
  <c r="G63"/>
  <c r="Z63" s="1"/>
  <c r="CH63" s="1"/>
  <c r="F63"/>
  <c r="E63"/>
  <c r="S62"/>
  <c r="G62"/>
  <c r="Z62" s="1"/>
  <c r="CJ62" s="1"/>
  <c r="F62"/>
  <c r="E62"/>
  <c r="AL62" s="1"/>
  <c r="S61"/>
  <c r="G61"/>
  <c r="Z61" s="1"/>
  <c r="F61"/>
  <c r="E61"/>
  <c r="S60"/>
  <c r="G60"/>
  <c r="Z60" s="1"/>
  <c r="F60"/>
  <c r="E60"/>
  <c r="AP60" s="1"/>
  <c r="S59"/>
  <c r="G59"/>
  <c r="Z59" s="1"/>
  <c r="CH59" s="1"/>
  <c r="F59"/>
  <c r="E59"/>
  <c r="BK59" s="1"/>
  <c r="S58"/>
  <c r="G58"/>
  <c r="Z58" s="1"/>
  <c r="F58"/>
  <c r="E58"/>
  <c r="BI58" s="1"/>
  <c r="S57"/>
  <c r="G57"/>
  <c r="Z57" s="1"/>
  <c r="CG57" s="1"/>
  <c r="F57"/>
  <c r="E57"/>
  <c r="BK57" s="1"/>
  <c r="S56"/>
  <c r="G56"/>
  <c r="Z56" s="1"/>
  <c r="F56"/>
  <c r="E56"/>
  <c r="S55"/>
  <c r="G55"/>
  <c r="Z55" s="1"/>
  <c r="CK55" s="1"/>
  <c r="F55"/>
  <c r="E55"/>
  <c r="BK55" s="1"/>
  <c r="S54"/>
  <c r="G54"/>
  <c r="Z54" s="1"/>
  <c r="F54"/>
  <c r="E54"/>
  <c r="S53"/>
  <c r="G53"/>
  <c r="Z53" s="1"/>
  <c r="CG53" s="1"/>
  <c r="F53"/>
  <c r="E53"/>
  <c r="BK53" s="1"/>
  <c r="S52"/>
  <c r="G52"/>
  <c r="Z52" s="1"/>
  <c r="F52"/>
  <c r="E52"/>
  <c r="BI52" s="1"/>
  <c r="S51"/>
  <c r="G51"/>
  <c r="Z51" s="1"/>
  <c r="CK51" s="1"/>
  <c r="F51"/>
  <c r="E51"/>
  <c r="BK51" s="1"/>
  <c r="S50"/>
  <c r="G50"/>
  <c r="Z50" s="1"/>
  <c r="F50"/>
  <c r="E50"/>
  <c r="BI50" s="1"/>
  <c r="S49"/>
  <c r="G49"/>
  <c r="Z49" s="1"/>
  <c r="CG49" s="1"/>
  <c r="F49"/>
  <c r="E49"/>
  <c r="BK49" s="1"/>
  <c r="S48"/>
  <c r="G48"/>
  <c r="Z48" s="1"/>
  <c r="F48"/>
  <c r="E48"/>
  <c r="S47"/>
  <c r="G47"/>
  <c r="Z47" s="1"/>
  <c r="CK47" s="1"/>
  <c r="F47"/>
  <c r="E47"/>
  <c r="BK47" s="1"/>
  <c r="S46"/>
  <c r="G46"/>
  <c r="Z46" s="1"/>
  <c r="F46"/>
  <c r="E46"/>
  <c r="S45"/>
  <c r="G45"/>
  <c r="Z45" s="1"/>
  <c r="CG45" s="1"/>
  <c r="F45"/>
  <c r="E45"/>
  <c r="BK45" s="1"/>
  <c r="D45"/>
  <c r="C45"/>
  <c r="B45"/>
  <c r="A45"/>
  <c r="S44"/>
  <c r="Z44"/>
  <c r="S43"/>
  <c r="Z43"/>
  <c r="CK43" s="1"/>
  <c r="S42"/>
  <c r="Z42"/>
  <c r="S41"/>
  <c r="Z41"/>
  <c r="CK41" s="1"/>
  <c r="S40"/>
  <c r="Z40"/>
  <c r="S39"/>
  <c r="Z39"/>
  <c r="CK39" s="1"/>
  <c r="S38"/>
  <c r="Z38"/>
  <c r="S37"/>
  <c r="Z37"/>
  <c r="CK37" s="1"/>
  <c r="S36"/>
  <c r="Z36"/>
  <c r="S35"/>
  <c r="Z35"/>
  <c r="CK35" s="1"/>
  <c r="S34"/>
  <c r="Z34"/>
  <c r="S33"/>
  <c r="Z33"/>
  <c r="CK33" s="1"/>
  <c r="S32"/>
  <c r="Z32"/>
  <c r="S31"/>
  <c r="S30"/>
  <c r="Z30"/>
  <c r="S29"/>
  <c r="S28"/>
  <c r="Z28"/>
  <c r="S27"/>
  <c r="S26"/>
  <c r="Z26"/>
  <c r="S25"/>
  <c r="D25"/>
  <c r="C25"/>
  <c r="B25"/>
  <c r="A25"/>
  <c r="S24"/>
  <c r="Z24"/>
  <c r="S23"/>
  <c r="Z23"/>
  <c r="S22"/>
  <c r="Z22"/>
  <c r="S21"/>
  <c r="Z21"/>
  <c r="S20"/>
  <c r="Z20"/>
  <c r="S19"/>
  <c r="Z19"/>
  <c r="S18"/>
  <c r="Z18"/>
  <c r="S17"/>
  <c r="Z17"/>
  <c r="S16"/>
  <c r="Z16"/>
  <c r="S15"/>
  <c r="Z15"/>
  <c r="S14"/>
  <c r="Z14"/>
  <c r="S13"/>
  <c r="Z13"/>
  <c r="S12"/>
  <c r="Z12"/>
  <c r="S11"/>
  <c r="Z11"/>
  <c r="S10"/>
  <c r="S9"/>
  <c r="S8"/>
  <c r="S7"/>
  <c r="S6"/>
  <c r="BL6"/>
  <c r="BI27"/>
  <c r="S5"/>
  <c r="BL5"/>
  <c r="D5"/>
  <c r="C5"/>
  <c r="B5"/>
  <c r="A5"/>
  <c r="BL4"/>
  <c r="BK4"/>
  <c r="BT4" s="1"/>
  <c r="CC4" s="1"/>
  <c r="BJ4"/>
  <c r="BI4"/>
  <c r="BR4" s="1"/>
  <c r="CA4" s="1"/>
  <c r="BH4"/>
  <c r="BG4"/>
  <c r="BP4" s="1"/>
  <c r="BY4" s="1"/>
  <c r="BF4"/>
  <c r="BE4"/>
  <c r="BN4" s="1"/>
  <c r="BW4" s="1"/>
  <c r="BD4"/>
  <c r="BC4"/>
  <c r="BB4"/>
  <c r="BA4"/>
  <c r="AZ4"/>
  <c r="AY4"/>
  <c r="AX4"/>
  <c r="AW4"/>
  <c r="AV4"/>
  <c r="AU4"/>
  <c r="AT4"/>
  <c r="AS4"/>
  <c r="AR4"/>
  <c r="AQ4"/>
  <c r="AP4"/>
  <c r="AO4"/>
  <c r="AN4"/>
  <c r="AM4"/>
  <c r="AL4"/>
  <c r="AK4"/>
  <c r="AJ4"/>
  <c r="AI4"/>
  <c r="AH4"/>
  <c r="AG4"/>
  <c r="AF4"/>
  <c r="AE4"/>
  <c r="AD4"/>
  <c r="AC4"/>
  <c r="W43"/>
  <c r="AS17"/>
  <c r="G1"/>
  <c r="G2" i="4"/>
  <c r="AE83" i="60391"/>
  <c r="AD83"/>
  <c r="AC83"/>
  <c r="AB83"/>
  <c r="AA83"/>
  <c r="Z83"/>
  <c r="Y83"/>
  <c r="X83"/>
  <c r="AE82"/>
  <c r="AD82"/>
  <c r="AC82"/>
  <c r="AB82"/>
  <c r="AA82"/>
  <c r="Z82"/>
  <c r="Y82"/>
  <c r="X82"/>
  <c r="AE81"/>
  <c r="AD81"/>
  <c r="AC81"/>
  <c r="AB81"/>
  <c r="AA81"/>
  <c r="Z81"/>
  <c r="Y81"/>
  <c r="X81"/>
  <c r="AE80"/>
  <c r="AD80"/>
  <c r="AC80"/>
  <c r="AB80"/>
  <c r="AA80"/>
  <c r="Z80"/>
  <c r="Y80"/>
  <c r="X80"/>
  <c r="AE79"/>
  <c r="AD79"/>
  <c r="AC79"/>
  <c r="AB79"/>
  <c r="AA79"/>
  <c r="Z79"/>
  <c r="Y79"/>
  <c r="X79"/>
  <c r="AE78"/>
  <c r="AD78"/>
  <c r="AC78"/>
  <c r="AB78"/>
  <c r="AA78"/>
  <c r="Z78"/>
  <c r="Y78"/>
  <c r="X78"/>
  <c r="AE77"/>
  <c r="AD77"/>
  <c r="AC77"/>
  <c r="AB77"/>
  <c r="AA77"/>
  <c r="Z77"/>
  <c r="Y77"/>
  <c r="X77"/>
  <c r="AE76"/>
  <c r="AD76"/>
  <c r="AC76"/>
  <c r="AB76"/>
  <c r="AA76"/>
  <c r="Z76"/>
  <c r="Y76"/>
  <c r="X76"/>
  <c r="AE75"/>
  <c r="AD75"/>
  <c r="AC75"/>
  <c r="AB75"/>
  <c r="AA75"/>
  <c r="Z75"/>
  <c r="Y75"/>
  <c r="X75"/>
  <c r="AE74"/>
  <c r="AD74"/>
  <c r="AC74"/>
  <c r="AB74"/>
  <c r="AA74"/>
  <c r="Z74"/>
  <c r="Y74"/>
  <c r="X74"/>
  <c r="AE73"/>
  <c r="AD73"/>
  <c r="AC73"/>
  <c r="AB73"/>
  <c r="AA73"/>
  <c r="Z73"/>
  <c r="Y73"/>
  <c r="X73"/>
  <c r="AE72"/>
  <c r="AD72"/>
  <c r="AC72"/>
  <c r="AB72"/>
  <c r="AA72"/>
  <c r="Z72"/>
  <c r="Y72"/>
  <c r="X72"/>
  <c r="AE71"/>
  <c r="AD71"/>
  <c r="AC71"/>
  <c r="AB71"/>
  <c r="AA71"/>
  <c r="Z71"/>
  <c r="Y71"/>
  <c r="X71"/>
  <c r="AE70"/>
  <c r="AD70"/>
  <c r="AC70"/>
  <c r="AB70"/>
  <c r="AA70"/>
  <c r="Z70"/>
  <c r="Y70"/>
  <c r="X70"/>
  <c r="AE69"/>
  <c r="AD69"/>
  <c r="AC69"/>
  <c r="AB69"/>
  <c r="AA69"/>
  <c r="Z69"/>
  <c r="Y69"/>
  <c r="X69"/>
  <c r="AE68"/>
  <c r="AD68"/>
  <c r="AC68"/>
  <c r="AB68"/>
  <c r="AA68"/>
  <c r="Z68"/>
  <c r="Y68"/>
  <c r="X68"/>
  <c r="AE67"/>
  <c r="AD67"/>
  <c r="AC67"/>
  <c r="AB67"/>
  <c r="AA67"/>
  <c r="Z67"/>
  <c r="Y67"/>
  <c r="X67"/>
  <c r="AE66"/>
  <c r="AD66"/>
  <c r="AC66"/>
  <c r="AB66"/>
  <c r="AA66"/>
  <c r="Z66"/>
  <c r="Y66"/>
  <c r="X66"/>
  <c r="AE65"/>
  <c r="AD65"/>
  <c r="AC65"/>
  <c r="AB65"/>
  <c r="AA65"/>
  <c r="Z65"/>
  <c r="Y65"/>
  <c r="X65"/>
  <c r="AE64"/>
  <c r="AD64"/>
  <c r="AC64"/>
  <c r="AB64"/>
  <c r="AA64"/>
  <c r="Z64"/>
  <c r="Y64"/>
  <c r="X64"/>
  <c r="AE63"/>
  <c r="AD63"/>
  <c r="AC63"/>
  <c r="AB63"/>
  <c r="AA63"/>
  <c r="Z63"/>
  <c r="Y63"/>
  <c r="X63"/>
  <c r="AE62"/>
  <c r="AD62"/>
  <c r="AC62"/>
  <c r="AB62"/>
  <c r="AA62"/>
  <c r="Z62"/>
  <c r="Y62"/>
  <c r="X62"/>
  <c r="AE61"/>
  <c r="AD61"/>
  <c r="AC61"/>
  <c r="AB61"/>
  <c r="AA61"/>
  <c r="Z61"/>
  <c r="Y61"/>
  <c r="X61"/>
  <c r="AE60"/>
  <c r="AD60"/>
  <c r="AC60"/>
  <c r="AB60"/>
  <c r="AA60"/>
  <c r="Z60"/>
  <c r="Y60"/>
  <c r="X60"/>
  <c r="AE59"/>
  <c r="AD59"/>
  <c r="AC59"/>
  <c r="AB59"/>
  <c r="AA59"/>
  <c r="Z59"/>
  <c r="Y59"/>
  <c r="X59"/>
  <c r="AE58"/>
  <c r="AD58"/>
  <c r="AC58"/>
  <c r="AB58"/>
  <c r="AA58"/>
  <c r="Z58"/>
  <c r="Y58"/>
  <c r="X58"/>
  <c r="AE57"/>
  <c r="AD57"/>
  <c r="AC57"/>
  <c r="AB57"/>
  <c r="AA57"/>
  <c r="Z57"/>
  <c r="Y57"/>
  <c r="X57"/>
  <c r="AE56"/>
  <c r="AD56"/>
  <c r="AC56"/>
  <c r="AB56"/>
  <c r="AA56"/>
  <c r="Z56"/>
  <c r="Y56"/>
  <c r="X56"/>
  <c r="AE55"/>
  <c r="AD55"/>
  <c r="AC55"/>
  <c r="AB55"/>
  <c r="AA55"/>
  <c r="Z55"/>
  <c r="Y55"/>
  <c r="X55"/>
  <c r="AE54"/>
  <c r="AD54"/>
  <c r="AC54"/>
  <c r="AB54"/>
  <c r="AA54"/>
  <c r="Z54"/>
  <c r="Y54"/>
  <c r="X54"/>
  <c r="AE53"/>
  <c r="AD53"/>
  <c r="AC53"/>
  <c r="AB53"/>
  <c r="AA53"/>
  <c r="Z53"/>
  <c r="Y53"/>
  <c r="X53"/>
  <c r="AE52"/>
  <c r="AD52"/>
  <c r="AC52"/>
  <c r="AB52"/>
  <c r="AA52"/>
  <c r="Z52"/>
  <c r="Y52"/>
  <c r="X52"/>
  <c r="AE51"/>
  <c r="AD51"/>
  <c r="AC51"/>
  <c r="AB51"/>
  <c r="AA51"/>
  <c r="Z51"/>
  <c r="Y51"/>
  <c r="X51"/>
  <c r="AE50"/>
  <c r="AD50"/>
  <c r="AC50"/>
  <c r="AB50"/>
  <c r="AA50"/>
  <c r="Z50"/>
  <c r="Y50"/>
  <c r="X50"/>
  <c r="AE49"/>
  <c r="AD49"/>
  <c r="AC49"/>
  <c r="AB49"/>
  <c r="AA49"/>
  <c r="Z49"/>
  <c r="Y49"/>
  <c r="X49"/>
  <c r="AE48"/>
  <c r="AD48"/>
  <c r="AC48"/>
  <c r="AB48"/>
  <c r="AA48"/>
  <c r="Z48"/>
  <c r="Y48"/>
  <c r="X48"/>
  <c r="AE47"/>
  <c r="AD47"/>
  <c r="AC47"/>
  <c r="AB47"/>
  <c r="AA47"/>
  <c r="Z47"/>
  <c r="Y47"/>
  <c r="X47"/>
  <c r="AE46"/>
  <c r="AD46"/>
  <c r="AC46"/>
  <c r="AB46"/>
  <c r="AA46"/>
  <c r="Z46"/>
  <c r="Y46"/>
  <c r="X46"/>
  <c r="AE45"/>
  <c r="AD45"/>
  <c r="AC45"/>
  <c r="AB45"/>
  <c r="AA45"/>
  <c r="Z45"/>
  <c r="Y45"/>
  <c r="X45"/>
  <c r="AE44"/>
  <c r="AD44"/>
  <c r="AC44"/>
  <c r="AB44"/>
  <c r="AA44"/>
  <c r="Z44"/>
  <c r="Y44"/>
  <c r="X44"/>
  <c r="AE43"/>
  <c r="AD43"/>
  <c r="AC43"/>
  <c r="AB43"/>
  <c r="AA43"/>
  <c r="Z43"/>
  <c r="Y43"/>
  <c r="X43"/>
  <c r="AE42"/>
  <c r="AD42"/>
  <c r="AC42"/>
  <c r="AB42"/>
  <c r="AA42"/>
  <c r="Z42"/>
  <c r="Y42"/>
  <c r="X42"/>
  <c r="AE41"/>
  <c r="AD41"/>
  <c r="AC41"/>
  <c r="AB41"/>
  <c r="AA41"/>
  <c r="Z41"/>
  <c r="Y41"/>
  <c r="X41"/>
  <c r="AE40"/>
  <c r="AD40"/>
  <c r="AC40"/>
  <c r="AB40"/>
  <c r="AA40"/>
  <c r="Z40"/>
  <c r="Y40"/>
  <c r="X40"/>
  <c r="AE39"/>
  <c r="AD39"/>
  <c r="AC39"/>
  <c r="AB39"/>
  <c r="AA39"/>
  <c r="Z39"/>
  <c r="Y39"/>
  <c r="X39"/>
  <c r="AE38"/>
  <c r="AD38"/>
  <c r="AC38"/>
  <c r="AB38"/>
  <c r="AA38"/>
  <c r="Z38"/>
  <c r="Y38"/>
  <c r="X38"/>
  <c r="AE37"/>
  <c r="AD37"/>
  <c r="AC37"/>
  <c r="AB37"/>
  <c r="AA37"/>
  <c r="Z37"/>
  <c r="Y37"/>
  <c r="X37"/>
  <c r="AE36"/>
  <c r="AD36"/>
  <c r="AC36"/>
  <c r="AB36"/>
  <c r="AA36"/>
  <c r="Z36"/>
  <c r="Y36"/>
  <c r="X36"/>
  <c r="AE35"/>
  <c r="AD35"/>
  <c r="AC35"/>
  <c r="AB35"/>
  <c r="AA35"/>
  <c r="Z35"/>
  <c r="Y35"/>
  <c r="X35"/>
  <c r="AE34"/>
  <c r="AD34"/>
  <c r="AC34"/>
  <c r="AB34"/>
  <c r="AA34"/>
  <c r="Z34"/>
  <c r="Y34"/>
  <c r="X34"/>
  <c r="AE33"/>
  <c r="AD33"/>
  <c r="AC33"/>
  <c r="AB33"/>
  <c r="AA33"/>
  <c r="Z33"/>
  <c r="Y33"/>
  <c r="X33"/>
  <c r="AE32"/>
  <c r="AD32"/>
  <c r="AC32"/>
  <c r="AB32"/>
  <c r="AA32"/>
  <c r="Z32"/>
  <c r="Y32"/>
  <c r="X32"/>
  <c r="AE31"/>
  <c r="AD31"/>
  <c r="AC31"/>
  <c r="AB31"/>
  <c r="AA31"/>
  <c r="Z31"/>
  <c r="Y31"/>
  <c r="X31"/>
  <c r="AE30"/>
  <c r="AD30"/>
  <c r="AC30"/>
  <c r="AB30"/>
  <c r="AA30"/>
  <c r="Z30"/>
  <c r="Y30"/>
  <c r="X30"/>
  <c r="AE29"/>
  <c r="AD29"/>
  <c r="AC29"/>
  <c r="AB29"/>
  <c r="AA29"/>
  <c r="Z29"/>
  <c r="Y29"/>
  <c r="X29"/>
  <c r="AE28"/>
  <c r="AD28"/>
  <c r="AC28"/>
  <c r="AB28"/>
  <c r="AA28"/>
  <c r="Z28"/>
  <c r="Y28"/>
  <c r="X28"/>
  <c r="AE27"/>
  <c r="AD27"/>
  <c r="AC27"/>
  <c r="AB27"/>
  <c r="AA27"/>
  <c r="Z27"/>
  <c r="Y27"/>
  <c r="X27"/>
  <c r="AE26"/>
  <c r="AD26"/>
  <c r="AC26"/>
  <c r="AB26"/>
  <c r="AA26"/>
  <c r="Z26"/>
  <c r="Y26"/>
  <c r="X26"/>
  <c r="AE25"/>
  <c r="AD25"/>
  <c r="AC25"/>
  <c r="AB25"/>
  <c r="AA25"/>
  <c r="Z25"/>
  <c r="Y25"/>
  <c r="X25"/>
  <c r="AE23"/>
  <c r="AD23"/>
  <c r="AC23"/>
  <c r="AB23"/>
  <c r="AA23"/>
  <c r="Z23"/>
  <c r="Y23"/>
  <c r="X23"/>
  <c r="AE22"/>
  <c r="AD22"/>
  <c r="AC22"/>
  <c r="AB22"/>
  <c r="AA22"/>
  <c r="Z22"/>
  <c r="Y22"/>
  <c r="X22"/>
  <c r="AE21"/>
  <c r="AD21"/>
  <c r="AC21"/>
  <c r="AB21"/>
  <c r="AA21"/>
  <c r="Z21"/>
  <c r="Y21"/>
  <c r="X21"/>
  <c r="AE20"/>
  <c r="AD20"/>
  <c r="AC20"/>
  <c r="AB20"/>
  <c r="AA20"/>
  <c r="Z20"/>
  <c r="Y20"/>
  <c r="X20"/>
  <c r="AE19"/>
  <c r="AD19"/>
  <c r="AC19"/>
  <c r="AB19"/>
  <c r="AA19"/>
  <c r="Z19"/>
  <c r="Y19"/>
  <c r="X19"/>
  <c r="AE18"/>
  <c r="AD18"/>
  <c r="AC18"/>
  <c r="AB18"/>
  <c r="AA18"/>
  <c r="Z18"/>
  <c r="Y18"/>
  <c r="X18"/>
  <c r="AE17"/>
  <c r="AD17"/>
  <c r="AC17"/>
  <c r="AB17"/>
  <c r="AA17"/>
  <c r="Z17"/>
  <c r="Y17"/>
  <c r="X17"/>
  <c r="AE16"/>
  <c r="AD16"/>
  <c r="AC16"/>
  <c r="AB16"/>
  <c r="AA16"/>
  <c r="Z16"/>
  <c r="Y16"/>
  <c r="X16"/>
  <c r="AE15"/>
  <c r="AD15"/>
  <c r="AC15"/>
  <c r="AB15"/>
  <c r="AA15"/>
  <c r="Z15"/>
  <c r="Y15"/>
  <c r="X15"/>
  <c r="AE14"/>
  <c r="AD14"/>
  <c r="AC14"/>
  <c r="AB14"/>
  <c r="AA14"/>
  <c r="Z14"/>
  <c r="Y14"/>
  <c r="X14"/>
  <c r="AE13"/>
  <c r="AD13"/>
  <c r="AC13"/>
  <c r="AB13"/>
  <c r="AA13"/>
  <c r="Z13"/>
  <c r="Y13"/>
  <c r="X13"/>
  <c r="AE12"/>
  <c r="AD12"/>
  <c r="AC12"/>
  <c r="AB12"/>
  <c r="AA12"/>
  <c r="Z12"/>
  <c r="Y12"/>
  <c r="X12"/>
  <c r="AE11"/>
  <c r="AD11"/>
  <c r="AC11"/>
  <c r="AB11"/>
  <c r="AA11"/>
  <c r="Z11"/>
  <c r="Y11"/>
  <c r="X11"/>
  <c r="AE10"/>
  <c r="AD10"/>
  <c r="AC10"/>
  <c r="AB10"/>
  <c r="AA10"/>
  <c r="Z10"/>
  <c r="Y10"/>
  <c r="X10"/>
  <c r="AE9"/>
  <c r="AD9"/>
  <c r="AC9"/>
  <c r="AB9"/>
  <c r="AA9"/>
  <c r="Z9"/>
  <c r="Y9"/>
  <c r="X9"/>
  <c r="AE8"/>
  <c r="AD8"/>
  <c r="AC8"/>
  <c r="AB8"/>
  <c r="AA8"/>
  <c r="Z8"/>
  <c r="Y8"/>
  <c r="X8"/>
  <c r="AE7"/>
  <c r="AD7"/>
  <c r="AC7"/>
  <c r="AB7"/>
  <c r="AA7"/>
  <c r="Z7"/>
  <c r="Y7"/>
  <c r="X7"/>
  <c r="AE6"/>
  <c r="AD6"/>
  <c r="AC6"/>
  <c r="AB6"/>
  <c r="AA6"/>
  <c r="Z6"/>
  <c r="Y6"/>
  <c r="X6"/>
  <c r="AE5"/>
  <c r="AD5"/>
  <c r="AC5"/>
  <c r="AB5"/>
  <c r="AA5"/>
  <c r="Z5"/>
  <c r="Y5"/>
  <c r="X5"/>
  <c r="AF4"/>
  <c r="AD4"/>
  <c r="BC83"/>
  <c r="BB83"/>
  <c r="BA83"/>
  <c r="AZ83"/>
  <c r="AY83"/>
  <c r="AX83"/>
  <c r="AW83"/>
  <c r="AV83"/>
  <c r="AU83"/>
  <c r="AT83"/>
  <c r="AS83"/>
  <c r="AR83"/>
  <c r="AQ83"/>
  <c r="AP83"/>
  <c r="AO83"/>
  <c r="AN83"/>
  <c r="AM83"/>
  <c r="AL83"/>
  <c r="AK83"/>
  <c r="AJ83"/>
  <c r="AI83"/>
  <c r="AH83"/>
  <c r="AG83"/>
  <c r="AF83"/>
  <c r="V83"/>
  <c r="BZ83" s="1"/>
  <c r="O83"/>
  <c r="C83"/>
  <c r="BC82"/>
  <c r="BB82"/>
  <c r="BA82"/>
  <c r="AZ82"/>
  <c r="AY82"/>
  <c r="AX82"/>
  <c r="AW82"/>
  <c r="AV82"/>
  <c r="AU82"/>
  <c r="AT82"/>
  <c r="AS82"/>
  <c r="AR82"/>
  <c r="AQ82"/>
  <c r="AP82"/>
  <c r="AO82"/>
  <c r="AN82"/>
  <c r="AM82"/>
  <c r="AL82"/>
  <c r="AK82"/>
  <c r="AJ82"/>
  <c r="AI82"/>
  <c r="AH82"/>
  <c r="AG82"/>
  <c r="AF82"/>
  <c r="V82"/>
  <c r="CA82" s="1"/>
  <c r="O82"/>
  <c r="C82"/>
  <c r="BC81"/>
  <c r="BB81"/>
  <c r="BA81"/>
  <c r="AZ81"/>
  <c r="AY81"/>
  <c r="AX81"/>
  <c r="AW81"/>
  <c r="AV81"/>
  <c r="AU81"/>
  <c r="AT81"/>
  <c r="AS81"/>
  <c r="AR81"/>
  <c r="AQ81"/>
  <c r="AP81"/>
  <c r="AO81"/>
  <c r="AN81"/>
  <c r="AM81"/>
  <c r="AL81"/>
  <c r="AK81"/>
  <c r="AJ81"/>
  <c r="AI81"/>
  <c r="AH81"/>
  <c r="AG81"/>
  <c r="AF81"/>
  <c r="V81"/>
  <c r="BZ81" s="1"/>
  <c r="O81"/>
  <c r="C81"/>
  <c r="BC80"/>
  <c r="BB80"/>
  <c r="BA80"/>
  <c r="AZ80"/>
  <c r="AY80"/>
  <c r="AX80"/>
  <c r="AW80"/>
  <c r="AV80"/>
  <c r="AU80"/>
  <c r="AT80"/>
  <c r="AS80"/>
  <c r="AR80"/>
  <c r="AQ80"/>
  <c r="AP80"/>
  <c r="AO80"/>
  <c r="AN80"/>
  <c r="AM80"/>
  <c r="AL80"/>
  <c r="AK80"/>
  <c r="AJ80"/>
  <c r="AI80"/>
  <c r="AH80"/>
  <c r="AG80"/>
  <c r="AF80"/>
  <c r="V80"/>
  <c r="CA80" s="1"/>
  <c r="O80"/>
  <c r="C80"/>
  <c r="BC79"/>
  <c r="BB79"/>
  <c r="BA79"/>
  <c r="AZ79"/>
  <c r="AY79"/>
  <c r="AX79"/>
  <c r="AW79"/>
  <c r="AV79"/>
  <c r="AU79"/>
  <c r="AT79"/>
  <c r="AS79"/>
  <c r="AR79"/>
  <c r="AQ79"/>
  <c r="AP79"/>
  <c r="AO79"/>
  <c r="AN79"/>
  <c r="AM79"/>
  <c r="AL79"/>
  <c r="AK79"/>
  <c r="AJ79"/>
  <c r="AI79"/>
  <c r="AH79"/>
  <c r="AG79"/>
  <c r="AF79"/>
  <c r="V79"/>
  <c r="BZ79" s="1"/>
  <c r="O79"/>
  <c r="C79"/>
  <c r="BC78"/>
  <c r="BB78"/>
  <c r="BA78"/>
  <c r="AZ78"/>
  <c r="AY78"/>
  <c r="AX78"/>
  <c r="AW78"/>
  <c r="AV78"/>
  <c r="AU78"/>
  <c r="AT78"/>
  <c r="AS78"/>
  <c r="AR78"/>
  <c r="AQ78"/>
  <c r="AP78"/>
  <c r="AO78"/>
  <c r="AN78"/>
  <c r="AM78"/>
  <c r="AL78"/>
  <c r="AK78"/>
  <c r="AJ78"/>
  <c r="AI78"/>
  <c r="AH78"/>
  <c r="AG78"/>
  <c r="AF78"/>
  <c r="V78"/>
  <c r="CA78" s="1"/>
  <c r="O78"/>
  <c r="C78"/>
  <c r="BC77"/>
  <c r="BB77"/>
  <c r="BA77"/>
  <c r="AZ77"/>
  <c r="AY77"/>
  <c r="AX77"/>
  <c r="AW77"/>
  <c r="AV77"/>
  <c r="AU77"/>
  <c r="AT77"/>
  <c r="AS77"/>
  <c r="AR77"/>
  <c r="AQ77"/>
  <c r="AP77"/>
  <c r="AO77"/>
  <c r="AN77"/>
  <c r="AM77"/>
  <c r="AL77"/>
  <c r="AK77"/>
  <c r="AJ77"/>
  <c r="AI77"/>
  <c r="AH77"/>
  <c r="AG77"/>
  <c r="AF77"/>
  <c r="V77"/>
  <c r="BZ77" s="1"/>
  <c r="O77"/>
  <c r="C77"/>
  <c r="BC76"/>
  <c r="BB76"/>
  <c r="BA76"/>
  <c r="AZ76"/>
  <c r="AY76"/>
  <c r="AX76"/>
  <c r="AW76"/>
  <c r="AV76"/>
  <c r="AU76"/>
  <c r="AT76"/>
  <c r="AS76"/>
  <c r="AR76"/>
  <c r="AQ76"/>
  <c r="AP76"/>
  <c r="AO76"/>
  <c r="AN76"/>
  <c r="AM76"/>
  <c r="AL76"/>
  <c r="AK76"/>
  <c r="AJ76"/>
  <c r="AI76"/>
  <c r="AH76"/>
  <c r="AG76"/>
  <c r="AF76"/>
  <c r="V76"/>
  <c r="CA76" s="1"/>
  <c r="O76"/>
  <c r="C76"/>
  <c r="BC75"/>
  <c r="BB75"/>
  <c r="BA75"/>
  <c r="AZ75"/>
  <c r="AY75"/>
  <c r="AX75"/>
  <c r="AW75"/>
  <c r="AV75"/>
  <c r="AU75"/>
  <c r="AT75"/>
  <c r="AS75"/>
  <c r="AR75"/>
  <c r="AQ75"/>
  <c r="AP75"/>
  <c r="AO75"/>
  <c r="AN75"/>
  <c r="AM75"/>
  <c r="AL75"/>
  <c r="AK75"/>
  <c r="AJ75"/>
  <c r="AI75"/>
  <c r="AH75"/>
  <c r="AG75"/>
  <c r="AF75"/>
  <c r="V75"/>
  <c r="BZ75" s="1"/>
  <c r="O75"/>
  <c r="C75"/>
  <c r="BC74"/>
  <c r="BB74"/>
  <c r="BA74"/>
  <c r="AZ74"/>
  <c r="AY74"/>
  <c r="AX74"/>
  <c r="AW74"/>
  <c r="AV74"/>
  <c r="AU74"/>
  <c r="AT74"/>
  <c r="AS74"/>
  <c r="AR74"/>
  <c r="AQ74"/>
  <c r="AP74"/>
  <c r="AO74"/>
  <c r="AN74"/>
  <c r="AM74"/>
  <c r="AL74"/>
  <c r="AK74"/>
  <c r="AJ74"/>
  <c r="AI74"/>
  <c r="AH74"/>
  <c r="AG74"/>
  <c r="AF74"/>
  <c r="V74"/>
  <c r="CA74" s="1"/>
  <c r="O74"/>
  <c r="C74"/>
  <c r="BC73"/>
  <c r="BB73"/>
  <c r="BA73"/>
  <c r="AZ73"/>
  <c r="AY73"/>
  <c r="AX73"/>
  <c r="AW73"/>
  <c r="AV73"/>
  <c r="AU73"/>
  <c r="AT73"/>
  <c r="AS73"/>
  <c r="AR73"/>
  <c r="AQ73"/>
  <c r="AP73"/>
  <c r="AO73"/>
  <c r="AN73"/>
  <c r="AM73"/>
  <c r="AL73"/>
  <c r="AK73"/>
  <c r="AJ73"/>
  <c r="AI73"/>
  <c r="AH73"/>
  <c r="AG73"/>
  <c r="AF73"/>
  <c r="V73"/>
  <c r="BZ73" s="1"/>
  <c r="O73"/>
  <c r="C73"/>
  <c r="BC72"/>
  <c r="BB72"/>
  <c r="BA72"/>
  <c r="AZ72"/>
  <c r="AY72"/>
  <c r="AX72"/>
  <c r="AW72"/>
  <c r="AV72"/>
  <c r="AU72"/>
  <c r="AT72"/>
  <c r="AS72"/>
  <c r="AR72"/>
  <c r="AQ72"/>
  <c r="AP72"/>
  <c r="AO72"/>
  <c r="AN72"/>
  <c r="AM72"/>
  <c r="AL72"/>
  <c r="AK72"/>
  <c r="AJ72"/>
  <c r="AI72"/>
  <c r="AH72"/>
  <c r="AG72"/>
  <c r="AF72"/>
  <c r="V72"/>
  <c r="CA72" s="1"/>
  <c r="O72"/>
  <c r="C72"/>
  <c r="BC71"/>
  <c r="BB71"/>
  <c r="BA71"/>
  <c r="AZ71"/>
  <c r="AY71"/>
  <c r="AX71"/>
  <c r="AW71"/>
  <c r="AV71"/>
  <c r="AU71"/>
  <c r="AT71"/>
  <c r="AS71"/>
  <c r="AR71"/>
  <c r="AQ71"/>
  <c r="AP71"/>
  <c r="AO71"/>
  <c r="AN71"/>
  <c r="AM71"/>
  <c r="AL71"/>
  <c r="AK71"/>
  <c r="AJ71"/>
  <c r="AI71"/>
  <c r="AH71"/>
  <c r="AG71"/>
  <c r="AF71"/>
  <c r="V71"/>
  <c r="BZ71" s="1"/>
  <c r="O71"/>
  <c r="C71"/>
  <c r="BC70"/>
  <c r="BB70"/>
  <c r="BA70"/>
  <c r="AZ70"/>
  <c r="AY70"/>
  <c r="AX70"/>
  <c r="AW70"/>
  <c r="AV70"/>
  <c r="AU70"/>
  <c r="AT70"/>
  <c r="AS70"/>
  <c r="AR70"/>
  <c r="AQ70"/>
  <c r="AP70"/>
  <c r="AO70"/>
  <c r="AN70"/>
  <c r="AM70"/>
  <c r="AL70"/>
  <c r="AK70"/>
  <c r="AJ70"/>
  <c r="AI70"/>
  <c r="AH70"/>
  <c r="AG70"/>
  <c r="AF70"/>
  <c r="V70"/>
  <c r="CA70" s="1"/>
  <c r="O70"/>
  <c r="C70"/>
  <c r="BC69"/>
  <c r="BB69"/>
  <c r="BA69"/>
  <c r="AZ69"/>
  <c r="AY69"/>
  <c r="AX69"/>
  <c r="AW69"/>
  <c r="AV69"/>
  <c r="AU69"/>
  <c r="AT69"/>
  <c r="AS69"/>
  <c r="AR69"/>
  <c r="AQ69"/>
  <c r="AP69"/>
  <c r="AO69"/>
  <c r="AN69"/>
  <c r="AM69"/>
  <c r="AL69"/>
  <c r="AK69"/>
  <c r="AJ69"/>
  <c r="AI69"/>
  <c r="AH69"/>
  <c r="AG69"/>
  <c r="AF69"/>
  <c r="V69"/>
  <c r="BZ69" s="1"/>
  <c r="O69"/>
  <c r="C69"/>
  <c r="BC68"/>
  <c r="BB68"/>
  <c r="BA68"/>
  <c r="AZ68"/>
  <c r="AY68"/>
  <c r="AX68"/>
  <c r="AW68"/>
  <c r="AV68"/>
  <c r="AU68"/>
  <c r="AT68"/>
  <c r="AS68"/>
  <c r="AR68"/>
  <c r="AQ68"/>
  <c r="AP68"/>
  <c r="AO68"/>
  <c r="AN68"/>
  <c r="AM68"/>
  <c r="AL68"/>
  <c r="AK68"/>
  <c r="AJ68"/>
  <c r="AI68"/>
  <c r="AH68"/>
  <c r="AG68"/>
  <c r="AF68"/>
  <c r="V68"/>
  <c r="CA68" s="1"/>
  <c r="O68"/>
  <c r="C68"/>
  <c r="BC67"/>
  <c r="BB67"/>
  <c r="BA67"/>
  <c r="AZ67"/>
  <c r="AY67"/>
  <c r="AX67"/>
  <c r="AW67"/>
  <c r="AV67"/>
  <c r="AU67"/>
  <c r="AT67"/>
  <c r="AS67"/>
  <c r="AR67"/>
  <c r="AQ67"/>
  <c r="AP67"/>
  <c r="AO67"/>
  <c r="AN67"/>
  <c r="AM67"/>
  <c r="AL67"/>
  <c r="AK67"/>
  <c r="AJ67"/>
  <c r="AI67"/>
  <c r="AH67"/>
  <c r="AG67"/>
  <c r="AF67"/>
  <c r="V67"/>
  <c r="BZ67" s="1"/>
  <c r="O67"/>
  <c r="C67"/>
  <c r="BC66"/>
  <c r="BB66"/>
  <c r="BA66"/>
  <c r="AZ66"/>
  <c r="AY66"/>
  <c r="AX66"/>
  <c r="AW66"/>
  <c r="AV66"/>
  <c r="AU66"/>
  <c r="AT66"/>
  <c r="AS66"/>
  <c r="AR66"/>
  <c r="AQ66"/>
  <c r="AP66"/>
  <c r="AO66"/>
  <c r="AN66"/>
  <c r="AM66"/>
  <c r="AL66"/>
  <c r="AK66"/>
  <c r="AJ66"/>
  <c r="AI66"/>
  <c r="AH66"/>
  <c r="AG66"/>
  <c r="AF66"/>
  <c r="V66"/>
  <c r="CA66" s="1"/>
  <c r="O66"/>
  <c r="C66"/>
  <c r="BC65"/>
  <c r="BB65"/>
  <c r="BA65"/>
  <c r="AZ65"/>
  <c r="AY65"/>
  <c r="AX65"/>
  <c r="AW65"/>
  <c r="AV65"/>
  <c r="AU65"/>
  <c r="AT65"/>
  <c r="AS65"/>
  <c r="AR65"/>
  <c r="AQ65"/>
  <c r="AP65"/>
  <c r="AO65"/>
  <c r="AN65"/>
  <c r="AM65"/>
  <c r="AL65"/>
  <c r="AK65"/>
  <c r="AJ65"/>
  <c r="AI65"/>
  <c r="AH65"/>
  <c r="AG65"/>
  <c r="AF65"/>
  <c r="V65"/>
  <c r="BZ65" s="1"/>
  <c r="O65"/>
  <c r="C65"/>
  <c r="BC64"/>
  <c r="BB64"/>
  <c r="BA64"/>
  <c r="AZ64"/>
  <c r="AY64"/>
  <c r="AX64"/>
  <c r="AW64"/>
  <c r="AV64"/>
  <c r="AU64"/>
  <c r="AT64"/>
  <c r="AS64"/>
  <c r="AR64"/>
  <c r="AQ64"/>
  <c r="AP64"/>
  <c r="AO64"/>
  <c r="AN64"/>
  <c r="AM64"/>
  <c r="AL64"/>
  <c r="AK64"/>
  <c r="AJ64"/>
  <c r="AI64"/>
  <c r="AH64"/>
  <c r="AG64"/>
  <c r="AF64"/>
  <c r="V64"/>
  <c r="CA64" s="1"/>
  <c r="O64"/>
  <c r="C64"/>
  <c r="BC63"/>
  <c r="BB63"/>
  <c r="BA63"/>
  <c r="AZ63"/>
  <c r="AY63"/>
  <c r="AX63"/>
  <c r="AW63"/>
  <c r="AV63"/>
  <c r="AU63"/>
  <c r="AT63"/>
  <c r="AS63"/>
  <c r="AR63"/>
  <c r="AQ63"/>
  <c r="AP63"/>
  <c r="AO63"/>
  <c r="AN63"/>
  <c r="AM63"/>
  <c r="AL63"/>
  <c r="AK63"/>
  <c r="AJ63"/>
  <c r="AI63"/>
  <c r="AH63"/>
  <c r="AG63"/>
  <c r="AF63"/>
  <c r="V63"/>
  <c r="CA63" s="1"/>
  <c r="O63"/>
  <c r="C63"/>
  <c r="BC62"/>
  <c r="BB62"/>
  <c r="BA62"/>
  <c r="AZ62"/>
  <c r="AY62"/>
  <c r="AX62"/>
  <c r="AW62"/>
  <c r="AV62"/>
  <c r="AU62"/>
  <c r="AT62"/>
  <c r="AS62"/>
  <c r="AR62"/>
  <c r="AQ62"/>
  <c r="AP62"/>
  <c r="AO62"/>
  <c r="AN62"/>
  <c r="AM62"/>
  <c r="AL62"/>
  <c r="AK62"/>
  <c r="AJ62"/>
  <c r="AI62"/>
  <c r="AH62"/>
  <c r="AG62"/>
  <c r="AF62"/>
  <c r="V62"/>
  <c r="BZ62" s="1"/>
  <c r="O62"/>
  <c r="C62"/>
  <c r="BC61"/>
  <c r="BB61"/>
  <c r="BA61"/>
  <c r="AZ61"/>
  <c r="AY61"/>
  <c r="AX61"/>
  <c r="AW61"/>
  <c r="AV61"/>
  <c r="AU61"/>
  <c r="AT61"/>
  <c r="AS61"/>
  <c r="AR61"/>
  <c r="AQ61"/>
  <c r="AP61"/>
  <c r="AO61"/>
  <c r="AN61"/>
  <c r="AM61"/>
  <c r="AL61"/>
  <c r="AK61"/>
  <c r="AJ61"/>
  <c r="AI61"/>
  <c r="AH61"/>
  <c r="AG61"/>
  <c r="AF61"/>
  <c r="V61"/>
  <c r="CA61" s="1"/>
  <c r="O61"/>
  <c r="C61"/>
  <c r="BC60"/>
  <c r="BB60"/>
  <c r="BA60"/>
  <c r="AZ60"/>
  <c r="AY60"/>
  <c r="AX60"/>
  <c r="AW60"/>
  <c r="AV60"/>
  <c r="AU60"/>
  <c r="AT60"/>
  <c r="AS60"/>
  <c r="AR60"/>
  <c r="AQ60"/>
  <c r="AP60"/>
  <c r="AO60"/>
  <c r="AN60"/>
  <c r="AM60"/>
  <c r="AL60"/>
  <c r="AK60"/>
  <c r="AJ60"/>
  <c r="AI60"/>
  <c r="AH60"/>
  <c r="AG60"/>
  <c r="AF60"/>
  <c r="V60"/>
  <c r="BZ60" s="1"/>
  <c r="O60"/>
  <c r="C60"/>
  <c r="BC59"/>
  <c r="BB59"/>
  <c r="BA59"/>
  <c r="AZ59"/>
  <c r="AY59"/>
  <c r="AX59"/>
  <c r="AW59"/>
  <c r="AV59"/>
  <c r="AU59"/>
  <c r="AT59"/>
  <c r="AS59"/>
  <c r="AR59"/>
  <c r="AQ59"/>
  <c r="AP59"/>
  <c r="AO59"/>
  <c r="AN59"/>
  <c r="AM59"/>
  <c r="AL59"/>
  <c r="AK59"/>
  <c r="AJ59"/>
  <c r="AI59"/>
  <c r="AH59"/>
  <c r="AG59"/>
  <c r="AF59"/>
  <c r="V59"/>
  <c r="CA59" s="1"/>
  <c r="O59"/>
  <c r="C59"/>
  <c r="BC58"/>
  <c r="BB58"/>
  <c r="BA58"/>
  <c r="AZ58"/>
  <c r="AY58"/>
  <c r="AX58"/>
  <c r="AW58"/>
  <c r="AV58"/>
  <c r="AU58"/>
  <c r="AT58"/>
  <c r="AS58"/>
  <c r="AR58"/>
  <c r="AQ58"/>
  <c r="AP58"/>
  <c r="AO58"/>
  <c r="AN58"/>
  <c r="AM58"/>
  <c r="AL58"/>
  <c r="AK58"/>
  <c r="AJ58"/>
  <c r="AI58"/>
  <c r="AH58"/>
  <c r="AG58"/>
  <c r="AF58"/>
  <c r="V58"/>
  <c r="BZ58" s="1"/>
  <c r="O58"/>
  <c r="C58"/>
  <c r="BC57"/>
  <c r="BB57"/>
  <c r="BA57"/>
  <c r="AZ57"/>
  <c r="AY57"/>
  <c r="AX57"/>
  <c r="AW57"/>
  <c r="AV57"/>
  <c r="AU57"/>
  <c r="AT57"/>
  <c r="AS57"/>
  <c r="AR57"/>
  <c r="AQ57"/>
  <c r="AP57"/>
  <c r="AO57"/>
  <c r="AN57"/>
  <c r="AM57"/>
  <c r="AL57"/>
  <c r="AK57"/>
  <c r="AJ57"/>
  <c r="AI57"/>
  <c r="AH57"/>
  <c r="AG57"/>
  <c r="AF57"/>
  <c r="V57"/>
  <c r="CA57" s="1"/>
  <c r="O57"/>
  <c r="C57"/>
  <c r="BC56"/>
  <c r="BB56"/>
  <c r="BA56"/>
  <c r="AZ56"/>
  <c r="AY56"/>
  <c r="AX56"/>
  <c r="AW56"/>
  <c r="AV56"/>
  <c r="AU56"/>
  <c r="AT56"/>
  <c r="AS56"/>
  <c r="AR56"/>
  <c r="AQ56"/>
  <c r="AP56"/>
  <c r="AO56"/>
  <c r="AN56"/>
  <c r="AM56"/>
  <c r="AL56"/>
  <c r="AK56"/>
  <c r="AJ56"/>
  <c r="AI56"/>
  <c r="AH56"/>
  <c r="AG56"/>
  <c r="AF56"/>
  <c r="V56"/>
  <c r="BZ56" s="1"/>
  <c r="O56"/>
  <c r="C56"/>
  <c r="BC55"/>
  <c r="BB55"/>
  <c r="BA55"/>
  <c r="AZ55"/>
  <c r="AY55"/>
  <c r="AX55"/>
  <c r="AW55"/>
  <c r="AV55"/>
  <c r="AU55"/>
  <c r="AT55"/>
  <c r="AS55"/>
  <c r="AR55"/>
  <c r="AQ55"/>
  <c r="AP55"/>
  <c r="AO55"/>
  <c r="AN55"/>
  <c r="AM55"/>
  <c r="AL55"/>
  <c r="AK55"/>
  <c r="AJ55"/>
  <c r="AI55"/>
  <c r="AH55"/>
  <c r="AG55"/>
  <c r="AF55"/>
  <c r="V55"/>
  <c r="CA55" s="1"/>
  <c r="O55"/>
  <c r="C55"/>
  <c r="BC54"/>
  <c r="BB54"/>
  <c r="BA54"/>
  <c r="AZ54"/>
  <c r="AY54"/>
  <c r="AX54"/>
  <c r="AW54"/>
  <c r="AV54"/>
  <c r="AU54"/>
  <c r="AT54"/>
  <c r="AS54"/>
  <c r="AR54"/>
  <c r="AQ54"/>
  <c r="AP54"/>
  <c r="AO54"/>
  <c r="AN54"/>
  <c r="AM54"/>
  <c r="AL54"/>
  <c r="AK54"/>
  <c r="AJ54"/>
  <c r="AI54"/>
  <c r="AH54"/>
  <c r="AG54"/>
  <c r="AF54"/>
  <c r="V54"/>
  <c r="BZ54" s="1"/>
  <c r="O54"/>
  <c r="C54"/>
  <c r="BC53"/>
  <c r="BB53"/>
  <c r="BA53"/>
  <c r="AZ53"/>
  <c r="AY53"/>
  <c r="AX53"/>
  <c r="AW53"/>
  <c r="AV53"/>
  <c r="AU53"/>
  <c r="AT53"/>
  <c r="AS53"/>
  <c r="AR53"/>
  <c r="AQ53"/>
  <c r="AP53"/>
  <c r="AO53"/>
  <c r="AN53"/>
  <c r="AM53"/>
  <c r="AL53"/>
  <c r="AK53"/>
  <c r="AJ53"/>
  <c r="AI53"/>
  <c r="AH53"/>
  <c r="AG53"/>
  <c r="AF53"/>
  <c r="V53"/>
  <c r="CA53" s="1"/>
  <c r="O53"/>
  <c r="C53"/>
  <c r="BC52"/>
  <c r="BB52"/>
  <c r="BA52"/>
  <c r="AZ52"/>
  <c r="AY52"/>
  <c r="AX52"/>
  <c r="AW52"/>
  <c r="AV52"/>
  <c r="AU52"/>
  <c r="AT52"/>
  <c r="AS52"/>
  <c r="AR52"/>
  <c r="AQ52"/>
  <c r="AP52"/>
  <c r="AO52"/>
  <c r="AN52"/>
  <c r="AM52"/>
  <c r="AL52"/>
  <c r="AK52"/>
  <c r="AJ52"/>
  <c r="AI52"/>
  <c r="AH52"/>
  <c r="AG52"/>
  <c r="AF52"/>
  <c r="V52"/>
  <c r="BZ52" s="1"/>
  <c r="O52"/>
  <c r="C52"/>
  <c r="BC51"/>
  <c r="BB51"/>
  <c r="BA51"/>
  <c r="AZ51"/>
  <c r="AY51"/>
  <c r="AX51"/>
  <c r="AW51"/>
  <c r="AV51"/>
  <c r="AU51"/>
  <c r="AT51"/>
  <c r="AS51"/>
  <c r="AR51"/>
  <c r="AQ51"/>
  <c r="AP51"/>
  <c r="AO51"/>
  <c r="AN51"/>
  <c r="AM51"/>
  <c r="AL51"/>
  <c r="AK51"/>
  <c r="AJ51"/>
  <c r="AI51"/>
  <c r="AH51"/>
  <c r="AG51"/>
  <c r="AF51"/>
  <c r="V51"/>
  <c r="CA51" s="1"/>
  <c r="O51"/>
  <c r="C51"/>
  <c r="BC50"/>
  <c r="BB50"/>
  <c r="BA50"/>
  <c r="AZ50"/>
  <c r="AY50"/>
  <c r="AX50"/>
  <c r="AW50"/>
  <c r="AV50"/>
  <c r="AU50"/>
  <c r="AT50"/>
  <c r="AS50"/>
  <c r="AR50"/>
  <c r="AQ50"/>
  <c r="AP50"/>
  <c r="AO50"/>
  <c r="AN50"/>
  <c r="AM50"/>
  <c r="AL50"/>
  <c r="AK50"/>
  <c r="AJ50"/>
  <c r="AI50"/>
  <c r="AH50"/>
  <c r="AG50"/>
  <c r="AF50"/>
  <c r="V50"/>
  <c r="BZ50" s="1"/>
  <c r="O50"/>
  <c r="C50"/>
  <c r="BC49"/>
  <c r="BB49"/>
  <c r="BA49"/>
  <c r="AZ49"/>
  <c r="AY49"/>
  <c r="AX49"/>
  <c r="AW49"/>
  <c r="AV49"/>
  <c r="AU49"/>
  <c r="AT49"/>
  <c r="AS49"/>
  <c r="AR49"/>
  <c r="AQ49"/>
  <c r="AP49"/>
  <c r="AO49"/>
  <c r="AN49"/>
  <c r="AM49"/>
  <c r="AL49"/>
  <c r="AK49"/>
  <c r="AJ49"/>
  <c r="AI49"/>
  <c r="AH49"/>
  <c r="AG49"/>
  <c r="AF49"/>
  <c r="V49"/>
  <c r="CA49" s="1"/>
  <c r="O49"/>
  <c r="C49"/>
  <c r="BC48"/>
  <c r="BB48"/>
  <c r="BA48"/>
  <c r="AZ48"/>
  <c r="AY48"/>
  <c r="AX48"/>
  <c r="AW48"/>
  <c r="AV48"/>
  <c r="AU48"/>
  <c r="AT48"/>
  <c r="AS48"/>
  <c r="AR48"/>
  <c r="AQ48"/>
  <c r="AP48"/>
  <c r="AO48"/>
  <c r="AN48"/>
  <c r="AM48"/>
  <c r="AL48"/>
  <c r="AK48"/>
  <c r="AJ48"/>
  <c r="AI48"/>
  <c r="AH48"/>
  <c r="AG48"/>
  <c r="AF48"/>
  <c r="V48"/>
  <c r="BZ48" s="1"/>
  <c r="O48"/>
  <c r="C48"/>
  <c r="BC47"/>
  <c r="BB47"/>
  <c r="BA47"/>
  <c r="AZ47"/>
  <c r="AY47"/>
  <c r="AX47"/>
  <c r="AW47"/>
  <c r="AV47"/>
  <c r="AU47"/>
  <c r="AT47"/>
  <c r="AS47"/>
  <c r="AR47"/>
  <c r="AQ47"/>
  <c r="AP47"/>
  <c r="AO47"/>
  <c r="AN47"/>
  <c r="AM47"/>
  <c r="AL47"/>
  <c r="AK47"/>
  <c r="AJ47"/>
  <c r="AI47"/>
  <c r="AH47"/>
  <c r="AG47"/>
  <c r="AF47"/>
  <c r="V47"/>
  <c r="CA47" s="1"/>
  <c r="O47"/>
  <c r="C47"/>
  <c r="BC46"/>
  <c r="BB46"/>
  <c r="BA46"/>
  <c r="AZ46"/>
  <c r="AY46"/>
  <c r="AX46"/>
  <c r="AW46"/>
  <c r="AV46"/>
  <c r="AU46"/>
  <c r="AT46"/>
  <c r="AS46"/>
  <c r="AR46"/>
  <c r="AQ46"/>
  <c r="AP46"/>
  <c r="AO46"/>
  <c r="AN46"/>
  <c r="AM46"/>
  <c r="AL46"/>
  <c r="AK46"/>
  <c r="AJ46"/>
  <c r="AI46"/>
  <c r="AH46"/>
  <c r="AG46"/>
  <c r="AF46"/>
  <c r="V46"/>
  <c r="BZ46" s="1"/>
  <c r="O46"/>
  <c r="C46"/>
  <c r="BC45"/>
  <c r="BB45"/>
  <c r="BA45"/>
  <c r="AZ45"/>
  <c r="AY45"/>
  <c r="AX45"/>
  <c r="AW45"/>
  <c r="AV45"/>
  <c r="AU45"/>
  <c r="AT45"/>
  <c r="AS45"/>
  <c r="AR45"/>
  <c r="AQ45"/>
  <c r="AP45"/>
  <c r="AO45"/>
  <c r="AN45"/>
  <c r="AM45"/>
  <c r="AL45"/>
  <c r="AK45"/>
  <c r="AJ45"/>
  <c r="AI45"/>
  <c r="AH45"/>
  <c r="AG45"/>
  <c r="AF45"/>
  <c r="V45"/>
  <c r="CA45" s="1"/>
  <c r="O45"/>
  <c r="C45"/>
  <c r="BC44"/>
  <c r="BB44"/>
  <c r="BA44"/>
  <c r="AZ44"/>
  <c r="AY44"/>
  <c r="AX44"/>
  <c r="AW44"/>
  <c r="AV44"/>
  <c r="AU44"/>
  <c r="AT44"/>
  <c r="AS44"/>
  <c r="AR44"/>
  <c r="AQ44"/>
  <c r="AP44"/>
  <c r="AO44"/>
  <c r="AN44"/>
  <c r="AM44"/>
  <c r="AL44"/>
  <c r="AK44"/>
  <c r="AJ44"/>
  <c r="AI44"/>
  <c r="AH44"/>
  <c r="AG44"/>
  <c r="AF44"/>
  <c r="V44"/>
  <c r="BZ44" s="1"/>
  <c r="O44"/>
  <c r="C44"/>
  <c r="BC43"/>
  <c r="BB43"/>
  <c r="BA43"/>
  <c r="AZ43"/>
  <c r="AY43"/>
  <c r="AX43"/>
  <c r="AW43"/>
  <c r="AV43"/>
  <c r="AU43"/>
  <c r="AT43"/>
  <c r="AS43"/>
  <c r="AR43"/>
  <c r="AQ43"/>
  <c r="AP43"/>
  <c r="AO43"/>
  <c r="AN43"/>
  <c r="AM43"/>
  <c r="AL43"/>
  <c r="AK43"/>
  <c r="AJ43"/>
  <c r="AI43"/>
  <c r="AH43"/>
  <c r="AG43"/>
  <c r="AF43"/>
  <c r="V43"/>
  <c r="CA43" s="1"/>
  <c r="O43"/>
  <c r="BC42"/>
  <c r="BB42"/>
  <c r="BA42"/>
  <c r="AZ42"/>
  <c r="AY42"/>
  <c r="AX42"/>
  <c r="AW42"/>
  <c r="AV42"/>
  <c r="AU42"/>
  <c r="AT42"/>
  <c r="AS42"/>
  <c r="AR42"/>
  <c r="AQ42"/>
  <c r="AP42"/>
  <c r="AO42"/>
  <c r="AN42"/>
  <c r="AM42"/>
  <c r="AL42"/>
  <c r="AK42"/>
  <c r="AJ42"/>
  <c r="AI42"/>
  <c r="AH42"/>
  <c r="AG42"/>
  <c r="AF42"/>
  <c r="V42"/>
  <c r="BZ42" s="1"/>
  <c r="O42"/>
  <c r="BC41"/>
  <c r="BB41"/>
  <c r="BA41"/>
  <c r="AZ41"/>
  <c r="AY41"/>
  <c r="AX41"/>
  <c r="AW41"/>
  <c r="AV41"/>
  <c r="AU41"/>
  <c r="AT41"/>
  <c r="AS41"/>
  <c r="AR41"/>
  <c r="AQ41"/>
  <c r="AP41"/>
  <c r="AO41"/>
  <c r="AN41"/>
  <c r="AM41"/>
  <c r="AL41"/>
  <c r="AK41"/>
  <c r="AJ41"/>
  <c r="AI41"/>
  <c r="AH41"/>
  <c r="AG41"/>
  <c r="AF41"/>
  <c r="V41"/>
  <c r="O41"/>
  <c r="BC40"/>
  <c r="BB40"/>
  <c r="BA40"/>
  <c r="AZ40"/>
  <c r="AY40"/>
  <c r="AX40"/>
  <c r="AW40"/>
  <c r="AV40"/>
  <c r="AU40"/>
  <c r="AT40"/>
  <c r="AS40"/>
  <c r="AR40"/>
  <c r="AQ40"/>
  <c r="AP40"/>
  <c r="AO40"/>
  <c r="AN40"/>
  <c r="AM40"/>
  <c r="AL40"/>
  <c r="AK40"/>
  <c r="AJ40"/>
  <c r="AI40"/>
  <c r="AH40"/>
  <c r="AG40"/>
  <c r="AF40"/>
  <c r="V40"/>
  <c r="BZ40" s="1"/>
  <c r="O40"/>
  <c r="BC39"/>
  <c r="BB39"/>
  <c r="BA39"/>
  <c r="AZ39"/>
  <c r="AY39"/>
  <c r="AX39"/>
  <c r="AW39"/>
  <c r="AV39"/>
  <c r="AU39"/>
  <c r="AT39"/>
  <c r="AS39"/>
  <c r="AR39"/>
  <c r="AQ39"/>
  <c r="AP39"/>
  <c r="AO39"/>
  <c r="AN39"/>
  <c r="AM39"/>
  <c r="AL39"/>
  <c r="AK39"/>
  <c r="AJ39"/>
  <c r="AI39"/>
  <c r="AH39"/>
  <c r="AG39"/>
  <c r="AF39"/>
  <c r="V39"/>
  <c r="CA39" s="1"/>
  <c r="O39"/>
  <c r="BC38"/>
  <c r="BB38"/>
  <c r="BA38"/>
  <c r="AZ38"/>
  <c r="AY38"/>
  <c r="AX38"/>
  <c r="AW38"/>
  <c r="AV38"/>
  <c r="AU38"/>
  <c r="AT38"/>
  <c r="AS38"/>
  <c r="AR38"/>
  <c r="AQ38"/>
  <c r="AP38"/>
  <c r="AO38"/>
  <c r="AN38"/>
  <c r="AM38"/>
  <c r="AL38"/>
  <c r="AK38"/>
  <c r="AJ38"/>
  <c r="AI38"/>
  <c r="AH38"/>
  <c r="AG38"/>
  <c r="AF38"/>
  <c r="V38"/>
  <c r="BZ38" s="1"/>
  <c r="O38"/>
  <c r="BC37"/>
  <c r="BB37"/>
  <c r="BA37"/>
  <c r="AZ37"/>
  <c r="AY37"/>
  <c r="AX37"/>
  <c r="AW37"/>
  <c r="AV37"/>
  <c r="AU37"/>
  <c r="AT37"/>
  <c r="AS37"/>
  <c r="AR37"/>
  <c r="AQ37"/>
  <c r="AP37"/>
  <c r="AO37"/>
  <c r="AN37"/>
  <c r="AM37"/>
  <c r="AL37"/>
  <c r="AK37"/>
  <c r="AJ37"/>
  <c r="AI37"/>
  <c r="AH37"/>
  <c r="AG37"/>
  <c r="AF37"/>
  <c r="V37"/>
  <c r="CA37" s="1"/>
  <c r="O37"/>
  <c r="BC36"/>
  <c r="BB36"/>
  <c r="BA36"/>
  <c r="AZ36"/>
  <c r="AY36"/>
  <c r="AX36"/>
  <c r="AW36"/>
  <c r="AV36"/>
  <c r="AU36"/>
  <c r="AT36"/>
  <c r="AS36"/>
  <c r="AR36"/>
  <c r="AQ36"/>
  <c r="AP36"/>
  <c r="AO36"/>
  <c r="AN36"/>
  <c r="AM36"/>
  <c r="AL36"/>
  <c r="AK36"/>
  <c r="AJ36"/>
  <c r="AI36"/>
  <c r="AH36"/>
  <c r="AG36"/>
  <c r="AF36"/>
  <c r="V36"/>
  <c r="BZ36" s="1"/>
  <c r="O36"/>
  <c r="BC35"/>
  <c r="BB35"/>
  <c r="BA35"/>
  <c r="AZ35"/>
  <c r="AY35"/>
  <c r="AX35"/>
  <c r="AW35"/>
  <c r="AV35"/>
  <c r="AU35"/>
  <c r="AT35"/>
  <c r="AS35"/>
  <c r="AR35"/>
  <c r="AQ35"/>
  <c r="AP35"/>
  <c r="AO35"/>
  <c r="AN35"/>
  <c r="AM35"/>
  <c r="AL35"/>
  <c r="AK35"/>
  <c r="AJ35"/>
  <c r="AI35"/>
  <c r="AH35"/>
  <c r="AG35"/>
  <c r="AF35"/>
  <c r="V35"/>
  <c r="CA35" s="1"/>
  <c r="O35"/>
  <c r="BC34"/>
  <c r="BB34"/>
  <c r="BA34"/>
  <c r="AZ34"/>
  <c r="AY34"/>
  <c r="AX34"/>
  <c r="AW34"/>
  <c r="AV34"/>
  <c r="AU34"/>
  <c r="AT34"/>
  <c r="AS34"/>
  <c r="AR34"/>
  <c r="AQ34"/>
  <c r="AP34"/>
  <c r="AO34"/>
  <c r="AN34"/>
  <c r="AM34"/>
  <c r="AL34"/>
  <c r="AK34"/>
  <c r="AJ34"/>
  <c r="AI34"/>
  <c r="AH34"/>
  <c r="AG34"/>
  <c r="AF34"/>
  <c r="V34"/>
  <c r="BZ34" s="1"/>
  <c r="O34"/>
  <c r="BC33"/>
  <c r="BB33"/>
  <c r="BA33"/>
  <c r="AZ33"/>
  <c r="AY33"/>
  <c r="AX33"/>
  <c r="AW33"/>
  <c r="AV33"/>
  <c r="AU33"/>
  <c r="AT33"/>
  <c r="AS33"/>
  <c r="AR33"/>
  <c r="AQ33"/>
  <c r="AP33"/>
  <c r="AO33"/>
  <c r="AN33"/>
  <c r="AM33"/>
  <c r="AL33"/>
  <c r="AK33"/>
  <c r="AJ33"/>
  <c r="AI33"/>
  <c r="AH33"/>
  <c r="AG33"/>
  <c r="AF33"/>
  <c r="V33"/>
  <c r="CA33" s="1"/>
  <c r="O33"/>
  <c r="BC32"/>
  <c r="BB32"/>
  <c r="BA32"/>
  <c r="AZ32"/>
  <c r="AY32"/>
  <c r="AX32"/>
  <c r="AW32"/>
  <c r="AV32"/>
  <c r="AU32"/>
  <c r="AT32"/>
  <c r="AS32"/>
  <c r="AR32"/>
  <c r="AQ32"/>
  <c r="AP32"/>
  <c r="AO32"/>
  <c r="AN32"/>
  <c r="AM32"/>
  <c r="AL32"/>
  <c r="AK32"/>
  <c r="AJ32"/>
  <c r="AI32"/>
  <c r="AH32"/>
  <c r="AG32"/>
  <c r="AF32"/>
  <c r="V32"/>
  <c r="BZ32" s="1"/>
  <c r="O32"/>
  <c r="BC31"/>
  <c r="BB31"/>
  <c r="BA31"/>
  <c r="AZ31"/>
  <c r="AY31"/>
  <c r="AX31"/>
  <c r="AW31"/>
  <c r="AV31"/>
  <c r="AU31"/>
  <c r="AT31"/>
  <c r="AS31"/>
  <c r="AR31"/>
  <c r="AQ31"/>
  <c r="AP31"/>
  <c r="AO31"/>
  <c r="AN31"/>
  <c r="AM31"/>
  <c r="AL31"/>
  <c r="AK31"/>
  <c r="AJ31"/>
  <c r="AI31"/>
  <c r="AH31"/>
  <c r="AG31"/>
  <c r="AF31"/>
  <c r="V31"/>
  <c r="CA31" s="1"/>
  <c r="O31"/>
  <c r="BC30"/>
  <c r="BB30"/>
  <c r="BA30"/>
  <c r="AZ30"/>
  <c r="AY30"/>
  <c r="AX30"/>
  <c r="AW30"/>
  <c r="AV30"/>
  <c r="AU30"/>
  <c r="AT30"/>
  <c r="AS30"/>
  <c r="AR30"/>
  <c r="AQ30"/>
  <c r="AP30"/>
  <c r="AO30"/>
  <c r="AN30"/>
  <c r="O30"/>
  <c r="BC29"/>
  <c r="BB29"/>
  <c r="BA29"/>
  <c r="AZ29"/>
  <c r="AY29"/>
  <c r="AX29"/>
  <c r="AW29"/>
  <c r="AV29"/>
  <c r="AU29"/>
  <c r="AT29"/>
  <c r="AS29"/>
  <c r="AR29"/>
  <c r="AQ29"/>
  <c r="AP29"/>
  <c r="AO29"/>
  <c r="AN29"/>
  <c r="AM29"/>
  <c r="AL29"/>
  <c r="AK29"/>
  <c r="AJ29"/>
  <c r="AI29"/>
  <c r="AH29"/>
  <c r="AG29"/>
  <c r="AF29"/>
  <c r="O29"/>
  <c r="V29"/>
  <c r="AU28"/>
  <c r="AT28"/>
  <c r="AS28"/>
  <c r="AR28"/>
  <c r="AQ28"/>
  <c r="AP28"/>
  <c r="AO28"/>
  <c r="AN28"/>
  <c r="AM28"/>
  <c r="AL28"/>
  <c r="AK28"/>
  <c r="AJ28"/>
  <c r="AI28"/>
  <c r="AH28"/>
  <c r="AG28"/>
  <c r="AF28"/>
  <c r="O28"/>
  <c r="V28"/>
  <c r="AM27"/>
  <c r="AL27"/>
  <c r="AK27"/>
  <c r="AJ27"/>
  <c r="AI27"/>
  <c r="AH27"/>
  <c r="AG27"/>
  <c r="AF27"/>
  <c r="O27"/>
  <c r="V27"/>
  <c r="BC26"/>
  <c r="BB26"/>
  <c r="BA26"/>
  <c r="AZ26"/>
  <c r="AY26"/>
  <c r="AX26"/>
  <c r="AW26"/>
  <c r="AV26"/>
  <c r="O26"/>
  <c r="BC25"/>
  <c r="BB25"/>
  <c r="BA25"/>
  <c r="AZ25"/>
  <c r="AY25"/>
  <c r="AX25"/>
  <c r="AW25"/>
  <c r="AV25"/>
  <c r="AU25"/>
  <c r="AT25"/>
  <c r="AS25"/>
  <c r="AR25"/>
  <c r="AQ25"/>
  <c r="AP25"/>
  <c r="AO25"/>
  <c r="AN25"/>
  <c r="O25"/>
  <c r="V25"/>
  <c r="BC24"/>
  <c r="BB24"/>
  <c r="BA24"/>
  <c r="AZ24"/>
  <c r="AY24"/>
  <c r="AX24"/>
  <c r="AW24"/>
  <c r="AV24"/>
  <c r="AU24"/>
  <c r="AT24"/>
  <c r="AS24"/>
  <c r="AR24"/>
  <c r="AQ24"/>
  <c r="AP24"/>
  <c r="AO24"/>
  <c r="AN24"/>
  <c r="AM24"/>
  <c r="AL24"/>
  <c r="AK24"/>
  <c r="AJ24"/>
  <c r="AI24"/>
  <c r="AH24"/>
  <c r="AG24"/>
  <c r="AF24"/>
  <c r="V24"/>
  <c r="BZ24" s="1"/>
  <c r="O24"/>
  <c r="BC23"/>
  <c r="BB23"/>
  <c r="BA23"/>
  <c r="AZ23"/>
  <c r="AY23"/>
  <c r="AX23"/>
  <c r="AW23"/>
  <c r="AV23"/>
  <c r="AU23"/>
  <c r="AT23"/>
  <c r="AS23"/>
  <c r="AR23"/>
  <c r="AQ23"/>
  <c r="AP23"/>
  <c r="AO23"/>
  <c r="AN23"/>
  <c r="AM23"/>
  <c r="AL23"/>
  <c r="AK23"/>
  <c r="AJ23"/>
  <c r="AI23"/>
  <c r="AH23"/>
  <c r="AG23"/>
  <c r="AF23"/>
  <c r="V23"/>
  <c r="CA23" s="1"/>
  <c r="O23"/>
  <c r="BC22"/>
  <c r="BB22"/>
  <c r="BA22"/>
  <c r="AZ22"/>
  <c r="AY22"/>
  <c r="AX22"/>
  <c r="AW22"/>
  <c r="AV22"/>
  <c r="AU22"/>
  <c r="AT22"/>
  <c r="AS22"/>
  <c r="AR22"/>
  <c r="AQ22"/>
  <c r="AP22"/>
  <c r="AO22"/>
  <c r="AN22"/>
  <c r="AM22"/>
  <c r="AL22"/>
  <c r="AK22"/>
  <c r="AJ22"/>
  <c r="AI22"/>
  <c r="AH22"/>
  <c r="AG22"/>
  <c r="AF22"/>
  <c r="V22"/>
  <c r="BZ22" s="1"/>
  <c r="O22"/>
  <c r="BC21"/>
  <c r="BB21"/>
  <c r="BA21"/>
  <c r="AZ21"/>
  <c r="AY21"/>
  <c r="AX21"/>
  <c r="AW21"/>
  <c r="AV21"/>
  <c r="AU21"/>
  <c r="AT21"/>
  <c r="AS21"/>
  <c r="AR21"/>
  <c r="AQ21"/>
  <c r="AP21"/>
  <c r="AO21"/>
  <c r="AN21"/>
  <c r="V21"/>
  <c r="CA21" s="1"/>
  <c r="O21"/>
  <c r="BC20"/>
  <c r="BB20"/>
  <c r="BA20"/>
  <c r="AZ20"/>
  <c r="AY20"/>
  <c r="AX20"/>
  <c r="AW20"/>
  <c r="AV20"/>
  <c r="AU20"/>
  <c r="AT20"/>
  <c r="AS20"/>
  <c r="AR20"/>
  <c r="AQ20"/>
  <c r="AP20"/>
  <c r="AO20"/>
  <c r="AN20"/>
  <c r="AM20"/>
  <c r="AL20"/>
  <c r="AK20"/>
  <c r="AJ20"/>
  <c r="AI20"/>
  <c r="AH20"/>
  <c r="AG20"/>
  <c r="AF20"/>
  <c r="V20"/>
  <c r="CA20" s="1"/>
  <c r="O20"/>
  <c r="AU19"/>
  <c r="AT19"/>
  <c r="AS19"/>
  <c r="AR19"/>
  <c r="AQ19"/>
  <c r="AP19"/>
  <c r="AO19"/>
  <c r="AN19"/>
  <c r="AM19"/>
  <c r="AL19"/>
  <c r="AK19"/>
  <c r="AJ19"/>
  <c r="AI19"/>
  <c r="AH19"/>
  <c r="AG19"/>
  <c r="AF19"/>
  <c r="O19"/>
  <c r="V19"/>
  <c r="AU18"/>
  <c r="AT18"/>
  <c r="AS18"/>
  <c r="AR18"/>
  <c r="AQ18"/>
  <c r="AP18"/>
  <c r="AO18"/>
  <c r="AN18"/>
  <c r="AM18"/>
  <c r="AL18"/>
  <c r="AK18"/>
  <c r="AJ18"/>
  <c r="AI18"/>
  <c r="AH18"/>
  <c r="AG18"/>
  <c r="AF18"/>
  <c r="O18"/>
  <c r="V18"/>
  <c r="AU17"/>
  <c r="AT17"/>
  <c r="AS17"/>
  <c r="AR17"/>
  <c r="AQ17"/>
  <c r="AP17"/>
  <c r="AO17"/>
  <c r="AN17"/>
  <c r="AM17"/>
  <c r="AL17"/>
  <c r="AK17"/>
  <c r="AJ17"/>
  <c r="AI17"/>
  <c r="AH17"/>
  <c r="AG17"/>
  <c r="AF17"/>
  <c r="O17"/>
  <c r="V17"/>
  <c r="AU16"/>
  <c r="AT16"/>
  <c r="AS16"/>
  <c r="AR16"/>
  <c r="AQ16"/>
  <c r="AP16"/>
  <c r="AO16"/>
  <c r="AN16"/>
  <c r="AM16"/>
  <c r="AL16"/>
  <c r="AK16"/>
  <c r="AJ16"/>
  <c r="AI16"/>
  <c r="AH16"/>
  <c r="AG16"/>
  <c r="AF16"/>
  <c r="O16"/>
  <c r="V16"/>
  <c r="BC15"/>
  <c r="BB15"/>
  <c r="BA15"/>
  <c r="AZ15"/>
  <c r="AY15"/>
  <c r="AX15"/>
  <c r="AW15"/>
  <c r="AV15"/>
  <c r="AM15"/>
  <c r="AL15"/>
  <c r="AK15"/>
  <c r="AJ15"/>
  <c r="AI15"/>
  <c r="AH15"/>
  <c r="AG15"/>
  <c r="AF15"/>
  <c r="O15"/>
  <c r="V15"/>
  <c r="BC14"/>
  <c r="BB14"/>
  <c r="BA14"/>
  <c r="AZ14"/>
  <c r="AY14"/>
  <c r="AX14"/>
  <c r="AW14"/>
  <c r="AV14"/>
  <c r="AM14"/>
  <c r="AL14"/>
  <c r="AK14"/>
  <c r="AJ14"/>
  <c r="AI14"/>
  <c r="AH14"/>
  <c r="AG14"/>
  <c r="AF14"/>
  <c r="O14"/>
  <c r="V14"/>
  <c r="BC13"/>
  <c r="BB13"/>
  <c r="BA13"/>
  <c r="AZ13"/>
  <c r="AY13"/>
  <c r="AX13"/>
  <c r="AW13"/>
  <c r="AV13"/>
  <c r="AM13"/>
  <c r="AL13"/>
  <c r="AK13"/>
  <c r="AJ13"/>
  <c r="AI13"/>
  <c r="AH13"/>
  <c r="AG13"/>
  <c r="AF13"/>
  <c r="O13"/>
  <c r="V13"/>
  <c r="BC12"/>
  <c r="BB12"/>
  <c r="BA12"/>
  <c r="AZ12"/>
  <c r="AY12"/>
  <c r="AX12"/>
  <c r="AW12"/>
  <c r="AV12"/>
  <c r="AM12"/>
  <c r="AL12"/>
  <c r="AK12"/>
  <c r="AJ12"/>
  <c r="AI12"/>
  <c r="AH12"/>
  <c r="AG12"/>
  <c r="AF12"/>
  <c r="O12"/>
  <c r="V12"/>
  <c r="BC11"/>
  <c r="BB11"/>
  <c r="BA11"/>
  <c r="AZ11"/>
  <c r="AY11"/>
  <c r="AX11"/>
  <c r="AW11"/>
  <c r="AV11"/>
  <c r="AM11"/>
  <c r="AL11"/>
  <c r="AK11"/>
  <c r="AJ11"/>
  <c r="AI11"/>
  <c r="AH11"/>
  <c r="AG11"/>
  <c r="AF11"/>
  <c r="O11"/>
  <c r="V11"/>
  <c r="BC10"/>
  <c r="BB10"/>
  <c r="BA10"/>
  <c r="AZ10"/>
  <c r="AY10"/>
  <c r="AX10"/>
  <c r="AW10"/>
  <c r="AV10"/>
  <c r="AM10"/>
  <c r="AL10"/>
  <c r="AK10"/>
  <c r="AJ10"/>
  <c r="AI10"/>
  <c r="AH10"/>
  <c r="AG10"/>
  <c r="AF10"/>
  <c r="V10"/>
  <c r="BZ10" s="1"/>
  <c r="O10"/>
  <c r="BC9"/>
  <c r="BB9"/>
  <c r="BA9"/>
  <c r="AZ9"/>
  <c r="AY9"/>
  <c r="AX9"/>
  <c r="AW9"/>
  <c r="AV9"/>
  <c r="AU9"/>
  <c r="AT9"/>
  <c r="AS9"/>
  <c r="AR9"/>
  <c r="AQ9"/>
  <c r="AP9"/>
  <c r="AO9"/>
  <c r="AN9"/>
  <c r="V9"/>
  <c r="BZ9" s="1"/>
  <c r="O9"/>
  <c r="BC8"/>
  <c r="BB8"/>
  <c r="BA8"/>
  <c r="AZ8"/>
  <c r="AY8"/>
  <c r="AX8"/>
  <c r="AW8"/>
  <c r="AV8"/>
  <c r="AU8"/>
  <c r="AT8"/>
  <c r="AS8"/>
  <c r="AR8"/>
  <c r="AQ8"/>
  <c r="AP8"/>
  <c r="AO8"/>
  <c r="AN8"/>
  <c r="O8"/>
  <c r="V8"/>
  <c r="AU7"/>
  <c r="AT7"/>
  <c r="AS7"/>
  <c r="AR7"/>
  <c r="AQ7"/>
  <c r="AP7"/>
  <c r="AO7"/>
  <c r="AN7"/>
  <c r="O7"/>
  <c r="V7"/>
  <c r="BC6"/>
  <c r="BB6"/>
  <c r="BA6"/>
  <c r="AZ6"/>
  <c r="AY6"/>
  <c r="AX6"/>
  <c r="AW6"/>
  <c r="AV6"/>
  <c r="AM6"/>
  <c r="AL6"/>
  <c r="AK6"/>
  <c r="AJ6"/>
  <c r="AI6"/>
  <c r="AH6"/>
  <c r="AG6"/>
  <c r="AF6"/>
  <c r="O6"/>
  <c r="C6"/>
  <c r="V6" s="1"/>
  <c r="BC5"/>
  <c r="BB5"/>
  <c r="BA5"/>
  <c r="AZ5"/>
  <c r="AY5"/>
  <c r="AX5"/>
  <c r="AW5"/>
  <c r="AV5"/>
  <c r="AU5"/>
  <c r="AT5"/>
  <c r="AS5"/>
  <c r="AR5"/>
  <c r="AQ5"/>
  <c r="AP5"/>
  <c r="AO5"/>
  <c r="AN5"/>
  <c r="O5"/>
  <c r="C5"/>
  <c r="V5" s="1"/>
  <c r="BC4"/>
  <c r="BB4"/>
  <c r="BA4"/>
  <c r="AZ4"/>
  <c r="AY4"/>
  <c r="AX4"/>
  <c r="AW4"/>
  <c r="AV4"/>
  <c r="AU4"/>
  <c r="AT4"/>
  <c r="AS4"/>
  <c r="AR4"/>
  <c r="AQ4"/>
  <c r="AP4"/>
  <c r="AO4"/>
  <c r="AN4"/>
  <c r="AM4"/>
  <c r="AL4"/>
  <c r="AK4"/>
  <c r="AJ4"/>
  <c r="AI4"/>
  <c r="AH4"/>
  <c r="AG4"/>
  <c r="BZ4"/>
  <c r="O4"/>
  <c r="AU3"/>
  <c r="BC3" s="1"/>
  <c r="AT3"/>
  <c r="BB3" s="1"/>
  <c r="BZ3" s="1"/>
  <c r="AS3"/>
  <c r="BA3" s="1"/>
  <c r="BY3" s="1"/>
  <c r="AR3"/>
  <c r="AZ3" s="1"/>
  <c r="BX3" s="1"/>
  <c r="AQ3"/>
  <c r="AY3" s="1"/>
  <c r="BW3" s="1"/>
  <c r="AP3"/>
  <c r="AX3" s="1"/>
  <c r="BV3" s="1"/>
  <c r="AO3"/>
  <c r="AW3" s="1"/>
  <c r="BU3" s="1"/>
  <c r="AN3"/>
  <c r="AV3" s="1"/>
  <c r="BT3" s="1"/>
  <c r="AM3"/>
  <c r="AL3"/>
  <c r="AK3"/>
  <c r="AJ3"/>
  <c r="AI3"/>
  <c r="AH3"/>
  <c r="AG3"/>
  <c r="AF3"/>
  <c r="AE3"/>
  <c r="AD3"/>
  <c r="AC3"/>
  <c r="AB3"/>
  <c r="AA3"/>
  <c r="Z3"/>
  <c r="Y3"/>
  <c r="X3"/>
  <c r="R40"/>
  <c r="P40"/>
  <c r="Z10" i="60392" l="1"/>
  <c r="BS9" i="60391"/>
  <c r="BO9"/>
  <c r="BR9"/>
  <c r="BN9"/>
  <c r="BQ9"/>
  <c r="BM9"/>
  <c r="BP9"/>
  <c r="BL9"/>
  <c r="BI8"/>
  <c r="BE8"/>
  <c r="BH8"/>
  <c r="BD8"/>
  <c r="BK8"/>
  <c r="BG8"/>
  <c r="BJ8"/>
  <c r="BF8"/>
  <c r="H31" i="60397"/>
  <c r="F7" i="4" s="1"/>
  <c r="G22" s="1"/>
  <c r="CF4" i="60392"/>
  <c r="CJ4"/>
  <c r="CE4"/>
  <c r="BM4"/>
  <c r="BV4" s="1"/>
  <c r="CG4"/>
  <c r="BO4"/>
  <c r="BX4" s="1"/>
  <c r="CI4"/>
  <c r="BQ4"/>
  <c r="BZ4" s="1"/>
  <c r="CK4"/>
  <c r="BS4"/>
  <c r="CB4" s="1"/>
  <c r="CM4"/>
  <c r="BU4"/>
  <c r="CD4" s="1"/>
  <c r="CH4"/>
  <c r="CA3" i="60391"/>
  <c r="BK3"/>
  <c r="BS3" s="1"/>
  <c r="F6" i="60392"/>
  <c r="Z5"/>
  <c r="Z6"/>
  <c r="CD5"/>
  <c r="BZ5"/>
  <c r="BV5"/>
  <c r="CA5"/>
  <c r="BW5"/>
  <c r="BT5"/>
  <c r="BP5"/>
  <c r="BU5"/>
  <c r="BQ5"/>
  <c r="BM5"/>
  <c r="CB5"/>
  <c r="BX5"/>
  <c r="CC5"/>
  <c r="BY5"/>
  <c r="BD5"/>
  <c r="BR5"/>
  <c r="BN5"/>
  <c r="BS5"/>
  <c r="BO5"/>
  <c r="CD7"/>
  <c r="BZ7"/>
  <c r="BV7"/>
  <c r="CA7"/>
  <c r="BW7"/>
  <c r="BT7"/>
  <c r="BP7"/>
  <c r="BU7"/>
  <c r="BQ7"/>
  <c r="BM7"/>
  <c r="CB7"/>
  <c r="BX7"/>
  <c r="CC7"/>
  <c r="BY7"/>
  <c r="BR7"/>
  <c r="BN7"/>
  <c r="BS7"/>
  <c r="BO7"/>
  <c r="CD9"/>
  <c r="BZ9"/>
  <c r="BV9"/>
  <c r="CA9"/>
  <c r="BW9"/>
  <c r="CB9"/>
  <c r="BX9"/>
  <c r="CC9"/>
  <c r="BY9"/>
  <c r="CB6"/>
  <c r="BX6"/>
  <c r="CA6"/>
  <c r="BW6"/>
  <c r="BT6"/>
  <c r="BP6"/>
  <c r="BS6"/>
  <c r="BO6"/>
  <c r="CD6"/>
  <c r="BZ6"/>
  <c r="BV6"/>
  <c r="CC6"/>
  <c r="BY6"/>
  <c r="BR6"/>
  <c r="BN6"/>
  <c r="BU6"/>
  <c r="BQ6"/>
  <c r="BM6"/>
  <c r="CB8"/>
  <c r="BX8"/>
  <c r="CA8"/>
  <c r="BW8"/>
  <c r="BT8"/>
  <c r="BP8"/>
  <c r="BS8"/>
  <c r="BO8"/>
  <c r="CD8"/>
  <c r="BZ8"/>
  <c r="BV8"/>
  <c r="CC8"/>
  <c r="BY8"/>
  <c r="BR8"/>
  <c r="BN8"/>
  <c r="BU8"/>
  <c r="BQ8"/>
  <c r="BM8"/>
  <c r="BT10"/>
  <c r="BP10"/>
  <c r="BU10"/>
  <c r="BQ10"/>
  <c r="BM10"/>
  <c r="BR10"/>
  <c r="BN10"/>
  <c r="BS10"/>
  <c r="BO10"/>
  <c r="V26" i="60391"/>
  <c r="F27" i="60392"/>
  <c r="Z27" s="1"/>
  <c r="F7"/>
  <c r="Z7" s="1"/>
  <c r="CD30"/>
  <c r="BZ30"/>
  <c r="BV30"/>
  <c r="CA30"/>
  <c r="BW30"/>
  <c r="CB30"/>
  <c r="BX30"/>
  <c r="CC30"/>
  <c r="BY30"/>
  <c r="BT29"/>
  <c r="BP29"/>
  <c r="BS29"/>
  <c r="BO29"/>
  <c r="BR29"/>
  <c r="BN29"/>
  <c r="BU29"/>
  <c r="BQ29"/>
  <c r="BM29"/>
  <c r="CL4"/>
  <c r="X6"/>
  <c r="Y6"/>
  <c r="X8"/>
  <c r="Y8"/>
  <c r="X10"/>
  <c r="Y10"/>
  <c r="X5"/>
  <c r="Y5"/>
  <c r="X7"/>
  <c r="Y7"/>
  <c r="X9"/>
  <c r="Y9"/>
  <c r="CG55"/>
  <c r="BI6"/>
  <c r="CG47"/>
  <c r="BE6"/>
  <c r="BL7"/>
  <c r="AM7"/>
  <c r="AQ7"/>
  <c r="BE7"/>
  <c r="BI7"/>
  <c r="W8"/>
  <c r="BI8" s="1"/>
  <c r="W9"/>
  <c r="BG9"/>
  <c r="BK9"/>
  <c r="W10"/>
  <c r="BG10"/>
  <c r="BK10"/>
  <c r="W11"/>
  <c r="AO11"/>
  <c r="AS11"/>
  <c r="BG11"/>
  <c r="BK11"/>
  <c r="W12"/>
  <c r="AO12"/>
  <c r="AS12"/>
  <c r="BG12"/>
  <c r="BK12"/>
  <c r="AM13"/>
  <c r="BE13"/>
  <c r="BL14"/>
  <c r="AM14"/>
  <c r="AQ14"/>
  <c r="BE14"/>
  <c r="BI14"/>
  <c r="BL15"/>
  <c r="AQ15"/>
  <c r="BI15"/>
  <c r="W16"/>
  <c r="AO16"/>
  <c r="AS16"/>
  <c r="BG16"/>
  <c r="BK16"/>
  <c r="AM17"/>
  <c r="BL18"/>
  <c r="AM18"/>
  <c r="AQ18"/>
  <c r="BL19"/>
  <c r="AQ19"/>
  <c r="W20"/>
  <c r="AO20"/>
  <c r="AS20"/>
  <c r="AM21"/>
  <c r="BE21"/>
  <c r="BL22"/>
  <c r="BE22"/>
  <c r="BI22"/>
  <c r="BL23"/>
  <c r="AQ23"/>
  <c r="BI23"/>
  <c r="W24"/>
  <c r="AO24"/>
  <c r="AS24"/>
  <c r="BG24"/>
  <c r="BK24"/>
  <c r="AO25"/>
  <c r="BG25"/>
  <c r="BL26"/>
  <c r="BI26"/>
  <c r="BG27"/>
  <c r="W28"/>
  <c r="BK28" s="1"/>
  <c r="AO28"/>
  <c r="AS28"/>
  <c r="AQ29"/>
  <c r="AO30"/>
  <c r="BE30"/>
  <c r="BG31"/>
  <c r="BL32"/>
  <c r="AS32"/>
  <c r="BI32"/>
  <c r="AM33"/>
  <c r="BG33"/>
  <c r="BL34"/>
  <c r="AS34"/>
  <c r="BI34"/>
  <c r="AM35"/>
  <c r="BG35"/>
  <c r="BL36"/>
  <c r="AS36"/>
  <c r="BI36"/>
  <c r="AM37"/>
  <c r="BG37"/>
  <c r="BL38"/>
  <c r="AS38"/>
  <c r="BI38"/>
  <c r="AM39"/>
  <c r="BG39"/>
  <c r="BL40"/>
  <c r="AS40"/>
  <c r="BI40"/>
  <c r="AM41"/>
  <c r="BG41"/>
  <c r="BL42"/>
  <c r="AS42"/>
  <c r="BI42"/>
  <c r="AM43"/>
  <c r="BG43"/>
  <c r="BL44"/>
  <c r="AS44"/>
  <c r="BI44"/>
  <c r="AM45"/>
  <c r="BG45"/>
  <c r="BL46"/>
  <c r="AO46"/>
  <c r="BE46"/>
  <c r="W47"/>
  <c r="AQ47"/>
  <c r="BL48"/>
  <c r="AO48"/>
  <c r="BE48"/>
  <c r="W49"/>
  <c r="AQ49"/>
  <c r="AS50"/>
  <c r="AM51"/>
  <c r="BG51"/>
  <c r="CG51"/>
  <c r="AS52"/>
  <c r="AM53"/>
  <c r="BG53"/>
  <c r="BL54"/>
  <c r="AO54"/>
  <c r="BE54"/>
  <c r="W55"/>
  <c r="AQ55"/>
  <c r="BL56"/>
  <c r="AO56"/>
  <c r="BE56"/>
  <c r="W57"/>
  <c r="AQ57"/>
  <c r="AS58"/>
  <c r="AM59"/>
  <c r="BG59"/>
  <c r="BF60"/>
  <c r="BF68"/>
  <c r="BF76"/>
  <c r="BF84"/>
  <c r="BF92"/>
  <c r="BK6"/>
  <c r="BK15"/>
  <c r="AS19"/>
  <c r="BK23"/>
  <c r="BK26"/>
  <c r="W7"/>
  <c r="AO7"/>
  <c r="AS7"/>
  <c r="BG7"/>
  <c r="BK7"/>
  <c r="BL9"/>
  <c r="BE9"/>
  <c r="BI9"/>
  <c r="BL10"/>
  <c r="BE10"/>
  <c r="BI10"/>
  <c r="BL11"/>
  <c r="AM11"/>
  <c r="AQ11"/>
  <c r="BE11"/>
  <c r="BI11"/>
  <c r="BL12"/>
  <c r="AM12"/>
  <c r="AQ12"/>
  <c r="BE12"/>
  <c r="BI12"/>
  <c r="BL13"/>
  <c r="AQ13"/>
  <c r="BI13"/>
  <c r="W14"/>
  <c r="AO14"/>
  <c r="AS14"/>
  <c r="BG14"/>
  <c r="BK14"/>
  <c r="AM15"/>
  <c r="BE15"/>
  <c r="BL16"/>
  <c r="AM16"/>
  <c r="AQ16"/>
  <c r="BE16"/>
  <c r="BI16"/>
  <c r="BL17"/>
  <c r="AQ17"/>
  <c r="W18"/>
  <c r="AO18"/>
  <c r="AS18"/>
  <c r="AM19"/>
  <c r="BL20"/>
  <c r="AM20"/>
  <c r="AQ20"/>
  <c r="BL21"/>
  <c r="AQ21"/>
  <c r="BI21"/>
  <c r="W22"/>
  <c r="BG22"/>
  <c r="BK22"/>
  <c r="AM23"/>
  <c r="BE23"/>
  <c r="BL24"/>
  <c r="AM24"/>
  <c r="AQ24"/>
  <c r="BE24"/>
  <c r="BI24"/>
  <c r="BL25"/>
  <c r="W25"/>
  <c r="AS25"/>
  <c r="BK25"/>
  <c r="BE26"/>
  <c r="W27"/>
  <c r="BK27"/>
  <c r="AM28"/>
  <c r="AQ28"/>
  <c r="W29"/>
  <c r="AM29"/>
  <c r="BL30"/>
  <c r="AS30"/>
  <c r="BI30"/>
  <c r="W31"/>
  <c r="BK31"/>
  <c r="AO32"/>
  <c r="BE32"/>
  <c r="W33"/>
  <c r="AQ33"/>
  <c r="BK33"/>
  <c r="AO34"/>
  <c r="BE34"/>
  <c r="W35"/>
  <c r="AQ35"/>
  <c r="BK35"/>
  <c r="AO36"/>
  <c r="BE36"/>
  <c r="W37"/>
  <c r="AQ37"/>
  <c r="BK37"/>
  <c r="AO38"/>
  <c r="BE38"/>
  <c r="W39"/>
  <c r="AQ39"/>
  <c r="BK39"/>
  <c r="AO40"/>
  <c r="BE40"/>
  <c r="W41"/>
  <c r="AQ41"/>
  <c r="BK41"/>
  <c r="AO42"/>
  <c r="BE42"/>
  <c r="AQ43"/>
  <c r="BK43"/>
  <c r="AO44"/>
  <c r="BE44"/>
  <c r="W45"/>
  <c r="AQ45"/>
  <c r="AS46"/>
  <c r="BI46"/>
  <c r="AM47"/>
  <c r="BG47"/>
  <c r="AS48"/>
  <c r="BI48"/>
  <c r="AM49"/>
  <c r="BG49"/>
  <c r="BL50"/>
  <c r="AO50"/>
  <c r="BE50"/>
  <c r="W51"/>
  <c r="AQ51"/>
  <c r="BL52"/>
  <c r="AO52"/>
  <c r="BE52"/>
  <c r="W53"/>
  <c r="AQ53"/>
  <c r="AS54"/>
  <c r="BI54"/>
  <c r="AM55"/>
  <c r="BG55"/>
  <c r="AS56"/>
  <c r="BI56"/>
  <c r="AM57"/>
  <c r="BG57"/>
  <c r="BL58"/>
  <c r="AO58"/>
  <c r="BE58"/>
  <c r="W59"/>
  <c r="AQ59"/>
  <c r="BJ66"/>
  <c r="AR67"/>
  <c r="BJ74"/>
  <c r="AR75"/>
  <c r="BJ82"/>
  <c r="AR83"/>
  <c r="BJ90"/>
  <c r="AR91"/>
  <c r="BK13"/>
  <c r="BK21"/>
  <c r="BI25"/>
  <c r="W13"/>
  <c r="AO13"/>
  <c r="AS13"/>
  <c r="BG13"/>
  <c r="W15"/>
  <c r="AO15"/>
  <c r="AS15"/>
  <c r="BG15"/>
  <c r="W17"/>
  <c r="AO17"/>
  <c r="W19"/>
  <c r="AO19"/>
  <c r="W21"/>
  <c r="AO21"/>
  <c r="AS21"/>
  <c r="BG21"/>
  <c r="W23"/>
  <c r="AO23"/>
  <c r="AS23"/>
  <c r="BG23"/>
  <c r="AM25"/>
  <c r="AQ25"/>
  <c r="BE25"/>
  <c r="BL27"/>
  <c r="BE27"/>
  <c r="W26"/>
  <c r="BG26"/>
  <c r="W6"/>
  <c r="BG6"/>
  <c r="BL28"/>
  <c r="BE28"/>
  <c r="BI28"/>
  <c r="BG28"/>
  <c r="BG8"/>
  <c r="BK8"/>
  <c r="BL8"/>
  <c r="BE8"/>
  <c r="Z25"/>
  <c r="CL25" s="1"/>
  <c r="CG33"/>
  <c r="CG35"/>
  <c r="CG37"/>
  <c r="CG39"/>
  <c r="CG41"/>
  <c r="CG43"/>
  <c r="CK45"/>
  <c r="CK49"/>
  <c r="CK53"/>
  <c r="CK57"/>
  <c r="CG102"/>
  <c r="CG121"/>
  <c r="CL5"/>
  <c r="CJ5"/>
  <c r="CH5"/>
  <c r="CF5"/>
  <c r="CM5"/>
  <c r="CK5"/>
  <c r="CI5"/>
  <c r="CG5"/>
  <c r="CE5"/>
  <c r="CL7"/>
  <c r="CJ7"/>
  <c r="CH7"/>
  <c r="CF7"/>
  <c r="CM7"/>
  <c r="CK7"/>
  <c r="CI7"/>
  <c r="CG7"/>
  <c r="CE7"/>
  <c r="CL9"/>
  <c r="CJ9"/>
  <c r="CH9"/>
  <c r="CF9"/>
  <c r="CM9"/>
  <c r="CK9"/>
  <c r="CI9"/>
  <c r="CG9"/>
  <c r="CE9"/>
  <c r="CL11"/>
  <c r="CJ11"/>
  <c r="CH11"/>
  <c r="CF11"/>
  <c r="CM11"/>
  <c r="CK11"/>
  <c r="CI11"/>
  <c r="CG11"/>
  <c r="CE11"/>
  <c r="CL13"/>
  <c r="CJ13"/>
  <c r="CH13"/>
  <c r="CF13"/>
  <c r="CM13"/>
  <c r="CK13"/>
  <c r="CI13"/>
  <c r="CG13"/>
  <c r="CE13"/>
  <c r="CL15"/>
  <c r="CJ15"/>
  <c r="CH15"/>
  <c r="CF15"/>
  <c r="CM15"/>
  <c r="CK15"/>
  <c r="CI15"/>
  <c r="CG15"/>
  <c r="CE15"/>
  <c r="CL17"/>
  <c r="CJ17"/>
  <c r="CH17"/>
  <c r="CF17"/>
  <c r="CM17"/>
  <c r="CK17"/>
  <c r="CI17"/>
  <c r="CG17"/>
  <c r="CE17"/>
  <c r="CL18"/>
  <c r="CJ18"/>
  <c r="CH18"/>
  <c r="CF18"/>
  <c r="CM18"/>
  <c r="CK18"/>
  <c r="CI18"/>
  <c r="CG18"/>
  <c r="CE18"/>
  <c r="CL19"/>
  <c r="CJ19"/>
  <c r="CH19"/>
  <c r="CF19"/>
  <c r="CM19"/>
  <c r="CK19"/>
  <c r="CI19"/>
  <c r="CG19"/>
  <c r="CE19"/>
  <c r="CL20"/>
  <c r="CJ20"/>
  <c r="CH20"/>
  <c r="CF20"/>
  <c r="CM20"/>
  <c r="CK20"/>
  <c r="CI20"/>
  <c r="CG20"/>
  <c r="CE20"/>
  <c r="CL21"/>
  <c r="CJ21"/>
  <c r="CH21"/>
  <c r="CF21"/>
  <c r="CM21"/>
  <c r="CK21"/>
  <c r="CI21"/>
  <c r="CG21"/>
  <c r="CE21"/>
  <c r="CL23"/>
  <c r="CJ23"/>
  <c r="CH23"/>
  <c r="CF23"/>
  <c r="CM23"/>
  <c r="CK23"/>
  <c r="CI23"/>
  <c r="CG23"/>
  <c r="CE23"/>
  <c r="CL27"/>
  <c r="CJ27"/>
  <c r="CH27"/>
  <c r="CF27"/>
  <c r="CM27"/>
  <c r="CK27"/>
  <c r="CI27"/>
  <c r="CG27"/>
  <c r="CE27"/>
  <c r="CM61"/>
  <c r="CK61"/>
  <c r="CI61"/>
  <c r="CG61"/>
  <c r="CE61"/>
  <c r="CJ61"/>
  <c r="CF61"/>
  <c r="CH61"/>
  <c r="CL61"/>
  <c r="CL6"/>
  <c r="CJ6"/>
  <c r="CH6"/>
  <c r="CF6"/>
  <c r="CM6"/>
  <c r="CK6"/>
  <c r="CI6"/>
  <c r="CG6"/>
  <c r="CE6"/>
  <c r="CL8"/>
  <c r="CJ8"/>
  <c r="CH8"/>
  <c r="CF8"/>
  <c r="CM8"/>
  <c r="CK8"/>
  <c r="CI8"/>
  <c r="CG8"/>
  <c r="CE8"/>
  <c r="CL10"/>
  <c r="CJ10"/>
  <c r="CH10"/>
  <c r="CF10"/>
  <c r="CM10"/>
  <c r="CK10"/>
  <c r="CI10"/>
  <c r="CG10"/>
  <c r="CE10"/>
  <c r="CL12"/>
  <c r="CJ12"/>
  <c r="CH12"/>
  <c r="CF12"/>
  <c r="CM12"/>
  <c r="CK12"/>
  <c r="CI12"/>
  <c r="CG12"/>
  <c r="CE12"/>
  <c r="CL14"/>
  <c r="CJ14"/>
  <c r="CH14"/>
  <c r="CF14"/>
  <c r="CM14"/>
  <c r="CK14"/>
  <c r="CI14"/>
  <c r="CG14"/>
  <c r="CE14"/>
  <c r="CL16"/>
  <c r="CJ16"/>
  <c r="CH16"/>
  <c r="CF16"/>
  <c r="CM16"/>
  <c r="CK16"/>
  <c r="CI16"/>
  <c r="CG16"/>
  <c r="CE16"/>
  <c r="BK17"/>
  <c r="BI17"/>
  <c r="BG17"/>
  <c r="BE17"/>
  <c r="BK18"/>
  <c r="BI18"/>
  <c r="BG18"/>
  <c r="BE18"/>
  <c r="BK19"/>
  <c r="BI19"/>
  <c r="BG19"/>
  <c r="BE19"/>
  <c r="BK20"/>
  <c r="BI20"/>
  <c r="BG20"/>
  <c r="BE20"/>
  <c r="CL22"/>
  <c r="CJ22"/>
  <c r="CH22"/>
  <c r="CF22"/>
  <c r="CM22"/>
  <c r="CK22"/>
  <c r="CI22"/>
  <c r="CG22"/>
  <c r="CE22"/>
  <c r="CL24"/>
  <c r="CJ24"/>
  <c r="CH24"/>
  <c r="CF24"/>
  <c r="CM24"/>
  <c r="CK24"/>
  <c r="CI24"/>
  <c r="CG24"/>
  <c r="CE24"/>
  <c r="CL26"/>
  <c r="CJ26"/>
  <c r="CH26"/>
  <c r="CF26"/>
  <c r="CM26"/>
  <c r="CK26"/>
  <c r="CI26"/>
  <c r="CG26"/>
  <c r="CE26"/>
  <c r="CL28"/>
  <c r="CJ28"/>
  <c r="CH28"/>
  <c r="CF28"/>
  <c r="CM28"/>
  <c r="CK28"/>
  <c r="CI28"/>
  <c r="CG28"/>
  <c r="CE28"/>
  <c r="BK29"/>
  <c r="BG29"/>
  <c r="AK132"/>
  <c r="AI132"/>
  <c r="AG132"/>
  <c r="AE132"/>
  <c r="AC132"/>
  <c r="AK131"/>
  <c r="AI131"/>
  <c r="AG131"/>
  <c r="AE131"/>
  <c r="AC131"/>
  <c r="AK130"/>
  <c r="AI130"/>
  <c r="AG130"/>
  <c r="AE130"/>
  <c r="AC130"/>
  <c r="AK129"/>
  <c r="AI129"/>
  <c r="AG129"/>
  <c r="AE129"/>
  <c r="AC129"/>
  <c r="AK128"/>
  <c r="AI128"/>
  <c r="AG128"/>
  <c r="AE128"/>
  <c r="AC128"/>
  <c r="AK127"/>
  <c r="AI127"/>
  <c r="AG127"/>
  <c r="AE127"/>
  <c r="AC127"/>
  <c r="AK126"/>
  <c r="AI126"/>
  <c r="AG126"/>
  <c r="AE126"/>
  <c r="AC126"/>
  <c r="AK125"/>
  <c r="AI125"/>
  <c r="AG125"/>
  <c r="AE125"/>
  <c r="AC125"/>
  <c r="AK124"/>
  <c r="AI124"/>
  <c r="AG124"/>
  <c r="AE124"/>
  <c r="AC124"/>
  <c r="AK123"/>
  <c r="AI123"/>
  <c r="AG123"/>
  <c r="AE123"/>
  <c r="AC123"/>
  <c r="AK122"/>
  <c r="AG122"/>
  <c r="AC122"/>
  <c r="AI121"/>
  <c r="AE121"/>
  <c r="AK120"/>
  <c r="AI120"/>
  <c r="AG120"/>
  <c r="AE120"/>
  <c r="AC120"/>
  <c r="AK119"/>
  <c r="AI119"/>
  <c r="AG119"/>
  <c r="AE119"/>
  <c r="AC119"/>
  <c r="AK118"/>
  <c r="AI118"/>
  <c r="AG118"/>
  <c r="AE118"/>
  <c r="AC118"/>
  <c r="AK117"/>
  <c r="AI117"/>
  <c r="AG117"/>
  <c r="AE117"/>
  <c r="AC117"/>
  <c r="AK116"/>
  <c r="AI116"/>
  <c r="AG116"/>
  <c r="AE116"/>
  <c r="AC116"/>
  <c r="AK115"/>
  <c r="AI115"/>
  <c r="AG115"/>
  <c r="AE115"/>
  <c r="AC115"/>
  <c r="AK114"/>
  <c r="AI114"/>
  <c r="AG114"/>
  <c r="AE114"/>
  <c r="AC114"/>
  <c r="AK113"/>
  <c r="AI113"/>
  <c r="AG113"/>
  <c r="AE113"/>
  <c r="AC113"/>
  <c r="AK112"/>
  <c r="AI112"/>
  <c r="AG112"/>
  <c r="AE112"/>
  <c r="AC112"/>
  <c r="AK111"/>
  <c r="AI111"/>
  <c r="AG111"/>
  <c r="AE111"/>
  <c r="AC111"/>
  <c r="AK110"/>
  <c r="AI110"/>
  <c r="AG110"/>
  <c r="AE110"/>
  <c r="AC110"/>
  <c r="AK109"/>
  <c r="AI109"/>
  <c r="AG109"/>
  <c r="AE109"/>
  <c r="AC109"/>
  <c r="AK108"/>
  <c r="AI108"/>
  <c r="AG108"/>
  <c r="AE108"/>
  <c r="AC108"/>
  <c r="AK107"/>
  <c r="AI107"/>
  <c r="AG107"/>
  <c r="AE107"/>
  <c r="AC107"/>
  <c r="AK106"/>
  <c r="AI106"/>
  <c r="AG106"/>
  <c r="AE106"/>
  <c r="AC106"/>
  <c r="AK105"/>
  <c r="AI105"/>
  <c r="AG105"/>
  <c r="AE105"/>
  <c r="AC105"/>
  <c r="AI122"/>
  <c r="AE122"/>
  <c r="AK121"/>
  <c r="AG121"/>
  <c r="AC121"/>
  <c r="AI104"/>
  <c r="AE104"/>
  <c r="AK103"/>
  <c r="AG103"/>
  <c r="AC103"/>
  <c r="AI102"/>
  <c r="AE102"/>
  <c r="AK104"/>
  <c r="AG104"/>
  <c r="AC104"/>
  <c r="AI103"/>
  <c r="AE103"/>
  <c r="AK102"/>
  <c r="AG102"/>
  <c r="AC102"/>
  <c r="AH98"/>
  <c r="AD96"/>
  <c r="AH94"/>
  <c r="AD92"/>
  <c r="AH90"/>
  <c r="AD88"/>
  <c r="AH86"/>
  <c r="AD84"/>
  <c r="AH82"/>
  <c r="AD80"/>
  <c r="AH78"/>
  <c r="AD76"/>
  <c r="AH74"/>
  <c r="AD72"/>
  <c r="AH70"/>
  <c r="AD68"/>
  <c r="AH66"/>
  <c r="AD64"/>
  <c r="AH62"/>
  <c r="V98"/>
  <c r="V94"/>
  <c r="V90"/>
  <c r="V86"/>
  <c r="V82"/>
  <c r="V78"/>
  <c r="V74"/>
  <c r="V70"/>
  <c r="V66"/>
  <c r="V62"/>
  <c r="BC132"/>
  <c r="BA132"/>
  <c r="AY132"/>
  <c r="AW132"/>
  <c r="AU132"/>
  <c r="BC131"/>
  <c r="BA131"/>
  <c r="AY131"/>
  <c r="AW131"/>
  <c r="AU131"/>
  <c r="BC130"/>
  <c r="BA130"/>
  <c r="AY130"/>
  <c r="AW130"/>
  <c r="AU130"/>
  <c r="BC129"/>
  <c r="BA129"/>
  <c r="AY129"/>
  <c r="AW129"/>
  <c r="AU129"/>
  <c r="BC128"/>
  <c r="BA128"/>
  <c r="AY128"/>
  <c r="AW128"/>
  <c r="AU128"/>
  <c r="BC127"/>
  <c r="BA127"/>
  <c r="AY127"/>
  <c r="AW127"/>
  <c r="AU127"/>
  <c r="BC126"/>
  <c r="BA126"/>
  <c r="AY126"/>
  <c r="AW126"/>
  <c r="AU126"/>
  <c r="BC125"/>
  <c r="BA125"/>
  <c r="AY125"/>
  <c r="AW125"/>
  <c r="AU125"/>
  <c r="BC124"/>
  <c r="BA124"/>
  <c r="AY124"/>
  <c r="AW124"/>
  <c r="AU124"/>
  <c r="BC123"/>
  <c r="BA123"/>
  <c r="AY123"/>
  <c r="AW123"/>
  <c r="AU123"/>
  <c r="BA122"/>
  <c r="AW122"/>
  <c r="BC121"/>
  <c r="AY121"/>
  <c r="AU121"/>
  <c r="BA120"/>
  <c r="AW120"/>
  <c r="AU120"/>
  <c r="BC119"/>
  <c r="BA119"/>
  <c r="AY119"/>
  <c r="AW119"/>
  <c r="AU119"/>
  <c r="BC118"/>
  <c r="BA118"/>
  <c r="AY118"/>
  <c r="AW118"/>
  <c r="AU118"/>
  <c r="BC117"/>
  <c r="BA117"/>
  <c r="AY117"/>
  <c r="AW117"/>
  <c r="AU117"/>
  <c r="BC116"/>
  <c r="BA116"/>
  <c r="AY116"/>
  <c r="AW116"/>
  <c r="AU116"/>
  <c r="BC115"/>
  <c r="BA115"/>
  <c r="AY115"/>
  <c r="AW115"/>
  <c r="AU115"/>
  <c r="BC114"/>
  <c r="BA114"/>
  <c r="AY114"/>
  <c r="AW114"/>
  <c r="AU114"/>
  <c r="BC113"/>
  <c r="BA113"/>
  <c r="AY113"/>
  <c r="AW113"/>
  <c r="AU113"/>
  <c r="BC112"/>
  <c r="BA112"/>
  <c r="AY112"/>
  <c r="AW112"/>
  <c r="AU112"/>
  <c r="BC111"/>
  <c r="BA111"/>
  <c r="AY111"/>
  <c r="AW111"/>
  <c r="AU111"/>
  <c r="BC110"/>
  <c r="BA110"/>
  <c r="AY110"/>
  <c r="AW110"/>
  <c r="AU110"/>
  <c r="BC109"/>
  <c r="BA109"/>
  <c r="AY109"/>
  <c r="AW109"/>
  <c r="AU109"/>
  <c r="BC108"/>
  <c r="BA108"/>
  <c r="AY108"/>
  <c r="AW108"/>
  <c r="AU108"/>
  <c r="BC107"/>
  <c r="BA107"/>
  <c r="AY107"/>
  <c r="AW107"/>
  <c r="AU107"/>
  <c r="BC106"/>
  <c r="BA106"/>
  <c r="AY106"/>
  <c r="AW106"/>
  <c r="AU106"/>
  <c r="BC105"/>
  <c r="BA105"/>
  <c r="AY105"/>
  <c r="AW105"/>
  <c r="AU105"/>
  <c r="BC104"/>
  <c r="BA104"/>
  <c r="AY104"/>
  <c r="AW104"/>
  <c r="AU104"/>
  <c r="BC122"/>
  <c r="AY122"/>
  <c r="AU122"/>
  <c r="BA121"/>
  <c r="AW121"/>
  <c r="BA103"/>
  <c r="AW103"/>
  <c r="BC102"/>
  <c r="AY102"/>
  <c r="AU102"/>
  <c r="BC103"/>
  <c r="AY103"/>
  <c r="AU103"/>
  <c r="BA102"/>
  <c r="AW102"/>
  <c r="BB96"/>
  <c r="AX94"/>
  <c r="BB92"/>
  <c r="AX90"/>
  <c r="BB88"/>
  <c r="AX86"/>
  <c r="BB84"/>
  <c r="AX82"/>
  <c r="BB80"/>
  <c r="AX78"/>
  <c r="BB76"/>
  <c r="AX74"/>
  <c r="BB72"/>
  <c r="AX70"/>
  <c r="BB68"/>
  <c r="AX66"/>
  <c r="BB64"/>
  <c r="AX62"/>
  <c r="CL30"/>
  <c r="CJ30"/>
  <c r="CH30"/>
  <c r="CF30"/>
  <c r="CL32"/>
  <c r="CJ32"/>
  <c r="CH32"/>
  <c r="CF32"/>
  <c r="CL34"/>
  <c r="CJ34"/>
  <c r="CH34"/>
  <c r="CF34"/>
  <c r="CL36"/>
  <c r="CJ36"/>
  <c r="CH36"/>
  <c r="CF36"/>
  <c r="CL38"/>
  <c r="CJ38"/>
  <c r="CH38"/>
  <c r="CF38"/>
  <c r="CL40"/>
  <c r="CJ40"/>
  <c r="CH40"/>
  <c r="CF40"/>
  <c r="CL42"/>
  <c r="CJ42"/>
  <c r="CH42"/>
  <c r="CF42"/>
  <c r="CL44"/>
  <c r="CJ44"/>
  <c r="CH44"/>
  <c r="CF44"/>
  <c r="CL46"/>
  <c r="CJ46"/>
  <c r="CH46"/>
  <c r="CF46"/>
  <c r="CL48"/>
  <c r="CJ48"/>
  <c r="CH48"/>
  <c r="CF48"/>
  <c r="CL50"/>
  <c r="CJ50"/>
  <c r="CH50"/>
  <c r="CF50"/>
  <c r="CL52"/>
  <c r="CJ52"/>
  <c r="CH52"/>
  <c r="CF52"/>
  <c r="CL54"/>
  <c r="CJ54"/>
  <c r="CH54"/>
  <c r="CF54"/>
  <c r="CL56"/>
  <c r="CJ56"/>
  <c r="CH56"/>
  <c r="CF56"/>
  <c r="CL58"/>
  <c r="CJ58"/>
  <c r="CH58"/>
  <c r="CF58"/>
  <c r="CM60"/>
  <c r="CK60"/>
  <c r="CI60"/>
  <c r="CG60"/>
  <c r="CE60"/>
  <c r="CL60"/>
  <c r="CH60"/>
  <c r="BK61"/>
  <c r="BI61"/>
  <c r="BG61"/>
  <c r="BE61"/>
  <c r="BC61"/>
  <c r="BA61"/>
  <c r="AY61"/>
  <c r="AW61"/>
  <c r="AU61"/>
  <c r="AS61"/>
  <c r="AQ61"/>
  <c r="AO61"/>
  <c r="AM61"/>
  <c r="AK61"/>
  <c r="AI61"/>
  <c r="AG61"/>
  <c r="AE61"/>
  <c r="AC61"/>
  <c r="W61"/>
  <c r="BJ61"/>
  <c r="BF61"/>
  <c r="BB61"/>
  <c r="AX61"/>
  <c r="AT61"/>
  <c r="AP61"/>
  <c r="AL61"/>
  <c r="AH61"/>
  <c r="AD61"/>
  <c r="V61"/>
  <c r="CM67"/>
  <c r="CK67"/>
  <c r="CI67"/>
  <c r="CG67"/>
  <c r="CE67"/>
  <c r="CJ67"/>
  <c r="CF67"/>
  <c r="CL67"/>
  <c r="CM68"/>
  <c r="CK68"/>
  <c r="CI68"/>
  <c r="CG68"/>
  <c r="CE68"/>
  <c r="CL68"/>
  <c r="CH68"/>
  <c r="CJ68"/>
  <c r="BK69"/>
  <c r="BI69"/>
  <c r="BG69"/>
  <c r="BE69"/>
  <c r="BC69"/>
  <c r="BA69"/>
  <c r="AY69"/>
  <c r="AW69"/>
  <c r="AU69"/>
  <c r="AS69"/>
  <c r="AQ69"/>
  <c r="AO69"/>
  <c r="AM69"/>
  <c r="AK69"/>
  <c r="AI69"/>
  <c r="AG69"/>
  <c r="AE69"/>
  <c r="AC69"/>
  <c r="W69"/>
  <c r="BJ69"/>
  <c r="BF69"/>
  <c r="BB69"/>
  <c r="AX69"/>
  <c r="AT69"/>
  <c r="AP69"/>
  <c r="AL69"/>
  <c r="AH69"/>
  <c r="AD69"/>
  <c r="V69"/>
  <c r="BH69"/>
  <c r="AZ69"/>
  <c r="AR69"/>
  <c r="AJ69"/>
  <c r="CM69"/>
  <c r="CK69"/>
  <c r="CI69"/>
  <c r="CG69"/>
  <c r="CE69"/>
  <c r="CJ69"/>
  <c r="CF69"/>
  <c r="CH69"/>
  <c r="CM75"/>
  <c r="CK75"/>
  <c r="CI75"/>
  <c r="CG75"/>
  <c r="CE75"/>
  <c r="CJ75"/>
  <c r="CF75"/>
  <c r="CL75"/>
  <c r="CM76"/>
  <c r="CK76"/>
  <c r="CI76"/>
  <c r="CG76"/>
  <c r="CE76"/>
  <c r="CL76"/>
  <c r="CH76"/>
  <c r="CJ76"/>
  <c r="BK77"/>
  <c r="BI77"/>
  <c r="BG77"/>
  <c r="BE77"/>
  <c r="BC77"/>
  <c r="BA77"/>
  <c r="AY77"/>
  <c r="AW77"/>
  <c r="AU77"/>
  <c r="AS77"/>
  <c r="AQ77"/>
  <c r="AO77"/>
  <c r="AM77"/>
  <c r="AK77"/>
  <c r="AI77"/>
  <c r="AG77"/>
  <c r="AE77"/>
  <c r="AC77"/>
  <c r="W77"/>
  <c r="BJ77"/>
  <c r="BF77"/>
  <c r="BB77"/>
  <c r="AX77"/>
  <c r="AT77"/>
  <c r="AP77"/>
  <c r="AL77"/>
  <c r="AH77"/>
  <c r="AD77"/>
  <c r="V77"/>
  <c r="BH77"/>
  <c r="AZ77"/>
  <c r="AR77"/>
  <c r="AJ77"/>
  <c r="CM77"/>
  <c r="CK77"/>
  <c r="CI77"/>
  <c r="CG77"/>
  <c r="CE77"/>
  <c r="CJ77"/>
  <c r="CF77"/>
  <c r="CH77"/>
  <c r="CM83"/>
  <c r="CK83"/>
  <c r="CI83"/>
  <c r="CG83"/>
  <c r="CE83"/>
  <c r="CJ83"/>
  <c r="CF83"/>
  <c r="CL83"/>
  <c r="CM84"/>
  <c r="CK84"/>
  <c r="CI84"/>
  <c r="CG84"/>
  <c r="CE84"/>
  <c r="CL84"/>
  <c r="CH84"/>
  <c r="CJ84"/>
  <c r="BK85"/>
  <c r="BI85"/>
  <c r="BG85"/>
  <c r="BE85"/>
  <c r="BC85"/>
  <c r="BA85"/>
  <c r="AY85"/>
  <c r="AW85"/>
  <c r="AU85"/>
  <c r="AS85"/>
  <c r="AQ85"/>
  <c r="AO85"/>
  <c r="AM85"/>
  <c r="AK85"/>
  <c r="AI85"/>
  <c r="AG85"/>
  <c r="AE85"/>
  <c r="AC85"/>
  <c r="W85"/>
  <c r="BJ85"/>
  <c r="BF85"/>
  <c r="BB85"/>
  <c r="AX85"/>
  <c r="AT85"/>
  <c r="AP85"/>
  <c r="AL85"/>
  <c r="AH85"/>
  <c r="AD85"/>
  <c r="V85"/>
  <c r="BH85"/>
  <c r="AZ85"/>
  <c r="AR85"/>
  <c r="AJ85"/>
  <c r="CM85"/>
  <c r="CK85"/>
  <c r="CI85"/>
  <c r="CG85"/>
  <c r="CE85"/>
  <c r="CJ85"/>
  <c r="CF85"/>
  <c r="CH85"/>
  <c r="CM91"/>
  <c r="CK91"/>
  <c r="CI91"/>
  <c r="CG91"/>
  <c r="CE91"/>
  <c r="CJ91"/>
  <c r="CF91"/>
  <c r="CL91"/>
  <c r="CM92"/>
  <c r="CK92"/>
  <c r="CI92"/>
  <c r="CG92"/>
  <c r="CE92"/>
  <c r="CL92"/>
  <c r="CH92"/>
  <c r="CJ92"/>
  <c r="BK93"/>
  <c r="BI93"/>
  <c r="BG93"/>
  <c r="BE93"/>
  <c r="BC93"/>
  <c r="BA93"/>
  <c r="AY93"/>
  <c r="AW93"/>
  <c r="AU93"/>
  <c r="AS93"/>
  <c r="AQ93"/>
  <c r="AO93"/>
  <c r="AM93"/>
  <c r="AK93"/>
  <c r="AI93"/>
  <c r="AG93"/>
  <c r="AE93"/>
  <c r="AC93"/>
  <c r="W93"/>
  <c r="BJ93"/>
  <c r="BF93"/>
  <c r="BB93"/>
  <c r="AX93"/>
  <c r="AT93"/>
  <c r="AP93"/>
  <c r="AL93"/>
  <c r="AH93"/>
  <c r="AD93"/>
  <c r="V93"/>
  <c r="BH93"/>
  <c r="AZ93"/>
  <c r="AR93"/>
  <c r="AJ93"/>
  <c r="CM93"/>
  <c r="CK93"/>
  <c r="CI93"/>
  <c r="CG93"/>
  <c r="CE93"/>
  <c r="CJ93"/>
  <c r="CF93"/>
  <c r="CH93"/>
  <c r="AS132"/>
  <c r="AQ132"/>
  <c r="AO132"/>
  <c r="AM132"/>
  <c r="AS131"/>
  <c r="AQ131"/>
  <c r="AO131"/>
  <c r="AM131"/>
  <c r="AS130"/>
  <c r="AQ130"/>
  <c r="AO130"/>
  <c r="AM130"/>
  <c r="AS129"/>
  <c r="AQ129"/>
  <c r="AO129"/>
  <c r="AM129"/>
  <c r="AS128"/>
  <c r="AQ128"/>
  <c r="AO128"/>
  <c r="AM128"/>
  <c r="AS127"/>
  <c r="AQ127"/>
  <c r="AO127"/>
  <c r="AM127"/>
  <c r="AS126"/>
  <c r="AQ126"/>
  <c r="AO126"/>
  <c r="AM126"/>
  <c r="AS125"/>
  <c r="AQ125"/>
  <c r="AO125"/>
  <c r="AM125"/>
  <c r="AS124"/>
  <c r="AQ124"/>
  <c r="AO124"/>
  <c r="AM124"/>
  <c r="AS123"/>
  <c r="AQ123"/>
  <c r="AO123"/>
  <c r="AM123"/>
  <c r="AS122"/>
  <c r="AO122"/>
  <c r="AQ121"/>
  <c r="AM121"/>
  <c r="AS120"/>
  <c r="AQ120"/>
  <c r="AO120"/>
  <c r="AM120"/>
  <c r="AS119"/>
  <c r="AQ119"/>
  <c r="AO119"/>
  <c r="AM119"/>
  <c r="AS118"/>
  <c r="AQ118"/>
  <c r="AO118"/>
  <c r="AM118"/>
  <c r="AS117"/>
  <c r="AQ117"/>
  <c r="AO117"/>
  <c r="AM117"/>
  <c r="AS116"/>
  <c r="AQ116"/>
  <c r="AO116"/>
  <c r="AM116"/>
  <c r="AS115"/>
  <c r="AQ115"/>
  <c r="AO115"/>
  <c r="AM115"/>
  <c r="AS114"/>
  <c r="AQ114"/>
  <c r="AO114"/>
  <c r="AM114"/>
  <c r="AS113"/>
  <c r="AQ113"/>
  <c r="AO113"/>
  <c r="AM113"/>
  <c r="AS112"/>
  <c r="AQ112"/>
  <c r="AO112"/>
  <c r="AM112"/>
  <c r="AS111"/>
  <c r="AQ111"/>
  <c r="AO111"/>
  <c r="AM111"/>
  <c r="AS110"/>
  <c r="AQ110"/>
  <c r="AO110"/>
  <c r="AM110"/>
  <c r="AS109"/>
  <c r="AQ109"/>
  <c r="AO109"/>
  <c r="AM109"/>
  <c r="AS108"/>
  <c r="AQ108"/>
  <c r="AO108"/>
  <c r="AM108"/>
  <c r="AS107"/>
  <c r="AQ107"/>
  <c r="AO107"/>
  <c r="AM107"/>
  <c r="AS106"/>
  <c r="AQ106"/>
  <c r="AO106"/>
  <c r="AM106"/>
  <c r="AS105"/>
  <c r="AQ105"/>
  <c r="AO105"/>
  <c r="AM105"/>
  <c r="AS104"/>
  <c r="AQ104"/>
  <c r="AQ122"/>
  <c r="AM122"/>
  <c r="AS121"/>
  <c r="AO121"/>
  <c r="AM104"/>
  <c r="AS103"/>
  <c r="AO103"/>
  <c r="AQ102"/>
  <c r="AM102"/>
  <c r="AO104"/>
  <c r="AQ103"/>
  <c r="AM103"/>
  <c r="AS102"/>
  <c r="AO102"/>
  <c r="AP98"/>
  <c r="AT96"/>
  <c r="AL96"/>
  <c r="AP94"/>
  <c r="AT92"/>
  <c r="AL92"/>
  <c r="AP90"/>
  <c r="AT88"/>
  <c r="AL88"/>
  <c r="AP86"/>
  <c r="AT84"/>
  <c r="AL84"/>
  <c r="AP82"/>
  <c r="AT80"/>
  <c r="AL80"/>
  <c r="AP78"/>
  <c r="AT76"/>
  <c r="AL76"/>
  <c r="AP74"/>
  <c r="AT72"/>
  <c r="AL72"/>
  <c r="AP70"/>
  <c r="AT68"/>
  <c r="AL68"/>
  <c r="AP66"/>
  <c r="AT64"/>
  <c r="AL64"/>
  <c r="AP62"/>
  <c r="W132"/>
  <c r="W131"/>
  <c r="W130"/>
  <c r="W129"/>
  <c r="W128"/>
  <c r="W127"/>
  <c r="W126"/>
  <c r="W125"/>
  <c r="W124"/>
  <c r="W123"/>
  <c r="W121"/>
  <c r="W120"/>
  <c r="W119"/>
  <c r="W118"/>
  <c r="W117"/>
  <c r="W116"/>
  <c r="W115"/>
  <c r="W114"/>
  <c r="W113"/>
  <c r="W112"/>
  <c r="W111"/>
  <c r="W110"/>
  <c r="W109"/>
  <c r="W108"/>
  <c r="W107"/>
  <c r="W106"/>
  <c r="W105"/>
  <c r="W122"/>
  <c r="W104"/>
  <c r="W102"/>
  <c r="W103"/>
  <c r="BL132"/>
  <c r="BI132"/>
  <c r="BG132"/>
  <c r="BE132"/>
  <c r="BK131"/>
  <c r="BI131"/>
  <c r="BG131"/>
  <c r="BE131"/>
  <c r="BK130"/>
  <c r="BI130"/>
  <c r="BG130"/>
  <c r="BE130"/>
  <c r="BK129"/>
  <c r="BI129"/>
  <c r="BG129"/>
  <c r="BE129"/>
  <c r="BK128"/>
  <c r="BI128"/>
  <c r="BG128"/>
  <c r="BE128"/>
  <c r="BK127"/>
  <c r="BI127"/>
  <c r="BG127"/>
  <c r="BE127"/>
  <c r="BK126"/>
  <c r="BI126"/>
  <c r="BG126"/>
  <c r="BE126"/>
  <c r="BK125"/>
  <c r="BI125"/>
  <c r="BG125"/>
  <c r="BE125"/>
  <c r="BK124"/>
  <c r="BI124"/>
  <c r="BG124"/>
  <c r="BE124"/>
  <c r="BK123"/>
  <c r="BI123"/>
  <c r="BG123"/>
  <c r="BE123"/>
  <c r="BI122"/>
  <c r="BE122"/>
  <c r="BK121"/>
  <c r="BG121"/>
  <c r="BI120"/>
  <c r="BE120"/>
  <c r="BK119"/>
  <c r="BI119"/>
  <c r="BG119"/>
  <c r="BE119"/>
  <c r="BK118"/>
  <c r="BI118"/>
  <c r="BG118"/>
  <c r="BE118"/>
  <c r="BK117"/>
  <c r="BI117"/>
  <c r="BG117"/>
  <c r="BE117"/>
  <c r="BK116"/>
  <c r="BI116"/>
  <c r="BG116"/>
  <c r="BE116"/>
  <c r="BK115"/>
  <c r="BI115"/>
  <c r="BG115"/>
  <c r="BE115"/>
  <c r="BK114"/>
  <c r="BI114"/>
  <c r="BG114"/>
  <c r="BE114"/>
  <c r="BK113"/>
  <c r="BI113"/>
  <c r="BG113"/>
  <c r="BE113"/>
  <c r="BK112"/>
  <c r="BI112"/>
  <c r="BG112"/>
  <c r="BE112"/>
  <c r="BK111"/>
  <c r="BI111"/>
  <c r="BG111"/>
  <c r="BE111"/>
  <c r="BK110"/>
  <c r="BI110"/>
  <c r="BG110"/>
  <c r="BE110"/>
  <c r="BK109"/>
  <c r="BI109"/>
  <c r="BG109"/>
  <c r="BE109"/>
  <c r="BK108"/>
  <c r="BI108"/>
  <c r="BG108"/>
  <c r="BE108"/>
  <c r="BK107"/>
  <c r="BI107"/>
  <c r="BG107"/>
  <c r="BE107"/>
  <c r="BK106"/>
  <c r="BI106"/>
  <c r="BG106"/>
  <c r="BE106"/>
  <c r="BK105"/>
  <c r="BI105"/>
  <c r="BG105"/>
  <c r="BE105"/>
  <c r="BK104"/>
  <c r="BI104"/>
  <c r="BG104"/>
  <c r="BE104"/>
  <c r="BK122"/>
  <c r="BG122"/>
  <c r="BI121"/>
  <c r="BE121"/>
  <c r="BI103"/>
  <c r="BE103"/>
  <c r="BK102"/>
  <c r="BG102"/>
  <c r="BK103"/>
  <c r="BG103"/>
  <c r="BI102"/>
  <c r="BE102"/>
  <c r="BJ96"/>
  <c r="BF94"/>
  <c r="BJ92"/>
  <c r="BF90"/>
  <c r="BJ88"/>
  <c r="BF86"/>
  <c r="BJ84"/>
  <c r="BF82"/>
  <c r="BJ80"/>
  <c r="BF78"/>
  <c r="BJ76"/>
  <c r="BF74"/>
  <c r="BJ72"/>
  <c r="BF70"/>
  <c r="BJ68"/>
  <c r="BF66"/>
  <c r="BJ64"/>
  <c r="BF62"/>
  <c r="BL29"/>
  <c r="BJ29"/>
  <c r="BH29"/>
  <c r="BF29"/>
  <c r="BD29"/>
  <c r="BB29"/>
  <c r="AZ29"/>
  <c r="AX29"/>
  <c r="AV29"/>
  <c r="AT29"/>
  <c r="AR29"/>
  <c r="AP29"/>
  <c r="AN29"/>
  <c r="AL29"/>
  <c r="AJ29"/>
  <c r="AH29"/>
  <c r="AF29"/>
  <c r="AD29"/>
  <c r="CL33"/>
  <c r="CJ33"/>
  <c r="CH33"/>
  <c r="CF33"/>
  <c r="CL35"/>
  <c r="CJ35"/>
  <c r="CH35"/>
  <c r="CF35"/>
  <c r="CL37"/>
  <c r="CJ37"/>
  <c r="CH37"/>
  <c r="CF37"/>
  <c r="CL39"/>
  <c r="CJ39"/>
  <c r="CH39"/>
  <c r="CF39"/>
  <c r="CL41"/>
  <c r="CJ41"/>
  <c r="CH41"/>
  <c r="CF41"/>
  <c r="CL43"/>
  <c r="CJ43"/>
  <c r="CH43"/>
  <c r="CF43"/>
  <c r="CL45"/>
  <c r="CJ45"/>
  <c r="CH45"/>
  <c r="CF45"/>
  <c r="CL47"/>
  <c r="CJ47"/>
  <c r="CH47"/>
  <c r="CF47"/>
  <c r="CL49"/>
  <c r="CJ49"/>
  <c r="CH49"/>
  <c r="CF49"/>
  <c r="CL51"/>
  <c r="CJ51"/>
  <c r="CH51"/>
  <c r="CF51"/>
  <c r="CL53"/>
  <c r="CJ53"/>
  <c r="CH53"/>
  <c r="CF53"/>
  <c r="CL55"/>
  <c r="CJ55"/>
  <c r="CH55"/>
  <c r="CF55"/>
  <c r="CL57"/>
  <c r="CJ57"/>
  <c r="CH57"/>
  <c r="CF57"/>
  <c r="CM59"/>
  <c r="CK59"/>
  <c r="CI59"/>
  <c r="CG59"/>
  <c r="CJ59"/>
  <c r="CF59"/>
  <c r="CM63"/>
  <c r="CK63"/>
  <c r="CI63"/>
  <c r="CG63"/>
  <c r="CE63"/>
  <c r="CJ63"/>
  <c r="CF63"/>
  <c r="CL63"/>
  <c r="CM64"/>
  <c r="CK64"/>
  <c r="CI64"/>
  <c r="CG64"/>
  <c r="CE64"/>
  <c r="CL64"/>
  <c r="CH64"/>
  <c r="CJ64"/>
  <c r="BK65"/>
  <c r="BI65"/>
  <c r="BG65"/>
  <c r="BE65"/>
  <c r="BC65"/>
  <c r="BA65"/>
  <c r="AY65"/>
  <c r="AW65"/>
  <c r="AU65"/>
  <c r="AS65"/>
  <c r="AQ65"/>
  <c r="AO65"/>
  <c r="AM65"/>
  <c r="AK65"/>
  <c r="AI65"/>
  <c r="AG65"/>
  <c r="AE65"/>
  <c r="AC65"/>
  <c r="W65"/>
  <c r="BJ65"/>
  <c r="BF65"/>
  <c r="BB65"/>
  <c r="AX65"/>
  <c r="AT65"/>
  <c r="AP65"/>
  <c r="AL65"/>
  <c r="AH65"/>
  <c r="AD65"/>
  <c r="V65"/>
  <c r="BH65"/>
  <c r="AZ65"/>
  <c r="AR65"/>
  <c r="AJ65"/>
  <c r="CM65"/>
  <c r="CK65"/>
  <c r="CI65"/>
  <c r="CG65"/>
  <c r="CE65"/>
  <c r="CJ65"/>
  <c r="CF65"/>
  <c r="CH65"/>
  <c r="CM71"/>
  <c r="CK71"/>
  <c r="CI71"/>
  <c r="CG71"/>
  <c r="CE71"/>
  <c r="CJ71"/>
  <c r="CF71"/>
  <c r="CL71"/>
  <c r="CM72"/>
  <c r="CK72"/>
  <c r="CI72"/>
  <c r="CG72"/>
  <c r="CE72"/>
  <c r="CL72"/>
  <c r="CH72"/>
  <c r="CJ72"/>
  <c r="BK73"/>
  <c r="BI73"/>
  <c r="BG73"/>
  <c r="BE73"/>
  <c r="BC73"/>
  <c r="BA73"/>
  <c r="AY73"/>
  <c r="AW73"/>
  <c r="AU73"/>
  <c r="AS73"/>
  <c r="AQ73"/>
  <c r="AO73"/>
  <c r="AM73"/>
  <c r="AK73"/>
  <c r="AI73"/>
  <c r="AG73"/>
  <c r="AE73"/>
  <c r="AC73"/>
  <c r="W73"/>
  <c r="BJ73"/>
  <c r="BF73"/>
  <c r="BB73"/>
  <c r="AX73"/>
  <c r="AT73"/>
  <c r="AP73"/>
  <c r="AL73"/>
  <c r="AH73"/>
  <c r="AD73"/>
  <c r="V73"/>
  <c r="BH73"/>
  <c r="AZ73"/>
  <c r="AR73"/>
  <c r="AJ73"/>
  <c r="CM73"/>
  <c r="CK73"/>
  <c r="CI73"/>
  <c r="CG73"/>
  <c r="CE73"/>
  <c r="CJ73"/>
  <c r="CF73"/>
  <c r="CH73"/>
  <c r="CM79"/>
  <c r="CK79"/>
  <c r="CI79"/>
  <c r="CG79"/>
  <c r="CE79"/>
  <c r="CJ79"/>
  <c r="CF79"/>
  <c r="CL79"/>
  <c r="CM80"/>
  <c r="CK80"/>
  <c r="CI80"/>
  <c r="CG80"/>
  <c r="CE80"/>
  <c r="CL80"/>
  <c r="CH80"/>
  <c r="CJ80"/>
  <c r="BK81"/>
  <c r="BI81"/>
  <c r="BG81"/>
  <c r="BE81"/>
  <c r="BC81"/>
  <c r="BA81"/>
  <c r="AY81"/>
  <c r="AW81"/>
  <c r="AU81"/>
  <c r="AS81"/>
  <c r="AQ81"/>
  <c r="AO81"/>
  <c r="AM81"/>
  <c r="AK81"/>
  <c r="AI81"/>
  <c r="AG81"/>
  <c r="AE81"/>
  <c r="AC81"/>
  <c r="W81"/>
  <c r="BJ81"/>
  <c r="BF81"/>
  <c r="BB81"/>
  <c r="AX81"/>
  <c r="AT81"/>
  <c r="AP81"/>
  <c r="AL81"/>
  <c r="AH81"/>
  <c r="AD81"/>
  <c r="V81"/>
  <c r="BH81"/>
  <c r="AZ81"/>
  <c r="AR81"/>
  <c r="AJ81"/>
  <c r="CM81"/>
  <c r="CK81"/>
  <c r="CI81"/>
  <c r="CG81"/>
  <c r="CE81"/>
  <c r="CJ81"/>
  <c r="CF81"/>
  <c r="CH81"/>
  <c r="CM87"/>
  <c r="CK87"/>
  <c r="CI87"/>
  <c r="CG87"/>
  <c r="CE87"/>
  <c r="CJ87"/>
  <c r="CF87"/>
  <c r="CL87"/>
  <c r="CM88"/>
  <c r="CK88"/>
  <c r="CI88"/>
  <c r="CG88"/>
  <c r="CE88"/>
  <c r="CL88"/>
  <c r="CH88"/>
  <c r="CJ88"/>
  <c r="BK89"/>
  <c r="BI89"/>
  <c r="BG89"/>
  <c r="BE89"/>
  <c r="BC89"/>
  <c r="BA89"/>
  <c r="AY89"/>
  <c r="AW89"/>
  <c r="AU89"/>
  <c r="AS89"/>
  <c r="AQ89"/>
  <c r="AO89"/>
  <c r="AM89"/>
  <c r="AK89"/>
  <c r="AI89"/>
  <c r="AG89"/>
  <c r="AE89"/>
  <c r="AC89"/>
  <c r="W89"/>
  <c r="BJ89"/>
  <c r="BF89"/>
  <c r="BB89"/>
  <c r="AX89"/>
  <c r="AT89"/>
  <c r="AP89"/>
  <c r="AL89"/>
  <c r="AH89"/>
  <c r="AD89"/>
  <c r="V89"/>
  <c r="BH89"/>
  <c r="AZ89"/>
  <c r="AR89"/>
  <c r="AJ89"/>
  <c r="CM89"/>
  <c r="CK89"/>
  <c r="CI89"/>
  <c r="CG89"/>
  <c r="CE89"/>
  <c r="CJ89"/>
  <c r="CF89"/>
  <c r="CH89"/>
  <c r="CM95"/>
  <c r="CK95"/>
  <c r="CI95"/>
  <c r="CG95"/>
  <c r="CE95"/>
  <c r="CJ95"/>
  <c r="CF95"/>
  <c r="CL95"/>
  <c r="CM96"/>
  <c r="CK96"/>
  <c r="CI96"/>
  <c r="CG96"/>
  <c r="CE96"/>
  <c r="CL96"/>
  <c r="CH96"/>
  <c r="CJ96"/>
  <c r="BK97"/>
  <c r="BI97"/>
  <c r="BG97"/>
  <c r="BE97"/>
  <c r="BC97"/>
  <c r="BA97"/>
  <c r="AY97"/>
  <c r="AW97"/>
  <c r="AU97"/>
  <c r="AS97"/>
  <c r="AQ97"/>
  <c r="AO97"/>
  <c r="AM97"/>
  <c r="AK97"/>
  <c r="AI97"/>
  <c r="AG97"/>
  <c r="AE97"/>
  <c r="AC97"/>
  <c r="W97"/>
  <c r="BJ97"/>
  <c r="BF97"/>
  <c r="BB97"/>
  <c r="AX97"/>
  <c r="AT97"/>
  <c r="AP97"/>
  <c r="AL97"/>
  <c r="AH97"/>
  <c r="AD97"/>
  <c r="V97"/>
  <c r="BH97"/>
  <c r="AZ97"/>
  <c r="AR97"/>
  <c r="AJ97"/>
  <c r="CM97"/>
  <c r="CK97"/>
  <c r="CI97"/>
  <c r="CG97"/>
  <c r="CE97"/>
  <c r="CJ97"/>
  <c r="CF97"/>
  <c r="CH97"/>
  <c r="T5"/>
  <c r="V5"/>
  <c r="AM5"/>
  <c r="AO5"/>
  <c r="AQ5"/>
  <c r="AS5"/>
  <c r="AU5"/>
  <c r="AW5"/>
  <c r="AY5"/>
  <c r="BA5"/>
  <c r="BC5"/>
  <c r="BE5"/>
  <c r="BG5"/>
  <c r="BI5"/>
  <c r="BK5"/>
  <c r="AC6"/>
  <c r="AE6"/>
  <c r="AG6"/>
  <c r="AI6"/>
  <c r="AK6"/>
  <c r="AU6"/>
  <c r="AW6"/>
  <c r="AY6"/>
  <c r="BA6"/>
  <c r="BC6"/>
  <c r="AC7"/>
  <c r="AE7"/>
  <c r="AG7"/>
  <c r="AI7"/>
  <c r="AK7"/>
  <c r="AC8"/>
  <c r="AE8"/>
  <c r="AG8"/>
  <c r="AI8"/>
  <c r="AK8"/>
  <c r="AU8"/>
  <c r="AW8"/>
  <c r="AY8"/>
  <c r="BA8"/>
  <c r="BC8"/>
  <c r="AC9"/>
  <c r="AE9"/>
  <c r="AG9"/>
  <c r="AI9"/>
  <c r="AK9"/>
  <c r="AU9"/>
  <c r="AW9"/>
  <c r="AY9"/>
  <c r="BA9"/>
  <c r="BC9"/>
  <c r="AC10"/>
  <c r="AE10"/>
  <c r="AG10"/>
  <c r="AI10"/>
  <c r="AK10"/>
  <c r="AU10"/>
  <c r="AW10"/>
  <c r="AY10"/>
  <c r="BA10"/>
  <c r="BC10"/>
  <c r="AC11"/>
  <c r="AE11"/>
  <c r="AG11"/>
  <c r="AI11"/>
  <c r="AK11"/>
  <c r="AU11"/>
  <c r="AY11"/>
  <c r="BC11"/>
  <c r="AC12"/>
  <c r="AE12"/>
  <c r="AG12"/>
  <c r="AI12"/>
  <c r="AK12"/>
  <c r="AC13"/>
  <c r="AE13"/>
  <c r="AG13"/>
  <c r="AI13"/>
  <c r="AK13"/>
  <c r="AU13"/>
  <c r="AY13"/>
  <c r="BC13"/>
  <c r="AC14"/>
  <c r="AE14"/>
  <c r="AG14"/>
  <c r="AI14"/>
  <c r="AK14"/>
  <c r="AC15"/>
  <c r="AE15"/>
  <c r="AG15"/>
  <c r="AI15"/>
  <c r="AK15"/>
  <c r="AU15"/>
  <c r="AY15"/>
  <c r="BC15"/>
  <c r="AC16"/>
  <c r="AE16"/>
  <c r="AG16"/>
  <c r="AI16"/>
  <c r="AK16"/>
  <c r="AC17"/>
  <c r="AE17"/>
  <c r="AG17"/>
  <c r="AI17"/>
  <c r="AK17"/>
  <c r="AU17"/>
  <c r="AW17"/>
  <c r="AY17"/>
  <c r="BA17"/>
  <c r="BC17"/>
  <c r="AC18"/>
  <c r="AE18"/>
  <c r="AG18"/>
  <c r="AI18"/>
  <c r="AK18"/>
  <c r="AU18"/>
  <c r="AW18"/>
  <c r="AY18"/>
  <c r="BA18"/>
  <c r="BC18"/>
  <c r="AC19"/>
  <c r="AE19"/>
  <c r="AG19"/>
  <c r="AI19"/>
  <c r="AK19"/>
  <c r="AU19"/>
  <c r="AW19"/>
  <c r="AY19"/>
  <c r="BA19"/>
  <c r="BC19"/>
  <c r="AC20"/>
  <c r="AE20"/>
  <c r="AG20"/>
  <c r="AI20"/>
  <c r="AK20"/>
  <c r="AU20"/>
  <c r="AW20"/>
  <c r="AY20"/>
  <c r="BA20"/>
  <c r="BC20"/>
  <c r="AU21"/>
  <c r="AW21"/>
  <c r="AY21"/>
  <c r="BA21"/>
  <c r="BC21"/>
  <c r="AC22"/>
  <c r="AE22"/>
  <c r="AG22"/>
  <c r="AI22"/>
  <c r="AK22"/>
  <c r="AU22"/>
  <c r="AW22"/>
  <c r="AY22"/>
  <c r="BA22"/>
  <c r="BC22"/>
  <c r="AC23"/>
  <c r="AE23"/>
  <c r="AG23"/>
  <c r="AI23"/>
  <c r="AK23"/>
  <c r="AU23"/>
  <c r="AW23"/>
  <c r="AY23"/>
  <c r="BA23"/>
  <c r="BC23"/>
  <c r="AC24"/>
  <c r="AE24"/>
  <c r="AG24"/>
  <c r="AI24"/>
  <c r="AK24"/>
  <c r="AU24"/>
  <c r="AW24"/>
  <c r="AY24"/>
  <c r="BA24"/>
  <c r="BC24"/>
  <c r="AU25"/>
  <c r="AW25"/>
  <c r="AY25"/>
  <c r="BA25"/>
  <c r="BC25"/>
  <c r="AC26"/>
  <c r="AE26"/>
  <c r="AG26"/>
  <c r="AI26"/>
  <c r="AK26"/>
  <c r="AU26"/>
  <c r="AW26"/>
  <c r="AY26"/>
  <c r="BA26"/>
  <c r="BC26"/>
  <c r="AC27"/>
  <c r="AE27"/>
  <c r="AG27"/>
  <c r="AI27"/>
  <c r="AK27"/>
  <c r="AC28"/>
  <c r="AE28"/>
  <c r="AG28"/>
  <c r="AI28"/>
  <c r="AK28"/>
  <c r="AE29"/>
  <c r="AI29"/>
  <c r="AU29"/>
  <c r="AY29"/>
  <c r="BC29"/>
  <c r="AW30"/>
  <c r="BA30"/>
  <c r="CE30"/>
  <c r="CI30"/>
  <c r="CM30"/>
  <c r="AE31"/>
  <c r="AI31"/>
  <c r="AU31"/>
  <c r="AY31"/>
  <c r="BC31"/>
  <c r="AC32"/>
  <c r="AG32"/>
  <c r="AK32"/>
  <c r="AW32"/>
  <c r="BA32"/>
  <c r="CE32"/>
  <c r="CI32"/>
  <c r="CM32"/>
  <c r="AE33"/>
  <c r="AI33"/>
  <c r="AU33"/>
  <c r="AY33"/>
  <c r="BC33"/>
  <c r="AC34"/>
  <c r="AG34"/>
  <c r="AK34"/>
  <c r="AW34"/>
  <c r="BA34"/>
  <c r="CE34"/>
  <c r="CI34"/>
  <c r="CM34"/>
  <c r="AE35"/>
  <c r="AI35"/>
  <c r="AU35"/>
  <c r="AY35"/>
  <c r="BC35"/>
  <c r="AC36"/>
  <c r="AG36"/>
  <c r="AK36"/>
  <c r="AW36"/>
  <c r="BA36"/>
  <c r="CE36"/>
  <c r="CI36"/>
  <c r="CM36"/>
  <c r="AE37"/>
  <c r="AI37"/>
  <c r="AU37"/>
  <c r="AY37"/>
  <c r="BC37"/>
  <c r="AC38"/>
  <c r="AG38"/>
  <c r="AK38"/>
  <c r="AW38"/>
  <c r="BA38"/>
  <c r="CE38"/>
  <c r="CI38"/>
  <c r="CM38"/>
  <c r="AE39"/>
  <c r="AI39"/>
  <c r="AU39"/>
  <c r="AY39"/>
  <c r="BC39"/>
  <c r="AC40"/>
  <c r="AG40"/>
  <c r="AK40"/>
  <c r="AW40"/>
  <c r="BA40"/>
  <c r="CE40"/>
  <c r="CI40"/>
  <c r="CM40"/>
  <c r="AE41"/>
  <c r="AI41"/>
  <c r="AU41"/>
  <c r="AY41"/>
  <c r="BC41"/>
  <c r="AC42"/>
  <c r="AG42"/>
  <c r="AK42"/>
  <c r="AW42"/>
  <c r="BA42"/>
  <c r="CE42"/>
  <c r="CI42"/>
  <c r="CM42"/>
  <c r="AE43"/>
  <c r="AI43"/>
  <c r="AU43"/>
  <c r="AY43"/>
  <c r="BC43"/>
  <c r="AC44"/>
  <c r="AG44"/>
  <c r="AK44"/>
  <c r="AW44"/>
  <c r="BA44"/>
  <c r="CE44"/>
  <c r="CI44"/>
  <c r="CM44"/>
  <c r="AE45"/>
  <c r="AI45"/>
  <c r="AU45"/>
  <c r="AY45"/>
  <c r="BC45"/>
  <c r="AC46"/>
  <c r="AG46"/>
  <c r="AK46"/>
  <c r="AW46"/>
  <c r="BA46"/>
  <c r="CE46"/>
  <c r="CI46"/>
  <c r="CM46"/>
  <c r="AE47"/>
  <c r="AI47"/>
  <c r="AU47"/>
  <c r="AY47"/>
  <c r="BC47"/>
  <c r="AC48"/>
  <c r="AG48"/>
  <c r="AK48"/>
  <c r="AW48"/>
  <c r="BA48"/>
  <c r="CE48"/>
  <c r="CI48"/>
  <c r="CM48"/>
  <c r="AE49"/>
  <c r="AI49"/>
  <c r="AU49"/>
  <c r="AY49"/>
  <c r="BC49"/>
  <c r="AC50"/>
  <c r="AG50"/>
  <c r="AK50"/>
  <c r="AW50"/>
  <c r="BA50"/>
  <c r="CE50"/>
  <c r="CI50"/>
  <c r="CM50"/>
  <c r="AE51"/>
  <c r="AI51"/>
  <c r="AU51"/>
  <c r="AY51"/>
  <c r="BC51"/>
  <c r="AC52"/>
  <c r="AG52"/>
  <c r="AK52"/>
  <c r="AW52"/>
  <c r="BA52"/>
  <c r="CE52"/>
  <c r="CI52"/>
  <c r="CM52"/>
  <c r="AE53"/>
  <c r="AI53"/>
  <c r="AU53"/>
  <c r="AY53"/>
  <c r="BC53"/>
  <c r="AC54"/>
  <c r="AG54"/>
  <c r="AK54"/>
  <c r="AW54"/>
  <c r="BA54"/>
  <c r="CE54"/>
  <c r="CI54"/>
  <c r="CM54"/>
  <c r="AE55"/>
  <c r="AI55"/>
  <c r="AU55"/>
  <c r="AY55"/>
  <c r="BC55"/>
  <c r="AC56"/>
  <c r="AG56"/>
  <c r="AK56"/>
  <c r="AW56"/>
  <c r="BA56"/>
  <c r="CE56"/>
  <c r="CI56"/>
  <c r="CM56"/>
  <c r="AE57"/>
  <c r="AI57"/>
  <c r="AU57"/>
  <c r="AY57"/>
  <c r="BC57"/>
  <c r="AC58"/>
  <c r="AG58"/>
  <c r="AK58"/>
  <c r="AW58"/>
  <c r="BA58"/>
  <c r="CE58"/>
  <c r="CI58"/>
  <c r="CM58"/>
  <c r="AE59"/>
  <c r="AI59"/>
  <c r="AU59"/>
  <c r="AY59"/>
  <c r="BC59"/>
  <c r="V60"/>
  <c r="AH60"/>
  <c r="AX60"/>
  <c r="CF60"/>
  <c r="AF61"/>
  <c r="AN61"/>
  <c r="AV61"/>
  <c r="BD61"/>
  <c r="BL61"/>
  <c r="BB62"/>
  <c r="AJ63"/>
  <c r="AZ63"/>
  <c r="AH64"/>
  <c r="AX64"/>
  <c r="AF65"/>
  <c r="AV65"/>
  <c r="AD66"/>
  <c r="V68"/>
  <c r="T69"/>
  <c r="AN69"/>
  <c r="BD69"/>
  <c r="CL69"/>
  <c r="BB70"/>
  <c r="AJ71"/>
  <c r="AZ71"/>
  <c r="AH72"/>
  <c r="AX72"/>
  <c r="AF73"/>
  <c r="AV73"/>
  <c r="AD74"/>
  <c r="V76"/>
  <c r="AN77"/>
  <c r="BD77"/>
  <c r="CL77"/>
  <c r="BB78"/>
  <c r="AJ79"/>
  <c r="AZ79"/>
  <c r="AH80"/>
  <c r="AX80"/>
  <c r="AF81"/>
  <c r="AV81"/>
  <c r="AD82"/>
  <c r="V84"/>
  <c r="AN85"/>
  <c r="BD85"/>
  <c r="CL85"/>
  <c r="BB86"/>
  <c r="AJ87"/>
  <c r="AZ87"/>
  <c r="AH88"/>
  <c r="AX88"/>
  <c r="AF89"/>
  <c r="AV89"/>
  <c r="AD90"/>
  <c r="V92"/>
  <c r="AN93"/>
  <c r="BD93"/>
  <c r="CL93"/>
  <c r="BB94"/>
  <c r="AJ95"/>
  <c r="AZ95"/>
  <c r="AH96"/>
  <c r="AX96"/>
  <c r="AF97"/>
  <c r="AV97"/>
  <c r="AD98"/>
  <c r="U61"/>
  <c r="W5"/>
  <c r="AL5"/>
  <c r="AN5"/>
  <c r="AP5"/>
  <c r="AR5"/>
  <c r="AT5"/>
  <c r="AV5"/>
  <c r="AX5"/>
  <c r="AZ5"/>
  <c r="BB5"/>
  <c r="BF5"/>
  <c r="BH5"/>
  <c r="BJ5"/>
  <c r="V6"/>
  <c r="AD6"/>
  <c r="AF6"/>
  <c r="AH6"/>
  <c r="AJ6"/>
  <c r="AV6"/>
  <c r="AX6"/>
  <c r="AZ6"/>
  <c r="BB6"/>
  <c r="BD6"/>
  <c r="BF6"/>
  <c r="BH6"/>
  <c r="BJ6"/>
  <c r="T7"/>
  <c r="V7"/>
  <c r="AW7" s="1"/>
  <c r="AD7"/>
  <c r="AF7"/>
  <c r="AH7"/>
  <c r="AJ7"/>
  <c r="AL7"/>
  <c r="AN7"/>
  <c r="AP7"/>
  <c r="AR7"/>
  <c r="AT7"/>
  <c r="AV7"/>
  <c r="BD7"/>
  <c r="BF7"/>
  <c r="BH7"/>
  <c r="BJ7"/>
  <c r="V8"/>
  <c r="AD8"/>
  <c r="AF8"/>
  <c r="AH8"/>
  <c r="AJ8"/>
  <c r="AV8"/>
  <c r="AX8"/>
  <c r="AZ8"/>
  <c r="BB8"/>
  <c r="BD8"/>
  <c r="BF8"/>
  <c r="BH8"/>
  <c r="BJ8"/>
  <c r="T9"/>
  <c r="V9"/>
  <c r="AD9"/>
  <c r="AF9"/>
  <c r="AH9"/>
  <c r="AJ9"/>
  <c r="AV9"/>
  <c r="AX9"/>
  <c r="AZ9"/>
  <c r="BB9"/>
  <c r="BD9"/>
  <c r="BF9"/>
  <c r="BH9"/>
  <c r="BJ9"/>
  <c r="V10"/>
  <c r="AD10"/>
  <c r="AF10"/>
  <c r="AH10"/>
  <c r="AJ10"/>
  <c r="AV10"/>
  <c r="AX10"/>
  <c r="AZ10"/>
  <c r="BB10"/>
  <c r="BD10"/>
  <c r="BF10"/>
  <c r="BH10"/>
  <c r="BJ10"/>
  <c r="V11"/>
  <c r="AW11" s="1"/>
  <c r="AD11"/>
  <c r="AF11"/>
  <c r="AH11"/>
  <c r="AJ11"/>
  <c r="AL11"/>
  <c r="AN11"/>
  <c r="AP11"/>
  <c r="AR11"/>
  <c r="AT11"/>
  <c r="AV11"/>
  <c r="AX11"/>
  <c r="AZ11"/>
  <c r="BB11"/>
  <c r="BD11"/>
  <c r="BF11"/>
  <c r="BH11"/>
  <c r="BJ11"/>
  <c r="V12"/>
  <c r="AW12" s="1"/>
  <c r="AD12"/>
  <c r="AF12"/>
  <c r="AH12"/>
  <c r="AJ12"/>
  <c r="AL12"/>
  <c r="AN12"/>
  <c r="AP12"/>
  <c r="AR12"/>
  <c r="AT12"/>
  <c r="AV12"/>
  <c r="AZ12"/>
  <c r="BD12"/>
  <c r="BF12"/>
  <c r="BH12"/>
  <c r="BJ12"/>
  <c r="T13"/>
  <c r="V13"/>
  <c r="AW13" s="1"/>
  <c r="AD13"/>
  <c r="AF13"/>
  <c r="AH13"/>
  <c r="AJ13"/>
  <c r="AL13"/>
  <c r="AN13"/>
  <c r="AP13"/>
  <c r="AR13"/>
  <c r="AT13"/>
  <c r="AV13"/>
  <c r="AX13"/>
  <c r="AZ13"/>
  <c r="BB13"/>
  <c r="BD13"/>
  <c r="BF13"/>
  <c r="BH13"/>
  <c r="BJ13"/>
  <c r="V14"/>
  <c r="AW14" s="1"/>
  <c r="AD14"/>
  <c r="AF14"/>
  <c r="AH14"/>
  <c r="AJ14"/>
  <c r="AL14"/>
  <c r="AN14"/>
  <c r="AP14"/>
  <c r="AR14"/>
  <c r="AT14"/>
  <c r="AV14"/>
  <c r="AZ14"/>
  <c r="BD14"/>
  <c r="BF14"/>
  <c r="BH14"/>
  <c r="BJ14"/>
  <c r="V15"/>
  <c r="AW15" s="1"/>
  <c r="AD15"/>
  <c r="AF15"/>
  <c r="AH15"/>
  <c r="AJ15"/>
  <c r="AL15"/>
  <c r="AN15"/>
  <c r="AP15"/>
  <c r="AR15"/>
  <c r="AT15"/>
  <c r="AV15"/>
  <c r="AX15"/>
  <c r="AZ15"/>
  <c r="BB15"/>
  <c r="BD15"/>
  <c r="BF15"/>
  <c r="BH15"/>
  <c r="BJ15"/>
  <c r="V16"/>
  <c r="AW16" s="1"/>
  <c r="AD16"/>
  <c r="AF16"/>
  <c r="AH16"/>
  <c r="AJ16"/>
  <c r="AL16"/>
  <c r="AN16"/>
  <c r="AP16"/>
  <c r="AR16"/>
  <c r="AT16"/>
  <c r="AV16"/>
  <c r="AZ16"/>
  <c r="BD16"/>
  <c r="BF16"/>
  <c r="BH16"/>
  <c r="BJ16"/>
  <c r="T17"/>
  <c r="V17"/>
  <c r="AD17"/>
  <c r="AF17"/>
  <c r="AH17"/>
  <c r="AJ17"/>
  <c r="AL17"/>
  <c r="AN17"/>
  <c r="AP17"/>
  <c r="AR17"/>
  <c r="AT17"/>
  <c r="AV17"/>
  <c r="AX17"/>
  <c r="AZ17"/>
  <c r="BB17"/>
  <c r="BD17"/>
  <c r="BF17"/>
  <c r="BH17"/>
  <c r="BJ17"/>
  <c r="V18"/>
  <c r="AD18"/>
  <c r="AF18"/>
  <c r="AH18"/>
  <c r="AJ18"/>
  <c r="AL18"/>
  <c r="AN18"/>
  <c r="AP18"/>
  <c r="AR18"/>
  <c r="AT18"/>
  <c r="AV18"/>
  <c r="AX18"/>
  <c r="AZ18"/>
  <c r="BB18"/>
  <c r="BD18"/>
  <c r="BF18"/>
  <c r="BH18"/>
  <c r="BJ18"/>
  <c r="V19"/>
  <c r="AD19"/>
  <c r="AF19"/>
  <c r="AH19"/>
  <c r="AJ19"/>
  <c r="AL19"/>
  <c r="AN19"/>
  <c r="AP19"/>
  <c r="AR19"/>
  <c r="AT19"/>
  <c r="AV19"/>
  <c r="AX19"/>
  <c r="AZ19"/>
  <c r="BB19"/>
  <c r="BD19"/>
  <c r="BF19"/>
  <c r="BH19"/>
  <c r="BJ19"/>
  <c r="V20"/>
  <c r="AD20"/>
  <c r="AF20"/>
  <c r="AH20"/>
  <c r="AJ20"/>
  <c r="AL20"/>
  <c r="AN20"/>
  <c r="AP20"/>
  <c r="AR20"/>
  <c r="AT20"/>
  <c r="AV20"/>
  <c r="AX20"/>
  <c r="AZ20"/>
  <c r="BB20"/>
  <c r="BD20"/>
  <c r="BF20"/>
  <c r="BH20"/>
  <c r="BJ20"/>
  <c r="T21"/>
  <c r="AC21" s="1"/>
  <c r="V21"/>
  <c r="AD21"/>
  <c r="AL21"/>
  <c r="AN21"/>
  <c r="AP21"/>
  <c r="AR21"/>
  <c r="AT21"/>
  <c r="AV21"/>
  <c r="AX21"/>
  <c r="AZ21"/>
  <c r="BB21"/>
  <c r="BD21"/>
  <c r="BF21"/>
  <c r="BH21"/>
  <c r="BJ21"/>
  <c r="V22"/>
  <c r="AD22"/>
  <c r="AF22"/>
  <c r="AH22"/>
  <c r="AJ22"/>
  <c r="AV22"/>
  <c r="AX22"/>
  <c r="AZ22"/>
  <c r="BB22"/>
  <c r="BD22"/>
  <c r="BF22"/>
  <c r="BH22"/>
  <c r="BJ22"/>
  <c r="V23"/>
  <c r="AD23"/>
  <c r="AF23"/>
  <c r="AH23"/>
  <c r="AJ23"/>
  <c r="AL23"/>
  <c r="AN23"/>
  <c r="AP23"/>
  <c r="AR23"/>
  <c r="AT23"/>
  <c r="AV23"/>
  <c r="AX23"/>
  <c r="AZ23"/>
  <c r="BB23"/>
  <c r="BD23"/>
  <c r="BF23"/>
  <c r="BH23"/>
  <c r="BJ23"/>
  <c r="V24"/>
  <c r="AD24"/>
  <c r="AF24"/>
  <c r="AH24"/>
  <c r="AJ24"/>
  <c r="AL24"/>
  <c r="AN24"/>
  <c r="AP24"/>
  <c r="AR24"/>
  <c r="AT24"/>
  <c r="AV24"/>
  <c r="AX24"/>
  <c r="AZ24"/>
  <c r="BB24"/>
  <c r="BD24"/>
  <c r="BF24"/>
  <c r="BH24"/>
  <c r="BJ24"/>
  <c r="T25"/>
  <c r="AC25" s="1"/>
  <c r="V25"/>
  <c r="AD25"/>
  <c r="AL25"/>
  <c r="AN25"/>
  <c r="AP25"/>
  <c r="AR25"/>
  <c r="AT25"/>
  <c r="AV25"/>
  <c r="AX25"/>
  <c r="AZ25"/>
  <c r="BB25"/>
  <c r="BD25"/>
  <c r="BF25"/>
  <c r="BH25"/>
  <c r="BJ25"/>
  <c r="V26"/>
  <c r="AD26"/>
  <c r="AF26"/>
  <c r="AH26"/>
  <c r="AJ26"/>
  <c r="AV26"/>
  <c r="AX26"/>
  <c r="AZ26"/>
  <c r="BB26"/>
  <c r="BD26"/>
  <c r="BF26"/>
  <c r="BH26"/>
  <c r="BJ26"/>
  <c r="V27"/>
  <c r="AW27" s="1"/>
  <c r="AD27"/>
  <c r="AF27"/>
  <c r="AH27"/>
  <c r="AJ27"/>
  <c r="BD27"/>
  <c r="BF27"/>
  <c r="BH27"/>
  <c r="BJ27"/>
  <c r="V28"/>
  <c r="AW28" s="1"/>
  <c r="AD28"/>
  <c r="AF28"/>
  <c r="AH28"/>
  <c r="AJ28"/>
  <c r="AL28"/>
  <c r="AN28"/>
  <c r="AP28"/>
  <c r="AR28"/>
  <c r="AT28"/>
  <c r="AV28"/>
  <c r="AZ28"/>
  <c r="BD28"/>
  <c r="BF28"/>
  <c r="BH28"/>
  <c r="BJ28"/>
  <c r="Z29"/>
  <c r="V29"/>
  <c r="AC29"/>
  <c r="AG29"/>
  <c r="AK29"/>
  <c r="AO29"/>
  <c r="AS29"/>
  <c r="AW29"/>
  <c r="BA29"/>
  <c r="BE29"/>
  <c r="BI29"/>
  <c r="W30"/>
  <c r="AM30"/>
  <c r="AQ30"/>
  <c r="AU30"/>
  <c r="AY30"/>
  <c r="BC30"/>
  <c r="BG30"/>
  <c r="BK30"/>
  <c r="CG30"/>
  <c r="CK30"/>
  <c r="BL31"/>
  <c r="Z31"/>
  <c r="AC31"/>
  <c r="AG31"/>
  <c r="AK31"/>
  <c r="AW31"/>
  <c r="BA31"/>
  <c r="BE31"/>
  <c r="BI31"/>
  <c r="W32"/>
  <c r="AE32"/>
  <c r="AI32"/>
  <c r="AM32"/>
  <c r="AQ32"/>
  <c r="AU32"/>
  <c r="AY32"/>
  <c r="BC32"/>
  <c r="BG32"/>
  <c r="BK32"/>
  <c r="CG32"/>
  <c r="CK32"/>
  <c r="BL33"/>
  <c r="AC33"/>
  <c r="AG33"/>
  <c r="AK33"/>
  <c r="AO33"/>
  <c r="AS33"/>
  <c r="AW33"/>
  <c r="BA33"/>
  <c r="BE33"/>
  <c r="BI33"/>
  <c r="CE33"/>
  <c r="CI33"/>
  <c r="CM33"/>
  <c r="W34"/>
  <c r="AE34"/>
  <c r="AI34"/>
  <c r="AM34"/>
  <c r="AQ34"/>
  <c r="AU34"/>
  <c r="AY34"/>
  <c r="BC34"/>
  <c r="BG34"/>
  <c r="BK34"/>
  <c r="CG34"/>
  <c r="CK34"/>
  <c r="BL35"/>
  <c r="AC35"/>
  <c r="AG35"/>
  <c r="AK35"/>
  <c r="AO35"/>
  <c r="AS35"/>
  <c r="AW35"/>
  <c r="BA35"/>
  <c r="BE35"/>
  <c r="BI35"/>
  <c r="CE35"/>
  <c r="CI35"/>
  <c r="CM35"/>
  <c r="W36"/>
  <c r="AE36"/>
  <c r="AI36"/>
  <c r="AM36"/>
  <c r="AQ36"/>
  <c r="AU36"/>
  <c r="AY36"/>
  <c r="BC36"/>
  <c r="BG36"/>
  <c r="BK36"/>
  <c r="CG36"/>
  <c r="CK36"/>
  <c r="BL37"/>
  <c r="AC37"/>
  <c r="AG37"/>
  <c r="AK37"/>
  <c r="AO37"/>
  <c r="AS37"/>
  <c r="AW37"/>
  <c r="BA37"/>
  <c r="BE37"/>
  <c r="BI37"/>
  <c r="CE37"/>
  <c r="CI37"/>
  <c r="CM37"/>
  <c r="W38"/>
  <c r="AE38"/>
  <c r="AI38"/>
  <c r="AM38"/>
  <c r="AQ38"/>
  <c r="AU38"/>
  <c r="AY38"/>
  <c r="BC38"/>
  <c r="BG38"/>
  <c r="BK38"/>
  <c r="CG38"/>
  <c r="CK38"/>
  <c r="BL39"/>
  <c r="AC39"/>
  <c r="AG39"/>
  <c r="AK39"/>
  <c r="AO39"/>
  <c r="AS39"/>
  <c r="AW39"/>
  <c r="BA39"/>
  <c r="BE39"/>
  <c r="BI39"/>
  <c r="CE39"/>
  <c r="CI39"/>
  <c r="CM39"/>
  <c r="W40"/>
  <c r="AE40"/>
  <c r="AI40"/>
  <c r="AM40"/>
  <c r="AQ40"/>
  <c r="AU40"/>
  <c r="AY40"/>
  <c r="BC40"/>
  <c r="BG40"/>
  <c r="BK40"/>
  <c r="CG40"/>
  <c r="CK40"/>
  <c r="BL41"/>
  <c r="AC41"/>
  <c r="AG41"/>
  <c r="AK41"/>
  <c r="AO41"/>
  <c r="AS41"/>
  <c r="AW41"/>
  <c r="BA41"/>
  <c r="BE41"/>
  <c r="BI41"/>
  <c r="CE41"/>
  <c r="CI41"/>
  <c r="CM41"/>
  <c r="W42"/>
  <c r="AE42"/>
  <c r="AI42"/>
  <c r="AM42"/>
  <c r="AQ42"/>
  <c r="AU42"/>
  <c r="AY42"/>
  <c r="BC42"/>
  <c r="BG42"/>
  <c r="BK42"/>
  <c r="CG42"/>
  <c r="CK42"/>
  <c r="BL43"/>
  <c r="AC43"/>
  <c r="AG43"/>
  <c r="AK43"/>
  <c r="AO43"/>
  <c r="AS43"/>
  <c r="AW43"/>
  <c r="BA43"/>
  <c r="BE43"/>
  <c r="BI43"/>
  <c r="CE43"/>
  <c r="CI43"/>
  <c r="CM43"/>
  <c r="W44"/>
  <c r="AE44"/>
  <c r="AI44"/>
  <c r="AM44"/>
  <c r="AQ44"/>
  <c r="AU44"/>
  <c r="AY44"/>
  <c r="BC44"/>
  <c r="BG44"/>
  <c r="BK44"/>
  <c r="CG44"/>
  <c r="CK44"/>
  <c r="BL45"/>
  <c r="AC45"/>
  <c r="AG45"/>
  <c r="AK45"/>
  <c r="AO45"/>
  <c r="AS45"/>
  <c r="AW45"/>
  <c r="BA45"/>
  <c r="BE45"/>
  <c r="BI45"/>
  <c r="CE45"/>
  <c r="CI45"/>
  <c r="CM45"/>
  <c r="W46"/>
  <c r="AE46"/>
  <c r="AI46"/>
  <c r="AM46"/>
  <c r="AQ46"/>
  <c r="AU46"/>
  <c r="AY46"/>
  <c r="BC46"/>
  <c r="BG46"/>
  <c r="BK46"/>
  <c r="CG46"/>
  <c r="CK46"/>
  <c r="BL47"/>
  <c r="AC47"/>
  <c r="AG47"/>
  <c r="AK47"/>
  <c r="AO47"/>
  <c r="AS47"/>
  <c r="AW47"/>
  <c r="BA47"/>
  <c r="BE47"/>
  <c r="BI47"/>
  <c r="CE47"/>
  <c r="CI47"/>
  <c r="CM47"/>
  <c r="W48"/>
  <c r="AE48"/>
  <c r="AI48"/>
  <c r="AM48"/>
  <c r="AQ48"/>
  <c r="AU48"/>
  <c r="AY48"/>
  <c r="BC48"/>
  <c r="BG48"/>
  <c r="BK48"/>
  <c r="CG48"/>
  <c r="CK48"/>
  <c r="BL49"/>
  <c r="AC49"/>
  <c r="AG49"/>
  <c r="AK49"/>
  <c r="AO49"/>
  <c r="AS49"/>
  <c r="AW49"/>
  <c r="BA49"/>
  <c r="BE49"/>
  <c r="BI49"/>
  <c r="CE49"/>
  <c r="CI49"/>
  <c r="CM49"/>
  <c r="W50"/>
  <c r="AE50"/>
  <c r="AI50"/>
  <c r="AM50"/>
  <c r="AQ50"/>
  <c r="AU50"/>
  <c r="AY50"/>
  <c r="BC50"/>
  <c r="BG50"/>
  <c r="BK50"/>
  <c r="CG50"/>
  <c r="CK50"/>
  <c r="BL51"/>
  <c r="AC51"/>
  <c r="AG51"/>
  <c r="AK51"/>
  <c r="AO51"/>
  <c r="AS51"/>
  <c r="AW51"/>
  <c r="BA51"/>
  <c r="BE51"/>
  <c r="BI51"/>
  <c r="CE51"/>
  <c r="CI51"/>
  <c r="CM51"/>
  <c r="W52"/>
  <c r="AE52"/>
  <c r="AI52"/>
  <c r="AM52"/>
  <c r="AQ52"/>
  <c r="AU52"/>
  <c r="AY52"/>
  <c r="BC52"/>
  <c r="BG52"/>
  <c r="BK52"/>
  <c r="CG52"/>
  <c r="CK52"/>
  <c r="BL53"/>
  <c r="AC53"/>
  <c r="AG53"/>
  <c r="AK53"/>
  <c r="AO53"/>
  <c r="AS53"/>
  <c r="AW53"/>
  <c r="BA53"/>
  <c r="BE53"/>
  <c r="BI53"/>
  <c r="CE53"/>
  <c r="CI53"/>
  <c r="CM53"/>
  <c r="W54"/>
  <c r="AE54"/>
  <c r="AI54"/>
  <c r="AM54"/>
  <c r="AQ54"/>
  <c r="AU54"/>
  <c r="AY54"/>
  <c r="BC54"/>
  <c r="BG54"/>
  <c r="BK54"/>
  <c r="CG54"/>
  <c r="CK54"/>
  <c r="BL55"/>
  <c r="AC55"/>
  <c r="AG55"/>
  <c r="AK55"/>
  <c r="AO55"/>
  <c r="AS55"/>
  <c r="AW55"/>
  <c r="BA55"/>
  <c r="BE55"/>
  <c r="BI55"/>
  <c r="CE55"/>
  <c r="CI55"/>
  <c r="CM55"/>
  <c r="W56"/>
  <c r="AE56"/>
  <c r="AI56"/>
  <c r="AM56"/>
  <c r="AQ56"/>
  <c r="AU56"/>
  <c r="AY56"/>
  <c r="BC56"/>
  <c r="BG56"/>
  <c r="BK56"/>
  <c r="CG56"/>
  <c r="CK56"/>
  <c r="BL57"/>
  <c r="AC57"/>
  <c r="AG57"/>
  <c r="AK57"/>
  <c r="AO57"/>
  <c r="AS57"/>
  <c r="AW57"/>
  <c r="BA57"/>
  <c r="BE57"/>
  <c r="BI57"/>
  <c r="CE57"/>
  <c r="CI57"/>
  <c r="CM57"/>
  <c r="W58"/>
  <c r="AE58"/>
  <c r="AI58"/>
  <c r="AM58"/>
  <c r="AQ58"/>
  <c r="AU58"/>
  <c r="AY58"/>
  <c r="BC58"/>
  <c r="BG58"/>
  <c r="BK58"/>
  <c r="CG58"/>
  <c r="CK58"/>
  <c r="BL59"/>
  <c r="AC59"/>
  <c r="AG59"/>
  <c r="AK59"/>
  <c r="AO59"/>
  <c r="AS59"/>
  <c r="AW59"/>
  <c r="BA59"/>
  <c r="BE59"/>
  <c r="BI59"/>
  <c r="CE59"/>
  <c r="CL59"/>
  <c r="AD60"/>
  <c r="AL60"/>
  <c r="AT60"/>
  <c r="BB60"/>
  <c r="BJ60"/>
  <c r="CJ60"/>
  <c r="AJ61"/>
  <c r="AR61"/>
  <c r="AZ61"/>
  <c r="BH61"/>
  <c r="AD62"/>
  <c r="AT62"/>
  <c r="BJ62"/>
  <c r="AR63"/>
  <c r="BH63"/>
  <c r="V64"/>
  <c r="AP64"/>
  <c r="BF64"/>
  <c r="T65"/>
  <c r="AN65"/>
  <c r="BD65"/>
  <c r="CL65"/>
  <c r="AL66"/>
  <c r="BB66"/>
  <c r="AJ67"/>
  <c r="AZ67"/>
  <c r="CH67"/>
  <c r="AH68"/>
  <c r="AX68"/>
  <c r="CF68"/>
  <c r="AF69"/>
  <c r="AV69"/>
  <c r="BL69"/>
  <c r="AD70"/>
  <c r="AT70"/>
  <c r="BJ70"/>
  <c r="AR71"/>
  <c r="BH71"/>
  <c r="V72"/>
  <c r="AP72"/>
  <c r="BF72"/>
  <c r="AN73"/>
  <c r="BD73"/>
  <c r="CL73"/>
  <c r="AL74"/>
  <c r="BB74"/>
  <c r="AJ75"/>
  <c r="AZ75"/>
  <c r="CH75"/>
  <c r="AH76"/>
  <c r="AX76"/>
  <c r="CF76"/>
  <c r="AF77"/>
  <c r="AV77"/>
  <c r="BL77"/>
  <c r="AD78"/>
  <c r="AT78"/>
  <c r="BJ78"/>
  <c r="AR79"/>
  <c r="BH79"/>
  <c r="V80"/>
  <c r="AP80"/>
  <c r="BF80"/>
  <c r="AN81"/>
  <c r="BD81"/>
  <c r="CL81"/>
  <c r="AL82"/>
  <c r="BB82"/>
  <c r="AJ83"/>
  <c r="AZ83"/>
  <c r="CH83"/>
  <c r="AH84"/>
  <c r="AX84"/>
  <c r="CF84"/>
  <c r="AF85"/>
  <c r="AV85"/>
  <c r="BL85"/>
  <c r="AD86"/>
  <c r="AT86"/>
  <c r="BJ86"/>
  <c r="AR87"/>
  <c r="BH87"/>
  <c r="V88"/>
  <c r="AP88"/>
  <c r="BF88"/>
  <c r="AN89"/>
  <c r="BD89"/>
  <c r="CL89"/>
  <c r="AL90"/>
  <c r="BB90"/>
  <c r="AJ91"/>
  <c r="AZ91"/>
  <c r="CH91"/>
  <c r="AH92"/>
  <c r="AX92"/>
  <c r="CF92"/>
  <c r="AF93"/>
  <c r="AV93"/>
  <c r="BL93"/>
  <c r="AD94"/>
  <c r="AT94"/>
  <c r="BJ94"/>
  <c r="AR95"/>
  <c r="BH95"/>
  <c r="V96"/>
  <c r="AP96"/>
  <c r="BF96"/>
  <c r="T97"/>
  <c r="AN97"/>
  <c r="BD97"/>
  <c r="CL97"/>
  <c r="AL98"/>
  <c r="BK60"/>
  <c r="BI60"/>
  <c r="BG60"/>
  <c r="BE60"/>
  <c r="BC60"/>
  <c r="BA60"/>
  <c r="AY60"/>
  <c r="AW60"/>
  <c r="AU60"/>
  <c r="AS60"/>
  <c r="AQ60"/>
  <c r="AO60"/>
  <c r="AM60"/>
  <c r="AK60"/>
  <c r="AI60"/>
  <c r="AG60"/>
  <c r="AE60"/>
  <c r="AC60"/>
  <c r="W60"/>
  <c r="U60"/>
  <c r="CM62"/>
  <c r="CK62"/>
  <c r="CI62"/>
  <c r="CG62"/>
  <c r="CE62"/>
  <c r="CL62"/>
  <c r="CH62"/>
  <c r="BK63"/>
  <c r="BI63"/>
  <c r="BG63"/>
  <c r="BE63"/>
  <c r="BC63"/>
  <c r="BA63"/>
  <c r="AY63"/>
  <c r="AW63"/>
  <c r="AU63"/>
  <c r="AS63"/>
  <c r="AQ63"/>
  <c r="AO63"/>
  <c r="AM63"/>
  <c r="AK63"/>
  <c r="AI63"/>
  <c r="AG63"/>
  <c r="AE63"/>
  <c r="AC63"/>
  <c r="W63"/>
  <c r="U63"/>
  <c r="BJ63"/>
  <c r="BF63"/>
  <c r="BB63"/>
  <c r="AX63"/>
  <c r="AT63"/>
  <c r="AP63"/>
  <c r="AL63"/>
  <c r="AH63"/>
  <c r="AD63"/>
  <c r="V63"/>
  <c r="CM66"/>
  <c r="CK66"/>
  <c r="CI66"/>
  <c r="CG66"/>
  <c r="CE66"/>
  <c r="CL66"/>
  <c r="CH66"/>
  <c r="BK67"/>
  <c r="BI67"/>
  <c r="BG67"/>
  <c r="BE67"/>
  <c r="BC67"/>
  <c r="BA67"/>
  <c r="AY67"/>
  <c r="AW67"/>
  <c r="AU67"/>
  <c r="AS67"/>
  <c r="AQ67"/>
  <c r="AO67"/>
  <c r="AM67"/>
  <c r="AK67"/>
  <c r="AI67"/>
  <c r="AG67"/>
  <c r="AE67"/>
  <c r="AC67"/>
  <c r="W67"/>
  <c r="U67"/>
  <c r="BJ67"/>
  <c r="BF67"/>
  <c r="BB67"/>
  <c r="AX67"/>
  <c r="AT67"/>
  <c r="AP67"/>
  <c r="AL67"/>
  <c r="AH67"/>
  <c r="AD67"/>
  <c r="V67"/>
  <c r="CM70"/>
  <c r="CK70"/>
  <c r="CI70"/>
  <c r="CG70"/>
  <c r="CE70"/>
  <c r="CL70"/>
  <c r="CH70"/>
  <c r="BK71"/>
  <c r="BI71"/>
  <c r="BG71"/>
  <c r="BE71"/>
  <c r="BC71"/>
  <c r="BA71"/>
  <c r="AY71"/>
  <c r="AW71"/>
  <c r="AU71"/>
  <c r="AS71"/>
  <c r="AQ71"/>
  <c r="AO71"/>
  <c r="AM71"/>
  <c r="AK71"/>
  <c r="AI71"/>
  <c r="AG71"/>
  <c r="AE71"/>
  <c r="AC71"/>
  <c r="W71"/>
  <c r="U71"/>
  <c r="BJ71"/>
  <c r="BF71"/>
  <c r="BB71"/>
  <c r="AX71"/>
  <c r="AT71"/>
  <c r="AP71"/>
  <c r="AL71"/>
  <c r="AH71"/>
  <c r="AD71"/>
  <c r="V71"/>
  <c r="CM74"/>
  <c r="CK74"/>
  <c r="CI74"/>
  <c r="CG74"/>
  <c r="CE74"/>
  <c r="CL74"/>
  <c r="CH74"/>
  <c r="BK75"/>
  <c r="BI75"/>
  <c r="BG75"/>
  <c r="BE75"/>
  <c r="BC75"/>
  <c r="BA75"/>
  <c r="AY75"/>
  <c r="AW75"/>
  <c r="AU75"/>
  <c r="AS75"/>
  <c r="AQ75"/>
  <c r="AO75"/>
  <c r="AM75"/>
  <c r="AK75"/>
  <c r="AI75"/>
  <c r="AG75"/>
  <c r="AE75"/>
  <c r="AC75"/>
  <c r="W75"/>
  <c r="U75"/>
  <c r="BJ75"/>
  <c r="BF75"/>
  <c r="BB75"/>
  <c r="AX75"/>
  <c r="AT75"/>
  <c r="AP75"/>
  <c r="AL75"/>
  <c r="AH75"/>
  <c r="AD75"/>
  <c r="V75"/>
  <c r="CM78"/>
  <c r="CK78"/>
  <c r="CI78"/>
  <c r="CG78"/>
  <c r="CE78"/>
  <c r="CL78"/>
  <c r="CH78"/>
  <c r="BK79"/>
  <c r="BI79"/>
  <c r="BG79"/>
  <c r="BE79"/>
  <c r="BC79"/>
  <c r="BA79"/>
  <c r="AY79"/>
  <c r="AW79"/>
  <c r="AU79"/>
  <c r="AS79"/>
  <c r="AQ79"/>
  <c r="AO79"/>
  <c r="AM79"/>
  <c r="AK79"/>
  <c r="AI79"/>
  <c r="AG79"/>
  <c r="AE79"/>
  <c r="AC79"/>
  <c r="W79"/>
  <c r="U79"/>
  <c r="BJ79"/>
  <c r="BF79"/>
  <c r="BB79"/>
  <c r="AX79"/>
  <c r="AT79"/>
  <c r="AP79"/>
  <c r="AL79"/>
  <c r="AH79"/>
  <c r="AD79"/>
  <c r="V79"/>
  <c r="CM82"/>
  <c r="CK82"/>
  <c r="CI82"/>
  <c r="CG82"/>
  <c r="CE82"/>
  <c r="CL82"/>
  <c r="CH82"/>
  <c r="BK83"/>
  <c r="BI83"/>
  <c r="BG83"/>
  <c r="BE83"/>
  <c r="BC83"/>
  <c r="BA83"/>
  <c r="AY83"/>
  <c r="AW83"/>
  <c r="AU83"/>
  <c r="AS83"/>
  <c r="AQ83"/>
  <c r="AO83"/>
  <c r="AM83"/>
  <c r="AK83"/>
  <c r="AI83"/>
  <c r="AG83"/>
  <c r="AE83"/>
  <c r="AC83"/>
  <c r="W83"/>
  <c r="U83"/>
  <c r="BJ83"/>
  <c r="BF83"/>
  <c r="BB83"/>
  <c r="AX83"/>
  <c r="AT83"/>
  <c r="AP83"/>
  <c r="AL83"/>
  <c r="AH83"/>
  <c r="AD83"/>
  <c r="V83"/>
  <c r="CM86"/>
  <c r="CK86"/>
  <c r="CI86"/>
  <c r="CG86"/>
  <c r="CE86"/>
  <c r="CL86"/>
  <c r="CH86"/>
  <c r="BK87"/>
  <c r="BI87"/>
  <c r="BG87"/>
  <c r="BE87"/>
  <c r="BC87"/>
  <c r="BA87"/>
  <c r="AY87"/>
  <c r="AW87"/>
  <c r="AU87"/>
  <c r="AS87"/>
  <c r="AQ87"/>
  <c r="AO87"/>
  <c r="AM87"/>
  <c r="AK87"/>
  <c r="AI87"/>
  <c r="AG87"/>
  <c r="AE87"/>
  <c r="AC87"/>
  <c r="W87"/>
  <c r="U87"/>
  <c r="BJ87"/>
  <c r="BF87"/>
  <c r="BB87"/>
  <c r="AX87"/>
  <c r="AT87"/>
  <c r="AP87"/>
  <c r="AL87"/>
  <c r="AH87"/>
  <c r="AD87"/>
  <c r="V87"/>
  <c r="CM90"/>
  <c r="CK90"/>
  <c r="CI90"/>
  <c r="CG90"/>
  <c r="CE90"/>
  <c r="CL90"/>
  <c r="CH90"/>
  <c r="BK91"/>
  <c r="BI91"/>
  <c r="BG91"/>
  <c r="BE91"/>
  <c r="BC91"/>
  <c r="BA91"/>
  <c r="AY91"/>
  <c r="AW91"/>
  <c r="AU91"/>
  <c r="AS91"/>
  <c r="AQ91"/>
  <c r="AO91"/>
  <c r="AM91"/>
  <c r="AK91"/>
  <c r="AI91"/>
  <c r="AG91"/>
  <c r="AE91"/>
  <c r="AC91"/>
  <c r="W91"/>
  <c r="U91"/>
  <c r="BJ91"/>
  <c r="BF91"/>
  <c r="BB91"/>
  <c r="AX91"/>
  <c r="AT91"/>
  <c r="AP91"/>
  <c r="AL91"/>
  <c r="AH91"/>
  <c r="AD91"/>
  <c r="V91"/>
  <c r="CM94"/>
  <c r="CK94"/>
  <c r="CI94"/>
  <c r="CG94"/>
  <c r="CE94"/>
  <c r="CL94"/>
  <c r="CH94"/>
  <c r="BK95"/>
  <c r="BI95"/>
  <c r="BG95"/>
  <c r="BE95"/>
  <c r="BC95"/>
  <c r="BA95"/>
  <c r="AY95"/>
  <c r="AW95"/>
  <c r="AU95"/>
  <c r="AS95"/>
  <c r="AQ95"/>
  <c r="AO95"/>
  <c r="AM95"/>
  <c r="AK95"/>
  <c r="AI95"/>
  <c r="AG95"/>
  <c r="AE95"/>
  <c r="AC95"/>
  <c r="W95"/>
  <c r="U95"/>
  <c r="BJ95"/>
  <c r="BF95"/>
  <c r="BB95"/>
  <c r="AX95"/>
  <c r="AT95"/>
  <c r="AP95"/>
  <c r="AL95"/>
  <c r="AH95"/>
  <c r="AD95"/>
  <c r="V95"/>
  <c r="CL98"/>
  <c r="CJ98"/>
  <c r="CH98"/>
  <c r="CF98"/>
  <c r="CM98"/>
  <c r="CK98"/>
  <c r="CI98"/>
  <c r="CG98"/>
  <c r="CE98"/>
  <c r="V30"/>
  <c r="AL30"/>
  <c r="AN30"/>
  <c r="AP30"/>
  <c r="AR30"/>
  <c r="AT30"/>
  <c r="AV30"/>
  <c r="AX30"/>
  <c r="AZ30"/>
  <c r="BB30"/>
  <c r="BD30"/>
  <c r="BF30"/>
  <c r="BH30"/>
  <c r="BJ30"/>
  <c r="V31"/>
  <c r="AD31"/>
  <c r="AF31"/>
  <c r="AH31"/>
  <c r="AJ31"/>
  <c r="AV31"/>
  <c r="AX31"/>
  <c r="AZ31"/>
  <c r="BB31"/>
  <c r="BD31"/>
  <c r="BF31"/>
  <c r="BH31"/>
  <c r="BJ31"/>
  <c r="V32"/>
  <c r="AD32"/>
  <c r="AF32"/>
  <c r="AH32"/>
  <c r="AJ32"/>
  <c r="AL32"/>
  <c r="AN32"/>
  <c r="AP32"/>
  <c r="AR32"/>
  <c r="AT32"/>
  <c r="AV32"/>
  <c r="AX32"/>
  <c r="AZ32"/>
  <c r="BB32"/>
  <c r="BD32"/>
  <c r="BF32"/>
  <c r="BH32"/>
  <c r="BJ32"/>
  <c r="V33"/>
  <c r="AD33"/>
  <c r="AF33"/>
  <c r="AH33"/>
  <c r="AJ33"/>
  <c r="AL33"/>
  <c r="AN33"/>
  <c r="AP33"/>
  <c r="AR33"/>
  <c r="AT33"/>
  <c r="AV33"/>
  <c r="AX33"/>
  <c r="AZ33"/>
  <c r="BB33"/>
  <c r="BD33"/>
  <c r="BF33"/>
  <c r="BH33"/>
  <c r="BJ33"/>
  <c r="V34"/>
  <c r="AD34"/>
  <c r="AF34"/>
  <c r="AH34"/>
  <c r="AJ34"/>
  <c r="AL34"/>
  <c r="AN34"/>
  <c r="AP34"/>
  <c r="AR34"/>
  <c r="AT34"/>
  <c r="AV34"/>
  <c r="AX34"/>
  <c r="AZ34"/>
  <c r="BB34"/>
  <c r="BD34"/>
  <c r="BF34"/>
  <c r="BH34"/>
  <c r="BJ34"/>
  <c r="T35"/>
  <c r="V35"/>
  <c r="AD35"/>
  <c r="AF35"/>
  <c r="AH35"/>
  <c r="AJ35"/>
  <c r="AL35"/>
  <c r="AN35"/>
  <c r="AP35"/>
  <c r="AR35"/>
  <c r="AT35"/>
  <c r="AV35"/>
  <c r="AX35"/>
  <c r="AZ35"/>
  <c r="BB35"/>
  <c r="BD35"/>
  <c r="BF35"/>
  <c r="BH35"/>
  <c r="BJ35"/>
  <c r="V36"/>
  <c r="AD36"/>
  <c r="AF36"/>
  <c r="AH36"/>
  <c r="AJ36"/>
  <c r="AL36"/>
  <c r="AN36"/>
  <c r="AP36"/>
  <c r="AR36"/>
  <c r="AT36"/>
  <c r="AV36"/>
  <c r="AX36"/>
  <c r="AZ36"/>
  <c r="BB36"/>
  <c r="BD36"/>
  <c r="BF36"/>
  <c r="BH36"/>
  <c r="BJ36"/>
  <c r="V37"/>
  <c r="AD37"/>
  <c r="AF37"/>
  <c r="AH37"/>
  <c r="AJ37"/>
  <c r="AL37"/>
  <c r="AN37"/>
  <c r="AP37"/>
  <c r="AR37"/>
  <c r="AT37"/>
  <c r="AV37"/>
  <c r="AX37"/>
  <c r="AZ37"/>
  <c r="BB37"/>
  <c r="BD37"/>
  <c r="BF37"/>
  <c r="BH37"/>
  <c r="BJ37"/>
  <c r="V38"/>
  <c r="AD38"/>
  <c r="AF38"/>
  <c r="AH38"/>
  <c r="AJ38"/>
  <c r="AL38"/>
  <c r="AN38"/>
  <c r="AP38"/>
  <c r="AR38"/>
  <c r="AT38"/>
  <c r="AV38"/>
  <c r="AX38"/>
  <c r="AZ38"/>
  <c r="BB38"/>
  <c r="BD38"/>
  <c r="BF38"/>
  <c r="BH38"/>
  <c r="BJ38"/>
  <c r="T39"/>
  <c r="V39"/>
  <c r="AD39"/>
  <c r="AF39"/>
  <c r="AH39"/>
  <c r="AJ39"/>
  <c r="AL39"/>
  <c r="AN39"/>
  <c r="AP39"/>
  <c r="AR39"/>
  <c r="AT39"/>
  <c r="AV39"/>
  <c r="AX39"/>
  <c r="AZ39"/>
  <c r="BB39"/>
  <c r="BD39"/>
  <c r="BF39"/>
  <c r="BH39"/>
  <c r="BJ39"/>
  <c r="V40"/>
  <c r="AD40"/>
  <c r="AF40"/>
  <c r="AH40"/>
  <c r="AJ40"/>
  <c r="AL40"/>
  <c r="AN40"/>
  <c r="AP40"/>
  <c r="AR40"/>
  <c r="AT40"/>
  <c r="AV40"/>
  <c r="AX40"/>
  <c r="AZ40"/>
  <c r="BB40"/>
  <c r="BD40"/>
  <c r="BF40"/>
  <c r="BH40"/>
  <c r="BJ40"/>
  <c r="V41"/>
  <c r="AD41"/>
  <c r="AF41"/>
  <c r="AH41"/>
  <c r="AJ41"/>
  <c r="AL41"/>
  <c r="AN41"/>
  <c r="AP41"/>
  <c r="AR41"/>
  <c r="AT41"/>
  <c r="AV41"/>
  <c r="AX41"/>
  <c r="AZ41"/>
  <c r="BB41"/>
  <c r="BD41"/>
  <c r="BF41"/>
  <c r="BH41"/>
  <c r="BJ41"/>
  <c r="V42"/>
  <c r="AD42"/>
  <c r="AF42"/>
  <c r="AH42"/>
  <c r="AJ42"/>
  <c r="AL42"/>
  <c r="AN42"/>
  <c r="AP42"/>
  <c r="AR42"/>
  <c r="AT42"/>
  <c r="AV42"/>
  <c r="AX42"/>
  <c r="AZ42"/>
  <c r="BB42"/>
  <c r="BD42"/>
  <c r="BF42"/>
  <c r="BH42"/>
  <c r="BJ42"/>
  <c r="T43"/>
  <c r="V43"/>
  <c r="AD43"/>
  <c r="AF43"/>
  <c r="AH43"/>
  <c r="AJ43"/>
  <c r="AL43"/>
  <c r="AN43"/>
  <c r="AP43"/>
  <c r="AR43"/>
  <c r="AT43"/>
  <c r="AV43"/>
  <c r="AX43"/>
  <c r="AZ43"/>
  <c r="BB43"/>
  <c r="BD43"/>
  <c r="BF43"/>
  <c r="BH43"/>
  <c r="BJ43"/>
  <c r="V44"/>
  <c r="AD44"/>
  <c r="AF44"/>
  <c r="AH44"/>
  <c r="AJ44"/>
  <c r="AL44"/>
  <c r="AN44"/>
  <c r="AP44"/>
  <c r="AR44"/>
  <c r="AT44"/>
  <c r="AV44"/>
  <c r="AX44"/>
  <c r="AZ44"/>
  <c r="BB44"/>
  <c r="BD44"/>
  <c r="BF44"/>
  <c r="BH44"/>
  <c r="BJ44"/>
  <c r="V45"/>
  <c r="AD45"/>
  <c r="AF45"/>
  <c r="AH45"/>
  <c r="AJ45"/>
  <c r="AL45"/>
  <c r="AN45"/>
  <c r="AP45"/>
  <c r="AR45"/>
  <c r="AT45"/>
  <c r="AV45"/>
  <c r="AX45"/>
  <c r="AZ45"/>
  <c r="BB45"/>
  <c r="BD45"/>
  <c r="BF45"/>
  <c r="BH45"/>
  <c r="BJ45"/>
  <c r="V46"/>
  <c r="AD46"/>
  <c r="AF46"/>
  <c r="AH46"/>
  <c r="AJ46"/>
  <c r="AL46"/>
  <c r="AN46"/>
  <c r="AP46"/>
  <c r="AR46"/>
  <c r="AT46"/>
  <c r="AV46"/>
  <c r="AX46"/>
  <c r="AZ46"/>
  <c r="BB46"/>
  <c r="BD46"/>
  <c r="BF46"/>
  <c r="BH46"/>
  <c r="BJ46"/>
  <c r="T47"/>
  <c r="V47"/>
  <c r="AD47"/>
  <c r="AF47"/>
  <c r="AH47"/>
  <c r="AJ47"/>
  <c r="AL47"/>
  <c r="AN47"/>
  <c r="AP47"/>
  <c r="AR47"/>
  <c r="AT47"/>
  <c r="AV47"/>
  <c r="AX47"/>
  <c r="AZ47"/>
  <c r="BB47"/>
  <c r="BD47"/>
  <c r="BF47"/>
  <c r="BH47"/>
  <c r="BJ47"/>
  <c r="V48"/>
  <c r="AD48"/>
  <c r="AF48"/>
  <c r="AH48"/>
  <c r="AJ48"/>
  <c r="AL48"/>
  <c r="AN48"/>
  <c r="AP48"/>
  <c r="AR48"/>
  <c r="AT48"/>
  <c r="AV48"/>
  <c r="AX48"/>
  <c r="AZ48"/>
  <c r="BB48"/>
  <c r="BD48"/>
  <c r="BF48"/>
  <c r="BH48"/>
  <c r="BJ48"/>
  <c r="V49"/>
  <c r="AD49"/>
  <c r="AF49"/>
  <c r="AH49"/>
  <c r="AJ49"/>
  <c r="AL49"/>
  <c r="AN49"/>
  <c r="AP49"/>
  <c r="AR49"/>
  <c r="AT49"/>
  <c r="AV49"/>
  <c r="AX49"/>
  <c r="AZ49"/>
  <c r="BB49"/>
  <c r="BD49"/>
  <c r="BF49"/>
  <c r="BH49"/>
  <c r="BJ49"/>
  <c r="V50"/>
  <c r="AD50"/>
  <c r="AF50"/>
  <c r="AH50"/>
  <c r="AJ50"/>
  <c r="AL50"/>
  <c r="AN50"/>
  <c r="AP50"/>
  <c r="AR50"/>
  <c r="AT50"/>
  <c r="AV50"/>
  <c r="AX50"/>
  <c r="AZ50"/>
  <c r="BB50"/>
  <c r="BD50"/>
  <c r="BF50"/>
  <c r="BH50"/>
  <c r="BJ50"/>
  <c r="T51"/>
  <c r="V51"/>
  <c r="AD51"/>
  <c r="AF51"/>
  <c r="AH51"/>
  <c r="AJ51"/>
  <c r="AL51"/>
  <c r="AN51"/>
  <c r="AP51"/>
  <c r="AR51"/>
  <c r="AT51"/>
  <c r="AV51"/>
  <c r="AX51"/>
  <c r="AZ51"/>
  <c r="BB51"/>
  <c r="BD51"/>
  <c r="BF51"/>
  <c r="BH51"/>
  <c r="BJ51"/>
  <c r="V52"/>
  <c r="AD52"/>
  <c r="AF52"/>
  <c r="AH52"/>
  <c r="AJ52"/>
  <c r="AL52"/>
  <c r="AN52"/>
  <c r="AP52"/>
  <c r="AR52"/>
  <c r="AT52"/>
  <c r="AV52"/>
  <c r="AX52"/>
  <c r="AZ52"/>
  <c r="BB52"/>
  <c r="BD52"/>
  <c r="BF52"/>
  <c r="BH52"/>
  <c r="BJ52"/>
  <c r="V53"/>
  <c r="AD53"/>
  <c r="AF53"/>
  <c r="AH53"/>
  <c r="AJ53"/>
  <c r="AL53"/>
  <c r="AN53"/>
  <c r="AP53"/>
  <c r="AR53"/>
  <c r="AT53"/>
  <c r="AV53"/>
  <c r="AX53"/>
  <c r="AZ53"/>
  <c r="BB53"/>
  <c r="BD53"/>
  <c r="BF53"/>
  <c r="BH53"/>
  <c r="BJ53"/>
  <c r="V54"/>
  <c r="AD54"/>
  <c r="AF54"/>
  <c r="AH54"/>
  <c r="AJ54"/>
  <c r="AL54"/>
  <c r="AN54"/>
  <c r="AP54"/>
  <c r="AR54"/>
  <c r="AT54"/>
  <c r="AV54"/>
  <c r="AX54"/>
  <c r="AZ54"/>
  <c r="BB54"/>
  <c r="BD54"/>
  <c r="BF54"/>
  <c r="BH54"/>
  <c r="BJ54"/>
  <c r="T55"/>
  <c r="V55"/>
  <c r="AD55"/>
  <c r="AF55"/>
  <c r="AH55"/>
  <c r="AJ55"/>
  <c r="AL55"/>
  <c r="AN55"/>
  <c r="AP55"/>
  <c r="AR55"/>
  <c r="AT55"/>
  <c r="AV55"/>
  <c r="AX55"/>
  <c r="AZ55"/>
  <c r="BB55"/>
  <c r="BD55"/>
  <c r="BF55"/>
  <c r="BH55"/>
  <c r="BJ55"/>
  <c r="V56"/>
  <c r="AD56"/>
  <c r="AF56"/>
  <c r="AH56"/>
  <c r="AJ56"/>
  <c r="AL56"/>
  <c r="AN56"/>
  <c r="AP56"/>
  <c r="AR56"/>
  <c r="AT56"/>
  <c r="AV56"/>
  <c r="AX56"/>
  <c r="AZ56"/>
  <c r="BB56"/>
  <c r="BD56"/>
  <c r="BF56"/>
  <c r="BH56"/>
  <c r="BJ56"/>
  <c r="V57"/>
  <c r="AD57"/>
  <c r="AF57"/>
  <c r="AH57"/>
  <c r="AJ57"/>
  <c r="AL57"/>
  <c r="AN57"/>
  <c r="AP57"/>
  <c r="AR57"/>
  <c r="AT57"/>
  <c r="AV57"/>
  <c r="AX57"/>
  <c r="AZ57"/>
  <c r="BB57"/>
  <c r="BD57"/>
  <c r="BF57"/>
  <c r="BH57"/>
  <c r="BJ57"/>
  <c r="V58"/>
  <c r="AD58"/>
  <c r="AF58"/>
  <c r="AH58"/>
  <c r="AJ58"/>
  <c r="AL58"/>
  <c r="AN58"/>
  <c r="AP58"/>
  <c r="AR58"/>
  <c r="AT58"/>
  <c r="AV58"/>
  <c r="AX58"/>
  <c r="AZ58"/>
  <c r="BB58"/>
  <c r="BD58"/>
  <c r="BF58"/>
  <c r="BH58"/>
  <c r="BJ58"/>
  <c r="T59"/>
  <c r="V59"/>
  <c r="AD59"/>
  <c r="AF59"/>
  <c r="AH59"/>
  <c r="AJ59"/>
  <c r="AL59"/>
  <c r="AN59"/>
  <c r="AP59"/>
  <c r="AR59"/>
  <c r="AT59"/>
  <c r="AV59"/>
  <c r="AX59"/>
  <c r="AZ59"/>
  <c r="BB59"/>
  <c r="BD59"/>
  <c r="BF59"/>
  <c r="BH59"/>
  <c r="BJ59"/>
  <c r="AF60"/>
  <c r="AJ60"/>
  <c r="AN60"/>
  <c r="AR60"/>
  <c r="AV60"/>
  <c r="AZ60"/>
  <c r="BD60"/>
  <c r="BH60"/>
  <c r="BL60"/>
  <c r="CF62"/>
  <c r="AF63"/>
  <c r="AN63"/>
  <c r="AV63"/>
  <c r="BD63"/>
  <c r="BL63"/>
  <c r="CF66"/>
  <c r="AF67"/>
  <c r="AN67"/>
  <c r="AV67"/>
  <c r="BD67"/>
  <c r="BL67"/>
  <c r="CF70"/>
  <c r="T71"/>
  <c r="AF71"/>
  <c r="AN71"/>
  <c r="AV71"/>
  <c r="BD71"/>
  <c r="BL71"/>
  <c r="CF74"/>
  <c r="AF75"/>
  <c r="AN75"/>
  <c r="AV75"/>
  <c r="BD75"/>
  <c r="BL75"/>
  <c r="CF78"/>
  <c r="AF79"/>
  <c r="AN79"/>
  <c r="AV79"/>
  <c r="BD79"/>
  <c r="BL79"/>
  <c r="CF82"/>
  <c r="AF83"/>
  <c r="AN83"/>
  <c r="AV83"/>
  <c r="BD83"/>
  <c r="BL83"/>
  <c r="CF86"/>
  <c r="T87"/>
  <c r="AF87"/>
  <c r="AN87"/>
  <c r="AV87"/>
  <c r="BD87"/>
  <c r="BL87"/>
  <c r="CF90"/>
  <c r="AF91"/>
  <c r="AN91"/>
  <c r="AV91"/>
  <c r="BD91"/>
  <c r="BL91"/>
  <c r="CF94"/>
  <c r="AF95"/>
  <c r="AN95"/>
  <c r="AV95"/>
  <c r="BD95"/>
  <c r="BL95"/>
  <c r="BK62"/>
  <c r="BI62"/>
  <c r="BG62"/>
  <c r="BE62"/>
  <c r="BC62"/>
  <c r="BA62"/>
  <c r="AY62"/>
  <c r="AW62"/>
  <c r="AU62"/>
  <c r="AS62"/>
  <c r="AQ62"/>
  <c r="AO62"/>
  <c r="AM62"/>
  <c r="AK62"/>
  <c r="AI62"/>
  <c r="AG62"/>
  <c r="AE62"/>
  <c r="AC62"/>
  <c r="W62"/>
  <c r="U62"/>
  <c r="BK64"/>
  <c r="BI64"/>
  <c r="BG64"/>
  <c r="BE64"/>
  <c r="BC64"/>
  <c r="BA64"/>
  <c r="AY64"/>
  <c r="AW64"/>
  <c r="AU64"/>
  <c r="AS64"/>
  <c r="AQ64"/>
  <c r="AO64"/>
  <c r="AM64"/>
  <c r="AK64"/>
  <c r="AI64"/>
  <c r="AG64"/>
  <c r="AE64"/>
  <c r="AC64"/>
  <c r="W64"/>
  <c r="U64"/>
  <c r="BK66"/>
  <c r="BI66"/>
  <c r="BG66"/>
  <c r="BE66"/>
  <c r="BC66"/>
  <c r="BA66"/>
  <c r="AY66"/>
  <c r="AW66"/>
  <c r="AU66"/>
  <c r="AS66"/>
  <c r="AQ66"/>
  <c r="AO66"/>
  <c r="AM66"/>
  <c r="AK66"/>
  <c r="AI66"/>
  <c r="AG66"/>
  <c r="AE66"/>
  <c r="AC66"/>
  <c r="W66"/>
  <c r="U66"/>
  <c r="BK68"/>
  <c r="BI68"/>
  <c r="BG68"/>
  <c r="BE68"/>
  <c r="BC68"/>
  <c r="BA68"/>
  <c r="AY68"/>
  <c r="AW68"/>
  <c r="AU68"/>
  <c r="AS68"/>
  <c r="AQ68"/>
  <c r="AO68"/>
  <c r="AM68"/>
  <c r="AK68"/>
  <c r="AI68"/>
  <c r="AG68"/>
  <c r="AE68"/>
  <c r="AC68"/>
  <c r="W68"/>
  <c r="U68"/>
  <c r="BK70"/>
  <c r="BI70"/>
  <c r="BG70"/>
  <c r="BE70"/>
  <c r="BC70"/>
  <c r="BA70"/>
  <c r="AY70"/>
  <c r="AW70"/>
  <c r="AU70"/>
  <c r="AS70"/>
  <c r="AQ70"/>
  <c r="AO70"/>
  <c r="AM70"/>
  <c r="AK70"/>
  <c r="AI70"/>
  <c r="AG70"/>
  <c r="AE70"/>
  <c r="AC70"/>
  <c r="W70"/>
  <c r="U70"/>
  <c r="BK72"/>
  <c r="BI72"/>
  <c r="BG72"/>
  <c r="BE72"/>
  <c r="BC72"/>
  <c r="BA72"/>
  <c r="AY72"/>
  <c r="AW72"/>
  <c r="AU72"/>
  <c r="AS72"/>
  <c r="AQ72"/>
  <c r="AO72"/>
  <c r="AM72"/>
  <c r="AK72"/>
  <c r="AI72"/>
  <c r="AG72"/>
  <c r="AE72"/>
  <c r="AC72"/>
  <c r="W72"/>
  <c r="U72"/>
  <c r="BK74"/>
  <c r="BI74"/>
  <c r="BG74"/>
  <c r="BE74"/>
  <c r="BC74"/>
  <c r="BA74"/>
  <c r="AY74"/>
  <c r="AW74"/>
  <c r="AU74"/>
  <c r="AS74"/>
  <c r="AQ74"/>
  <c r="AO74"/>
  <c r="AM74"/>
  <c r="AK74"/>
  <c r="AI74"/>
  <c r="AG74"/>
  <c r="AE74"/>
  <c r="AC74"/>
  <c r="W74"/>
  <c r="U74"/>
  <c r="BK76"/>
  <c r="BI76"/>
  <c r="BG76"/>
  <c r="BE76"/>
  <c r="BC76"/>
  <c r="BA76"/>
  <c r="AY76"/>
  <c r="AW76"/>
  <c r="AU76"/>
  <c r="AS76"/>
  <c r="AQ76"/>
  <c r="AO76"/>
  <c r="AM76"/>
  <c r="AK76"/>
  <c r="AI76"/>
  <c r="AG76"/>
  <c r="AE76"/>
  <c r="AC76"/>
  <c r="W76"/>
  <c r="U76"/>
  <c r="BK78"/>
  <c r="BI78"/>
  <c r="BG78"/>
  <c r="BE78"/>
  <c r="BC78"/>
  <c r="BA78"/>
  <c r="AY78"/>
  <c r="AW78"/>
  <c r="AU78"/>
  <c r="AS78"/>
  <c r="AQ78"/>
  <c r="AO78"/>
  <c r="AM78"/>
  <c r="AK78"/>
  <c r="AI78"/>
  <c r="AG78"/>
  <c r="AE78"/>
  <c r="AC78"/>
  <c r="W78"/>
  <c r="U78"/>
  <c r="BK80"/>
  <c r="BI80"/>
  <c r="BG80"/>
  <c r="BE80"/>
  <c r="BC80"/>
  <c r="BA80"/>
  <c r="AY80"/>
  <c r="AW80"/>
  <c r="AU80"/>
  <c r="AS80"/>
  <c r="AQ80"/>
  <c r="AO80"/>
  <c r="AM80"/>
  <c r="AK80"/>
  <c r="AI80"/>
  <c r="AG80"/>
  <c r="AE80"/>
  <c r="AC80"/>
  <c r="W80"/>
  <c r="U80"/>
  <c r="BK82"/>
  <c r="BI82"/>
  <c r="BG82"/>
  <c r="BE82"/>
  <c r="BC82"/>
  <c r="BA82"/>
  <c r="AY82"/>
  <c r="AW82"/>
  <c r="AU82"/>
  <c r="AS82"/>
  <c r="AQ82"/>
  <c r="AO82"/>
  <c r="AM82"/>
  <c r="AK82"/>
  <c r="AI82"/>
  <c r="AG82"/>
  <c r="AE82"/>
  <c r="AC82"/>
  <c r="W82"/>
  <c r="U82"/>
  <c r="BK84"/>
  <c r="BI84"/>
  <c r="BG84"/>
  <c r="BE84"/>
  <c r="BC84"/>
  <c r="BA84"/>
  <c r="AY84"/>
  <c r="AW84"/>
  <c r="AU84"/>
  <c r="AS84"/>
  <c r="AQ84"/>
  <c r="AO84"/>
  <c r="AM84"/>
  <c r="AK84"/>
  <c r="AI84"/>
  <c r="AG84"/>
  <c r="AE84"/>
  <c r="AC84"/>
  <c r="W84"/>
  <c r="U84"/>
  <c r="BK86"/>
  <c r="BI86"/>
  <c r="BG86"/>
  <c r="BE86"/>
  <c r="BC86"/>
  <c r="BA86"/>
  <c r="AY86"/>
  <c r="AW86"/>
  <c r="AU86"/>
  <c r="AS86"/>
  <c r="AQ86"/>
  <c r="AO86"/>
  <c r="AM86"/>
  <c r="AK86"/>
  <c r="AI86"/>
  <c r="AG86"/>
  <c r="AE86"/>
  <c r="AC86"/>
  <c r="W86"/>
  <c r="U86"/>
  <c r="BK88"/>
  <c r="BI88"/>
  <c r="BG88"/>
  <c r="BE88"/>
  <c r="BC88"/>
  <c r="BA88"/>
  <c r="AY88"/>
  <c r="AW88"/>
  <c r="AU88"/>
  <c r="AS88"/>
  <c r="AQ88"/>
  <c r="AO88"/>
  <c r="AM88"/>
  <c r="AK88"/>
  <c r="AI88"/>
  <c r="AG88"/>
  <c r="AE88"/>
  <c r="AC88"/>
  <c r="W88"/>
  <c r="U88"/>
  <c r="BK90"/>
  <c r="BI90"/>
  <c r="BG90"/>
  <c r="BE90"/>
  <c r="BC90"/>
  <c r="BA90"/>
  <c r="AY90"/>
  <c r="AW90"/>
  <c r="AU90"/>
  <c r="AS90"/>
  <c r="AQ90"/>
  <c r="AO90"/>
  <c r="AM90"/>
  <c r="AK90"/>
  <c r="AI90"/>
  <c r="AG90"/>
  <c r="AE90"/>
  <c r="AC90"/>
  <c r="W90"/>
  <c r="U90"/>
  <c r="BK92"/>
  <c r="BI92"/>
  <c r="BG92"/>
  <c r="BE92"/>
  <c r="BC92"/>
  <c r="BA92"/>
  <c r="AY92"/>
  <c r="AW92"/>
  <c r="AU92"/>
  <c r="AS92"/>
  <c r="AQ92"/>
  <c r="AO92"/>
  <c r="AM92"/>
  <c r="AK92"/>
  <c r="AI92"/>
  <c r="AG92"/>
  <c r="AE92"/>
  <c r="AC92"/>
  <c r="W92"/>
  <c r="U92"/>
  <c r="BK94"/>
  <c r="BI94"/>
  <c r="BG94"/>
  <c r="BE94"/>
  <c r="BC94"/>
  <c r="BA94"/>
  <c r="AY94"/>
  <c r="AW94"/>
  <c r="AU94"/>
  <c r="AS94"/>
  <c r="AQ94"/>
  <c r="AO94"/>
  <c r="AM94"/>
  <c r="AK94"/>
  <c r="AI94"/>
  <c r="AG94"/>
  <c r="AE94"/>
  <c r="AC94"/>
  <c r="W94"/>
  <c r="U94"/>
  <c r="BK96"/>
  <c r="BI96"/>
  <c r="BG96"/>
  <c r="BE96"/>
  <c r="BC96"/>
  <c r="BA96"/>
  <c r="AY96"/>
  <c r="AW96"/>
  <c r="AU96"/>
  <c r="AS96"/>
  <c r="AQ96"/>
  <c r="AO96"/>
  <c r="AM96"/>
  <c r="AK96"/>
  <c r="AI96"/>
  <c r="AG96"/>
  <c r="AE96"/>
  <c r="AC96"/>
  <c r="W96"/>
  <c r="U96"/>
  <c r="BL98"/>
  <c r="BJ98"/>
  <c r="BH98"/>
  <c r="BF98"/>
  <c r="BD98"/>
  <c r="BB98"/>
  <c r="AZ98"/>
  <c r="AX98"/>
  <c r="AV98"/>
  <c r="BK98"/>
  <c r="BI98"/>
  <c r="BG98"/>
  <c r="BE98"/>
  <c r="BC98"/>
  <c r="BA98"/>
  <c r="AY98"/>
  <c r="AW98"/>
  <c r="AU98"/>
  <c r="AS98"/>
  <c r="AQ98"/>
  <c r="AO98"/>
  <c r="AM98"/>
  <c r="AK98"/>
  <c r="AI98"/>
  <c r="AG98"/>
  <c r="AE98"/>
  <c r="AC98"/>
  <c r="W98"/>
  <c r="U98"/>
  <c r="CL99"/>
  <c r="CJ99"/>
  <c r="CH99"/>
  <c r="CF99"/>
  <c r="CM99"/>
  <c r="CK99"/>
  <c r="CI99"/>
  <c r="CG99"/>
  <c r="CE99"/>
  <c r="CL100"/>
  <c r="CJ100"/>
  <c r="CH100"/>
  <c r="CF100"/>
  <c r="CM100"/>
  <c r="CK100"/>
  <c r="CI100"/>
  <c r="CG100"/>
  <c r="CE100"/>
  <c r="CL101"/>
  <c r="CJ101"/>
  <c r="CH101"/>
  <c r="CF101"/>
  <c r="CM101"/>
  <c r="CI101"/>
  <c r="CE101"/>
  <c r="CK101"/>
  <c r="CG101"/>
  <c r="AF62"/>
  <c r="AJ62"/>
  <c r="AN62"/>
  <c r="AR62"/>
  <c r="AV62"/>
  <c r="AZ62"/>
  <c r="BD62"/>
  <c r="BH62"/>
  <c r="BL62"/>
  <c r="AF64"/>
  <c r="AJ64"/>
  <c r="AN64"/>
  <c r="AR64"/>
  <c r="AV64"/>
  <c r="AZ64"/>
  <c r="BD64"/>
  <c r="BH64"/>
  <c r="BL64"/>
  <c r="AF66"/>
  <c r="AJ66"/>
  <c r="AN66"/>
  <c r="AR66"/>
  <c r="AV66"/>
  <c r="AZ66"/>
  <c r="BD66"/>
  <c r="BH66"/>
  <c r="BL66"/>
  <c r="AF68"/>
  <c r="AJ68"/>
  <c r="AN68"/>
  <c r="AR68"/>
  <c r="AV68"/>
  <c r="AZ68"/>
  <c r="BD68"/>
  <c r="BH68"/>
  <c r="BL68"/>
  <c r="AF70"/>
  <c r="AJ70"/>
  <c r="AN70"/>
  <c r="AR70"/>
  <c r="AV70"/>
  <c r="AZ70"/>
  <c r="BD70"/>
  <c r="BH70"/>
  <c r="BL70"/>
  <c r="AF72"/>
  <c r="AJ72"/>
  <c r="AN72"/>
  <c r="AR72"/>
  <c r="AV72"/>
  <c r="AZ72"/>
  <c r="BD72"/>
  <c r="BH72"/>
  <c r="BL72"/>
  <c r="AF74"/>
  <c r="AJ74"/>
  <c r="AN74"/>
  <c r="AR74"/>
  <c r="AV74"/>
  <c r="AZ74"/>
  <c r="BD74"/>
  <c r="BH74"/>
  <c r="BL74"/>
  <c r="AF76"/>
  <c r="AJ76"/>
  <c r="AN76"/>
  <c r="AR76"/>
  <c r="AV76"/>
  <c r="AZ76"/>
  <c r="BD76"/>
  <c r="BH76"/>
  <c r="BL76"/>
  <c r="AF78"/>
  <c r="AJ78"/>
  <c r="AN78"/>
  <c r="AR78"/>
  <c r="AV78"/>
  <c r="AZ78"/>
  <c r="BD78"/>
  <c r="BH78"/>
  <c r="BL78"/>
  <c r="AF80"/>
  <c r="AJ80"/>
  <c r="AN80"/>
  <c r="AR80"/>
  <c r="AV80"/>
  <c r="AZ80"/>
  <c r="BD80"/>
  <c r="BH80"/>
  <c r="BL80"/>
  <c r="AF82"/>
  <c r="AJ82"/>
  <c r="AN82"/>
  <c r="AR82"/>
  <c r="AV82"/>
  <c r="AZ82"/>
  <c r="BD82"/>
  <c r="BH82"/>
  <c r="BL82"/>
  <c r="AF84"/>
  <c r="AJ84"/>
  <c r="AN84"/>
  <c r="AR84"/>
  <c r="AV84"/>
  <c r="AZ84"/>
  <c r="BD84"/>
  <c r="BH84"/>
  <c r="BL84"/>
  <c r="AF86"/>
  <c r="AJ86"/>
  <c r="AN86"/>
  <c r="AR86"/>
  <c r="AV86"/>
  <c r="AZ86"/>
  <c r="BD86"/>
  <c r="BH86"/>
  <c r="BL86"/>
  <c r="AF88"/>
  <c r="AJ88"/>
  <c r="AN88"/>
  <c r="AR88"/>
  <c r="AV88"/>
  <c r="AZ88"/>
  <c r="BD88"/>
  <c r="BH88"/>
  <c r="BL88"/>
  <c r="AF90"/>
  <c r="AJ90"/>
  <c r="AN90"/>
  <c r="AR90"/>
  <c r="AV90"/>
  <c r="AZ90"/>
  <c r="BD90"/>
  <c r="BH90"/>
  <c r="BL90"/>
  <c r="AF92"/>
  <c r="AJ92"/>
  <c r="AN92"/>
  <c r="AR92"/>
  <c r="AV92"/>
  <c r="AZ92"/>
  <c r="BD92"/>
  <c r="BH92"/>
  <c r="BL92"/>
  <c r="AF94"/>
  <c r="AJ94"/>
  <c r="AN94"/>
  <c r="AR94"/>
  <c r="AV94"/>
  <c r="AZ94"/>
  <c r="BD94"/>
  <c r="BH94"/>
  <c r="BL94"/>
  <c r="AF96"/>
  <c r="AJ96"/>
  <c r="AN96"/>
  <c r="AR96"/>
  <c r="AV96"/>
  <c r="AZ96"/>
  <c r="BD96"/>
  <c r="BH96"/>
  <c r="BL96"/>
  <c r="AF98"/>
  <c r="AJ98"/>
  <c r="AN98"/>
  <c r="AR98"/>
  <c r="BL99"/>
  <c r="BL100"/>
  <c r="BK101"/>
  <c r="CL102"/>
  <c r="CJ102"/>
  <c r="CH102"/>
  <c r="CF102"/>
  <c r="CM104"/>
  <c r="CK104"/>
  <c r="CI104"/>
  <c r="CG104"/>
  <c r="CE104"/>
  <c r="CL104"/>
  <c r="CJ104"/>
  <c r="CH104"/>
  <c r="CF104"/>
  <c r="U99"/>
  <c r="W99"/>
  <c r="AC99"/>
  <c r="AE99"/>
  <c r="AG99"/>
  <c r="AI99"/>
  <c r="AK99"/>
  <c r="AM99"/>
  <c r="AO99"/>
  <c r="AQ99"/>
  <c r="AS99"/>
  <c r="AU99"/>
  <c r="AW99"/>
  <c r="AY99"/>
  <c r="BA99"/>
  <c r="BC99"/>
  <c r="BE99"/>
  <c r="BG99"/>
  <c r="BI99"/>
  <c r="BK99"/>
  <c r="U100"/>
  <c r="W100"/>
  <c r="AC100"/>
  <c r="AE100"/>
  <c r="AG100"/>
  <c r="AI100"/>
  <c r="AK100"/>
  <c r="AM100"/>
  <c r="AO100"/>
  <c r="AQ100"/>
  <c r="AS100"/>
  <c r="AU100"/>
  <c r="AW100"/>
  <c r="AY100"/>
  <c r="BA100"/>
  <c r="BC100"/>
  <c r="BE100"/>
  <c r="BG100"/>
  <c r="BI100"/>
  <c r="BK100"/>
  <c r="U101"/>
  <c r="W101"/>
  <c r="AC101"/>
  <c r="AE101"/>
  <c r="AG101"/>
  <c r="AI101"/>
  <c r="AK101"/>
  <c r="AM101"/>
  <c r="AQ101"/>
  <c r="AU101"/>
  <c r="AY101"/>
  <c r="BC101"/>
  <c r="BG101"/>
  <c r="BL102"/>
  <c r="CE102"/>
  <c r="CI102"/>
  <c r="CM102"/>
  <c r="CG103"/>
  <c r="BL104"/>
  <c r="BL101"/>
  <c r="BJ101"/>
  <c r="BH101"/>
  <c r="BF101"/>
  <c r="BD101"/>
  <c r="BB101"/>
  <c r="AZ101"/>
  <c r="AX101"/>
  <c r="AV101"/>
  <c r="AT101"/>
  <c r="AR101"/>
  <c r="AP101"/>
  <c r="AN101"/>
  <c r="CL103"/>
  <c r="CJ103"/>
  <c r="CH103"/>
  <c r="CF103"/>
  <c r="CM105"/>
  <c r="CK105"/>
  <c r="CI105"/>
  <c r="CG105"/>
  <c r="CE105"/>
  <c r="CL105"/>
  <c r="CJ105"/>
  <c r="CH105"/>
  <c r="CF105"/>
  <c r="CM106"/>
  <c r="CK106"/>
  <c r="CI106"/>
  <c r="CG106"/>
  <c r="CE106"/>
  <c r="CL106"/>
  <c r="CJ106"/>
  <c r="CH106"/>
  <c r="CF106"/>
  <c r="CM107"/>
  <c r="CK107"/>
  <c r="CI107"/>
  <c r="CG107"/>
  <c r="CE107"/>
  <c r="CL107"/>
  <c r="CJ107"/>
  <c r="CH107"/>
  <c r="CF107"/>
  <c r="CM108"/>
  <c r="CK108"/>
  <c r="CI108"/>
  <c r="CG108"/>
  <c r="CE108"/>
  <c r="CL108"/>
  <c r="CJ108"/>
  <c r="CH108"/>
  <c r="CF108"/>
  <c r="CM109"/>
  <c r="CK109"/>
  <c r="CI109"/>
  <c r="CG109"/>
  <c r="CE109"/>
  <c r="CL109"/>
  <c r="CJ109"/>
  <c r="CH109"/>
  <c r="CF109"/>
  <c r="CM110"/>
  <c r="CK110"/>
  <c r="CI110"/>
  <c r="CG110"/>
  <c r="CE110"/>
  <c r="CL110"/>
  <c r="CJ110"/>
  <c r="CH110"/>
  <c r="CF110"/>
  <c r="CM111"/>
  <c r="CK111"/>
  <c r="CI111"/>
  <c r="CG111"/>
  <c r="CE111"/>
  <c r="CL111"/>
  <c r="CJ111"/>
  <c r="CH111"/>
  <c r="CF111"/>
  <c r="CM112"/>
  <c r="CK112"/>
  <c r="CI112"/>
  <c r="CG112"/>
  <c r="CE112"/>
  <c r="CL112"/>
  <c r="CJ112"/>
  <c r="CH112"/>
  <c r="CF112"/>
  <c r="CM113"/>
  <c r="CK113"/>
  <c r="CI113"/>
  <c r="CG113"/>
  <c r="CE113"/>
  <c r="CL113"/>
  <c r="CJ113"/>
  <c r="CH113"/>
  <c r="CF113"/>
  <c r="CM114"/>
  <c r="CK114"/>
  <c r="CI114"/>
  <c r="CG114"/>
  <c r="CE114"/>
  <c r="CL114"/>
  <c r="CJ114"/>
  <c r="CH114"/>
  <c r="CF114"/>
  <c r="CM115"/>
  <c r="CK115"/>
  <c r="CI115"/>
  <c r="CG115"/>
  <c r="CE115"/>
  <c r="CL115"/>
  <c r="CJ115"/>
  <c r="CH115"/>
  <c r="CF115"/>
  <c r="CM116"/>
  <c r="CK116"/>
  <c r="CI116"/>
  <c r="CG116"/>
  <c r="CE116"/>
  <c r="CL116"/>
  <c r="CJ116"/>
  <c r="CH116"/>
  <c r="CF116"/>
  <c r="CM117"/>
  <c r="CK117"/>
  <c r="CI117"/>
  <c r="CG117"/>
  <c r="CE117"/>
  <c r="CL117"/>
  <c r="CJ117"/>
  <c r="CH117"/>
  <c r="CF117"/>
  <c r="CM118"/>
  <c r="CK118"/>
  <c r="CI118"/>
  <c r="CG118"/>
  <c r="CE118"/>
  <c r="CL118"/>
  <c r="CJ118"/>
  <c r="CH118"/>
  <c r="CF118"/>
  <c r="CM119"/>
  <c r="CK119"/>
  <c r="CI119"/>
  <c r="CG119"/>
  <c r="CE119"/>
  <c r="CL119"/>
  <c r="CJ119"/>
  <c r="CH119"/>
  <c r="CF119"/>
  <c r="CL120"/>
  <c r="CJ120"/>
  <c r="CH120"/>
  <c r="CF120"/>
  <c r="CM120"/>
  <c r="CI120"/>
  <c r="CE120"/>
  <c r="CK120"/>
  <c r="CG120"/>
  <c r="V99"/>
  <c r="AD99"/>
  <c r="AF99"/>
  <c r="AH99"/>
  <c r="AJ99"/>
  <c r="AL99"/>
  <c r="AN99"/>
  <c r="AP99"/>
  <c r="AR99"/>
  <c r="AT99"/>
  <c r="AV99"/>
  <c r="AX99"/>
  <c r="AZ99"/>
  <c r="BB99"/>
  <c r="BD99"/>
  <c r="BF99"/>
  <c r="BH99"/>
  <c r="BJ99"/>
  <c r="T100"/>
  <c r="V100"/>
  <c r="AD100"/>
  <c r="AF100"/>
  <c r="AH100"/>
  <c r="AJ100"/>
  <c r="AL100"/>
  <c r="AN100"/>
  <c r="AP100"/>
  <c r="AR100"/>
  <c r="AT100"/>
  <c r="AV100"/>
  <c r="AX100"/>
  <c r="AZ100"/>
  <c r="BB100"/>
  <c r="BD100"/>
  <c r="BF100"/>
  <c r="BH100"/>
  <c r="BJ100"/>
  <c r="V101"/>
  <c r="AD101"/>
  <c r="AF101"/>
  <c r="AH101"/>
  <c r="AJ101"/>
  <c r="AL101"/>
  <c r="AO101"/>
  <c r="AS101"/>
  <c r="AW101"/>
  <c r="BA101"/>
  <c r="BE101"/>
  <c r="BI101"/>
  <c r="BL103"/>
  <c r="CE103"/>
  <c r="CI103"/>
  <c r="CM103"/>
  <c r="BL105"/>
  <c r="BL106"/>
  <c r="BL107"/>
  <c r="BL108"/>
  <c r="BL109"/>
  <c r="BL110"/>
  <c r="BL111"/>
  <c r="BL112"/>
  <c r="BL113"/>
  <c r="BL114"/>
  <c r="BL115"/>
  <c r="BL116"/>
  <c r="BL117"/>
  <c r="BL118"/>
  <c r="BL119"/>
  <c r="BL120"/>
  <c r="BJ120"/>
  <c r="BH120"/>
  <c r="BF120"/>
  <c r="BD120"/>
  <c r="BB120"/>
  <c r="AZ120"/>
  <c r="AX120"/>
  <c r="CL121"/>
  <c r="CJ121"/>
  <c r="CH121"/>
  <c r="CF121"/>
  <c r="V102"/>
  <c r="AD102"/>
  <c r="AF102"/>
  <c r="AH102"/>
  <c r="AJ102"/>
  <c r="AL102"/>
  <c r="AN102"/>
  <c r="AP102"/>
  <c r="AR102"/>
  <c r="AT102"/>
  <c r="AV102"/>
  <c r="AX102"/>
  <c r="AZ102"/>
  <c r="BB102"/>
  <c r="BD102"/>
  <c r="BF102"/>
  <c r="BH102"/>
  <c r="BJ102"/>
  <c r="T103"/>
  <c r="V103"/>
  <c r="AD103"/>
  <c r="AF103"/>
  <c r="AH103"/>
  <c r="AJ103"/>
  <c r="AL103"/>
  <c r="AN103"/>
  <c r="AP103"/>
  <c r="AR103"/>
  <c r="AT103"/>
  <c r="AV103"/>
  <c r="AX103"/>
  <c r="AZ103"/>
  <c r="BB103"/>
  <c r="BD103"/>
  <c r="BF103"/>
  <c r="BH103"/>
  <c r="BJ103"/>
  <c r="V104"/>
  <c r="AD104"/>
  <c r="AF104"/>
  <c r="AH104"/>
  <c r="AJ104"/>
  <c r="AL104"/>
  <c r="AN104"/>
  <c r="AP104"/>
  <c r="AR104"/>
  <c r="AT104"/>
  <c r="AV104"/>
  <c r="AX104"/>
  <c r="AZ104"/>
  <c r="BB104"/>
  <c r="BD104"/>
  <c r="BF104"/>
  <c r="BH104"/>
  <c r="BJ104"/>
  <c r="V105"/>
  <c r="AD105"/>
  <c r="AF105"/>
  <c r="AH105"/>
  <c r="AJ105"/>
  <c r="AL105"/>
  <c r="AN105"/>
  <c r="AP105"/>
  <c r="AR105"/>
  <c r="AT105"/>
  <c r="AV105"/>
  <c r="AX105"/>
  <c r="AZ105"/>
  <c r="BB105"/>
  <c r="BD105"/>
  <c r="BF105"/>
  <c r="BH105"/>
  <c r="BJ105"/>
  <c r="V106"/>
  <c r="AD106"/>
  <c r="AF106"/>
  <c r="AH106"/>
  <c r="AJ106"/>
  <c r="AL106"/>
  <c r="AN106"/>
  <c r="AP106"/>
  <c r="AR106"/>
  <c r="AT106"/>
  <c r="AV106"/>
  <c r="AX106"/>
  <c r="AZ106"/>
  <c r="BB106"/>
  <c r="BD106"/>
  <c r="BF106"/>
  <c r="BH106"/>
  <c r="BJ106"/>
  <c r="T107"/>
  <c r="V107"/>
  <c r="AD107"/>
  <c r="AF107"/>
  <c r="AH107"/>
  <c r="AJ107"/>
  <c r="AL107"/>
  <c r="AN107"/>
  <c r="AP107"/>
  <c r="AR107"/>
  <c r="AT107"/>
  <c r="AV107"/>
  <c r="AX107"/>
  <c r="AZ107"/>
  <c r="BB107"/>
  <c r="BD107"/>
  <c r="BF107"/>
  <c r="BH107"/>
  <c r="BJ107"/>
  <c r="V108"/>
  <c r="AD108"/>
  <c r="AF108"/>
  <c r="AH108"/>
  <c r="AJ108"/>
  <c r="AL108"/>
  <c r="AN108"/>
  <c r="AP108"/>
  <c r="AR108"/>
  <c r="AT108"/>
  <c r="AV108"/>
  <c r="AX108"/>
  <c r="AZ108"/>
  <c r="BB108"/>
  <c r="BD108"/>
  <c r="BF108"/>
  <c r="BH108"/>
  <c r="BJ108"/>
  <c r="V109"/>
  <c r="AD109"/>
  <c r="AF109"/>
  <c r="AH109"/>
  <c r="AJ109"/>
  <c r="AL109"/>
  <c r="AN109"/>
  <c r="AP109"/>
  <c r="AR109"/>
  <c r="AT109"/>
  <c r="AV109"/>
  <c r="AX109"/>
  <c r="AZ109"/>
  <c r="BB109"/>
  <c r="BD109"/>
  <c r="BF109"/>
  <c r="BH109"/>
  <c r="BJ109"/>
  <c r="V110"/>
  <c r="AD110"/>
  <c r="AF110"/>
  <c r="AH110"/>
  <c r="AJ110"/>
  <c r="AL110"/>
  <c r="AN110"/>
  <c r="AP110"/>
  <c r="AR110"/>
  <c r="AT110"/>
  <c r="AV110"/>
  <c r="AX110"/>
  <c r="AZ110"/>
  <c r="BB110"/>
  <c r="BD110"/>
  <c r="BF110"/>
  <c r="BH110"/>
  <c r="BJ110"/>
  <c r="T111"/>
  <c r="V111"/>
  <c r="AD111"/>
  <c r="AF111"/>
  <c r="AH111"/>
  <c r="AJ111"/>
  <c r="AL111"/>
  <c r="AN111"/>
  <c r="AP111"/>
  <c r="AR111"/>
  <c r="AT111"/>
  <c r="AV111"/>
  <c r="AX111"/>
  <c r="AZ111"/>
  <c r="BB111"/>
  <c r="BD111"/>
  <c r="BF111"/>
  <c r="BH111"/>
  <c r="BJ111"/>
  <c r="V112"/>
  <c r="AD112"/>
  <c r="AF112"/>
  <c r="AH112"/>
  <c r="AJ112"/>
  <c r="AL112"/>
  <c r="AN112"/>
  <c r="AP112"/>
  <c r="AR112"/>
  <c r="AT112"/>
  <c r="AV112"/>
  <c r="AX112"/>
  <c r="AZ112"/>
  <c r="BB112"/>
  <c r="BD112"/>
  <c r="BF112"/>
  <c r="BH112"/>
  <c r="BJ112"/>
  <c r="V113"/>
  <c r="AD113"/>
  <c r="AF113"/>
  <c r="AH113"/>
  <c r="AJ113"/>
  <c r="AL113"/>
  <c r="AN113"/>
  <c r="AP113"/>
  <c r="AR113"/>
  <c r="AT113"/>
  <c r="AV113"/>
  <c r="AX113"/>
  <c r="AZ113"/>
  <c r="BB113"/>
  <c r="BD113"/>
  <c r="BF113"/>
  <c r="BH113"/>
  <c r="BJ113"/>
  <c r="V114"/>
  <c r="AD114"/>
  <c r="AF114"/>
  <c r="AH114"/>
  <c r="AJ114"/>
  <c r="AL114"/>
  <c r="AN114"/>
  <c r="AP114"/>
  <c r="AR114"/>
  <c r="AT114"/>
  <c r="AV114"/>
  <c r="AX114"/>
  <c r="AZ114"/>
  <c r="BB114"/>
  <c r="BD114"/>
  <c r="BF114"/>
  <c r="BH114"/>
  <c r="BJ114"/>
  <c r="T115"/>
  <c r="V115"/>
  <c r="AD115"/>
  <c r="AF115"/>
  <c r="AH115"/>
  <c r="AJ115"/>
  <c r="AL115"/>
  <c r="AN115"/>
  <c r="AP115"/>
  <c r="AR115"/>
  <c r="AT115"/>
  <c r="AV115"/>
  <c r="AX115"/>
  <c r="AZ115"/>
  <c r="BB115"/>
  <c r="BD115"/>
  <c r="BF115"/>
  <c r="BH115"/>
  <c r="BJ115"/>
  <c r="V116"/>
  <c r="AD116"/>
  <c r="AF116"/>
  <c r="AH116"/>
  <c r="AJ116"/>
  <c r="AL116"/>
  <c r="AN116"/>
  <c r="AP116"/>
  <c r="AR116"/>
  <c r="AT116"/>
  <c r="AV116"/>
  <c r="AX116"/>
  <c r="AZ116"/>
  <c r="BB116"/>
  <c r="BD116"/>
  <c r="BF116"/>
  <c r="BH116"/>
  <c r="BJ116"/>
  <c r="V117"/>
  <c r="AD117"/>
  <c r="AF117"/>
  <c r="AH117"/>
  <c r="AJ117"/>
  <c r="AL117"/>
  <c r="AN117"/>
  <c r="AP117"/>
  <c r="AR117"/>
  <c r="AT117"/>
  <c r="AV117"/>
  <c r="AX117"/>
  <c r="AZ117"/>
  <c r="BB117"/>
  <c r="BD117"/>
  <c r="BF117"/>
  <c r="BH117"/>
  <c r="BJ117"/>
  <c r="V118"/>
  <c r="AD118"/>
  <c r="AF118"/>
  <c r="AH118"/>
  <c r="AJ118"/>
  <c r="AL118"/>
  <c r="AN118"/>
  <c r="AP118"/>
  <c r="AR118"/>
  <c r="AT118"/>
  <c r="AV118"/>
  <c r="AX118"/>
  <c r="AZ118"/>
  <c r="BB118"/>
  <c r="BD118"/>
  <c r="BF118"/>
  <c r="BH118"/>
  <c r="BJ118"/>
  <c r="T119"/>
  <c r="V119"/>
  <c r="AD119"/>
  <c r="AF119"/>
  <c r="AH119"/>
  <c r="AJ119"/>
  <c r="AL119"/>
  <c r="AN119"/>
  <c r="AP119"/>
  <c r="AR119"/>
  <c r="AT119"/>
  <c r="AV119"/>
  <c r="AX119"/>
  <c r="AZ119"/>
  <c r="BB119"/>
  <c r="BD119"/>
  <c r="BF119"/>
  <c r="BH119"/>
  <c r="BJ119"/>
  <c r="V120"/>
  <c r="AD120"/>
  <c r="AF120"/>
  <c r="AH120"/>
  <c r="AJ120"/>
  <c r="AL120"/>
  <c r="AN120"/>
  <c r="AP120"/>
  <c r="AR120"/>
  <c r="AT120"/>
  <c r="AV120"/>
  <c r="AY120"/>
  <c r="BC120"/>
  <c r="BG120"/>
  <c r="BK120"/>
  <c r="BL121"/>
  <c r="CE121"/>
  <c r="CI121"/>
  <c r="CM121"/>
  <c r="CG122"/>
  <c r="CM122"/>
  <c r="CL122"/>
  <c r="CJ122"/>
  <c r="CH122"/>
  <c r="CF122"/>
  <c r="CM123"/>
  <c r="CK123"/>
  <c r="CI123"/>
  <c r="CG123"/>
  <c r="CE123"/>
  <c r="CL123"/>
  <c r="CJ123"/>
  <c r="CH123"/>
  <c r="CF123"/>
  <c r="CM124"/>
  <c r="CK124"/>
  <c r="CI124"/>
  <c r="CG124"/>
  <c r="CE124"/>
  <c r="CL124"/>
  <c r="CJ124"/>
  <c r="CH124"/>
  <c r="CF124"/>
  <c r="CM125"/>
  <c r="CK125"/>
  <c r="CI125"/>
  <c r="CG125"/>
  <c r="CE125"/>
  <c r="CL125"/>
  <c r="CJ125"/>
  <c r="CH125"/>
  <c r="CF125"/>
  <c r="CM126"/>
  <c r="CK126"/>
  <c r="CI126"/>
  <c r="CG126"/>
  <c r="CE126"/>
  <c r="CL126"/>
  <c r="CJ126"/>
  <c r="CH126"/>
  <c r="CF126"/>
  <c r="CM127"/>
  <c r="CK127"/>
  <c r="CI127"/>
  <c r="CG127"/>
  <c r="CE127"/>
  <c r="CL127"/>
  <c r="CJ127"/>
  <c r="CH127"/>
  <c r="CF127"/>
  <c r="CM128"/>
  <c r="CK128"/>
  <c r="CI128"/>
  <c r="CG128"/>
  <c r="CE128"/>
  <c r="CL128"/>
  <c r="CJ128"/>
  <c r="CH128"/>
  <c r="CF128"/>
  <c r="CM129"/>
  <c r="CK129"/>
  <c r="CI129"/>
  <c r="CG129"/>
  <c r="CE129"/>
  <c r="CL129"/>
  <c r="CJ129"/>
  <c r="CH129"/>
  <c r="CF129"/>
  <c r="CM130"/>
  <c r="CK130"/>
  <c r="CI130"/>
  <c r="CG130"/>
  <c r="CE130"/>
  <c r="CL130"/>
  <c r="CJ130"/>
  <c r="CH130"/>
  <c r="CF130"/>
  <c r="CM131"/>
  <c r="CK131"/>
  <c r="CI131"/>
  <c r="CG131"/>
  <c r="CE131"/>
  <c r="CL131"/>
  <c r="CJ131"/>
  <c r="CH131"/>
  <c r="CF131"/>
  <c r="CL132"/>
  <c r="CJ132"/>
  <c r="CH132"/>
  <c r="CM132"/>
  <c r="CK132"/>
  <c r="CI132"/>
  <c r="CG132"/>
  <c r="CE132"/>
  <c r="CF132"/>
  <c r="BL122"/>
  <c r="CE122"/>
  <c r="CI122"/>
  <c r="BL123"/>
  <c r="BL124"/>
  <c r="BL125"/>
  <c r="BL126"/>
  <c r="BL127"/>
  <c r="BL128"/>
  <c r="BL129"/>
  <c r="BL130"/>
  <c r="BL131"/>
  <c r="V121"/>
  <c r="AD121"/>
  <c r="AF121"/>
  <c r="AH121"/>
  <c r="AJ121"/>
  <c r="AL121"/>
  <c r="AN121"/>
  <c r="AP121"/>
  <c r="AR121"/>
  <c r="AT121"/>
  <c r="AV121"/>
  <c r="AX121"/>
  <c r="AZ121"/>
  <c r="BB121"/>
  <c r="BD121"/>
  <c r="BF121"/>
  <c r="BH121"/>
  <c r="BJ121"/>
  <c r="T122"/>
  <c r="V122"/>
  <c r="AD122"/>
  <c r="AF122"/>
  <c r="AH122"/>
  <c r="AJ122"/>
  <c r="AL122"/>
  <c r="AN122"/>
  <c r="AP122"/>
  <c r="AR122"/>
  <c r="AT122"/>
  <c r="AV122"/>
  <c r="AX122"/>
  <c r="AZ122"/>
  <c r="BB122"/>
  <c r="BD122"/>
  <c r="BF122"/>
  <c r="BH122"/>
  <c r="BJ122"/>
  <c r="V123"/>
  <c r="AD123"/>
  <c r="AF123"/>
  <c r="AH123"/>
  <c r="AJ123"/>
  <c r="AL123"/>
  <c r="AN123"/>
  <c r="AP123"/>
  <c r="AR123"/>
  <c r="AT123"/>
  <c r="AV123"/>
  <c r="AX123"/>
  <c r="AZ123"/>
  <c r="BB123"/>
  <c r="BD123"/>
  <c r="BF123"/>
  <c r="BH123"/>
  <c r="BJ123"/>
  <c r="V124"/>
  <c r="AD124"/>
  <c r="AF124"/>
  <c r="AH124"/>
  <c r="AJ124"/>
  <c r="AL124"/>
  <c r="AN124"/>
  <c r="AP124"/>
  <c r="AR124"/>
  <c r="AT124"/>
  <c r="AV124"/>
  <c r="AX124"/>
  <c r="AZ124"/>
  <c r="BB124"/>
  <c r="BD124"/>
  <c r="BF124"/>
  <c r="BH124"/>
  <c r="BJ124"/>
  <c r="V125"/>
  <c r="AD125"/>
  <c r="AF125"/>
  <c r="AH125"/>
  <c r="AJ125"/>
  <c r="AL125"/>
  <c r="AN125"/>
  <c r="AP125"/>
  <c r="AR125"/>
  <c r="AT125"/>
  <c r="AV125"/>
  <c r="AX125"/>
  <c r="AZ125"/>
  <c r="BB125"/>
  <c r="BD125"/>
  <c r="BF125"/>
  <c r="BH125"/>
  <c r="BJ125"/>
  <c r="T126"/>
  <c r="V126"/>
  <c r="AD126"/>
  <c r="AF126"/>
  <c r="AH126"/>
  <c r="AJ126"/>
  <c r="AL126"/>
  <c r="AN126"/>
  <c r="AP126"/>
  <c r="AR126"/>
  <c r="AT126"/>
  <c r="AV126"/>
  <c r="AX126"/>
  <c r="AZ126"/>
  <c r="BB126"/>
  <c r="BD126"/>
  <c r="BF126"/>
  <c r="BH126"/>
  <c r="BJ126"/>
  <c r="V127"/>
  <c r="AD127"/>
  <c r="AF127"/>
  <c r="AH127"/>
  <c r="AJ127"/>
  <c r="AL127"/>
  <c r="AN127"/>
  <c r="AP127"/>
  <c r="AR127"/>
  <c r="AT127"/>
  <c r="AV127"/>
  <c r="AX127"/>
  <c r="AZ127"/>
  <c r="BB127"/>
  <c r="BD127"/>
  <c r="BF127"/>
  <c r="BH127"/>
  <c r="BJ127"/>
  <c r="V128"/>
  <c r="AD128"/>
  <c r="AF128"/>
  <c r="AH128"/>
  <c r="AJ128"/>
  <c r="AL128"/>
  <c r="AN128"/>
  <c r="AP128"/>
  <c r="AR128"/>
  <c r="AT128"/>
  <c r="AV128"/>
  <c r="AX128"/>
  <c r="AZ128"/>
  <c r="BB128"/>
  <c r="BD128"/>
  <c r="BF128"/>
  <c r="BH128"/>
  <c r="BJ128"/>
  <c r="V129"/>
  <c r="AD129"/>
  <c r="AF129"/>
  <c r="AH129"/>
  <c r="AJ129"/>
  <c r="AL129"/>
  <c r="AN129"/>
  <c r="AP129"/>
  <c r="AR129"/>
  <c r="AT129"/>
  <c r="AV129"/>
  <c r="AX129"/>
  <c r="AZ129"/>
  <c r="BB129"/>
  <c r="BD129"/>
  <c r="BF129"/>
  <c r="BH129"/>
  <c r="BJ129"/>
  <c r="T130"/>
  <c r="V130"/>
  <c r="AD130"/>
  <c r="AF130"/>
  <c r="AH130"/>
  <c r="AJ130"/>
  <c r="AL130"/>
  <c r="AN130"/>
  <c r="AP130"/>
  <c r="AR130"/>
  <c r="AT130"/>
  <c r="AV130"/>
  <c r="AX130"/>
  <c r="AZ130"/>
  <c r="BB130"/>
  <c r="BD130"/>
  <c r="BF130"/>
  <c r="BH130"/>
  <c r="BJ130"/>
  <c r="V131"/>
  <c r="AD131"/>
  <c r="AF131"/>
  <c r="AH131"/>
  <c r="AJ131"/>
  <c r="AL131"/>
  <c r="AN131"/>
  <c r="AP131"/>
  <c r="AR131"/>
  <c r="AT131"/>
  <c r="AV131"/>
  <c r="AX131"/>
  <c r="AZ131"/>
  <c r="BB131"/>
  <c r="BD131"/>
  <c r="BF131"/>
  <c r="BH131"/>
  <c r="BJ131"/>
  <c r="BK132"/>
  <c r="V132"/>
  <c r="AD132"/>
  <c r="AF132"/>
  <c r="AH132"/>
  <c r="AJ132"/>
  <c r="AL132"/>
  <c r="AN132"/>
  <c r="AP132"/>
  <c r="AR132"/>
  <c r="AT132"/>
  <c r="AV132"/>
  <c r="AX132"/>
  <c r="AZ132"/>
  <c r="BB132"/>
  <c r="BD132"/>
  <c r="BF132"/>
  <c r="BH132"/>
  <c r="BJ132"/>
  <c r="CL133"/>
  <c r="CJ133"/>
  <c r="CH133"/>
  <c r="CF133"/>
  <c r="CM133"/>
  <c r="CK133"/>
  <c r="CI133"/>
  <c r="CG133"/>
  <c r="CE133"/>
  <c r="CL134"/>
  <c r="CJ134"/>
  <c r="CH134"/>
  <c r="CF134"/>
  <c r="CM134"/>
  <c r="CK134"/>
  <c r="CI134"/>
  <c r="CG134"/>
  <c r="CE134"/>
  <c r="CL135"/>
  <c r="CJ135"/>
  <c r="CH135"/>
  <c r="CF135"/>
  <c r="CM135"/>
  <c r="CK135"/>
  <c r="CI135"/>
  <c r="CG135"/>
  <c r="CE135"/>
  <c r="CL136"/>
  <c r="CJ136"/>
  <c r="CH136"/>
  <c r="CF136"/>
  <c r="CM136"/>
  <c r="CK136"/>
  <c r="CI136"/>
  <c r="CG136"/>
  <c r="CE136"/>
  <c r="CL137"/>
  <c r="CJ137"/>
  <c r="CH137"/>
  <c r="CF137"/>
  <c r="CM137"/>
  <c r="CK137"/>
  <c r="CI137"/>
  <c r="CG137"/>
  <c r="CE137"/>
  <c r="CL138"/>
  <c r="CJ138"/>
  <c r="CH138"/>
  <c r="CF138"/>
  <c r="CM138"/>
  <c r="CK138"/>
  <c r="CI138"/>
  <c r="CG138"/>
  <c r="CE138"/>
  <c r="CL139"/>
  <c r="CJ139"/>
  <c r="CH139"/>
  <c r="CF139"/>
  <c r="CM139"/>
  <c r="CK139"/>
  <c r="CI139"/>
  <c r="CG139"/>
  <c r="CE139"/>
  <c r="CL140"/>
  <c r="CJ140"/>
  <c r="CH140"/>
  <c r="CF140"/>
  <c r="CM140"/>
  <c r="CK140"/>
  <c r="CI140"/>
  <c r="CG140"/>
  <c r="CE140"/>
  <c r="CL141"/>
  <c r="CJ141"/>
  <c r="CH141"/>
  <c r="CF141"/>
  <c r="CM141"/>
  <c r="CK141"/>
  <c r="CI141"/>
  <c r="CG141"/>
  <c r="CE141"/>
  <c r="CL142"/>
  <c r="CJ142"/>
  <c r="CH142"/>
  <c r="CF142"/>
  <c r="CM142"/>
  <c r="CK142"/>
  <c r="CI142"/>
  <c r="CG142"/>
  <c r="CE142"/>
  <c r="BL133"/>
  <c r="BL134"/>
  <c r="BL135"/>
  <c r="BL136"/>
  <c r="BL137"/>
  <c r="BL138"/>
  <c r="BL139"/>
  <c r="BL140"/>
  <c r="BL141"/>
  <c r="BL142"/>
  <c r="U133"/>
  <c r="W133"/>
  <c r="AC133"/>
  <c r="AE133"/>
  <c r="AG133"/>
  <c r="AI133"/>
  <c r="AK133"/>
  <c r="AM133"/>
  <c r="AO133"/>
  <c r="AQ133"/>
  <c r="AS133"/>
  <c r="AU133"/>
  <c r="AW133"/>
  <c r="AY133"/>
  <c r="BA133"/>
  <c r="BC133"/>
  <c r="BE133"/>
  <c r="BG133"/>
  <c r="BI133"/>
  <c r="BK133"/>
  <c r="U134"/>
  <c r="W134"/>
  <c r="AC134"/>
  <c r="AE134"/>
  <c r="AG134"/>
  <c r="AI134"/>
  <c r="AK134"/>
  <c r="AM134"/>
  <c r="AO134"/>
  <c r="AQ134"/>
  <c r="AS134"/>
  <c r="AU134"/>
  <c r="AW134"/>
  <c r="AY134"/>
  <c r="BA134"/>
  <c r="BC134"/>
  <c r="BE134"/>
  <c r="BG134"/>
  <c r="BI134"/>
  <c r="BK134"/>
  <c r="U135"/>
  <c r="W135"/>
  <c r="AC135"/>
  <c r="AE135"/>
  <c r="AG135"/>
  <c r="AI135"/>
  <c r="AK135"/>
  <c r="AM135"/>
  <c r="AO135"/>
  <c r="AQ135"/>
  <c r="AS135"/>
  <c r="AU135"/>
  <c r="AW135"/>
  <c r="AY135"/>
  <c r="BA135"/>
  <c r="BC135"/>
  <c r="BE135"/>
  <c r="BG135"/>
  <c r="BI135"/>
  <c r="BK135"/>
  <c r="U136"/>
  <c r="W136"/>
  <c r="AC136"/>
  <c r="AE136"/>
  <c r="AG136"/>
  <c r="AI136"/>
  <c r="AK136"/>
  <c r="AM136"/>
  <c r="AO136"/>
  <c r="AQ136"/>
  <c r="AS136"/>
  <c r="AU136"/>
  <c r="AW136"/>
  <c r="AY136"/>
  <c r="BA136"/>
  <c r="BC136"/>
  <c r="BE136"/>
  <c r="BG136"/>
  <c r="BI136"/>
  <c r="BK136"/>
  <c r="U137"/>
  <c r="W137"/>
  <c r="AC137"/>
  <c r="AE137"/>
  <c r="AG137"/>
  <c r="AI137"/>
  <c r="AK137"/>
  <c r="AM137"/>
  <c r="AO137"/>
  <c r="AQ137"/>
  <c r="AS137"/>
  <c r="AU137"/>
  <c r="AW137"/>
  <c r="AY137"/>
  <c r="BA137"/>
  <c r="BC137"/>
  <c r="BE137"/>
  <c r="BG137"/>
  <c r="BI137"/>
  <c r="BK137"/>
  <c r="U138"/>
  <c r="W138"/>
  <c r="AC138"/>
  <c r="AE138"/>
  <c r="AG138"/>
  <c r="AI138"/>
  <c r="AK138"/>
  <c r="AM138"/>
  <c r="AO138"/>
  <c r="AQ138"/>
  <c r="AS138"/>
  <c r="AU138"/>
  <c r="AW138"/>
  <c r="AY138"/>
  <c r="BA138"/>
  <c r="BC138"/>
  <c r="BE138"/>
  <c r="BG138"/>
  <c r="BI138"/>
  <c r="BK138"/>
  <c r="U139"/>
  <c r="W139"/>
  <c r="AC139"/>
  <c r="AE139"/>
  <c r="AG139"/>
  <c r="AI139"/>
  <c r="AK139"/>
  <c r="AM139"/>
  <c r="AO139"/>
  <c r="AQ139"/>
  <c r="AS139"/>
  <c r="AU139"/>
  <c r="AW139"/>
  <c r="AY139"/>
  <c r="BA139"/>
  <c r="BC139"/>
  <c r="BE139"/>
  <c r="BG139"/>
  <c r="BI139"/>
  <c r="BK139"/>
  <c r="U140"/>
  <c r="W140"/>
  <c r="AC140"/>
  <c r="AE140"/>
  <c r="AG140"/>
  <c r="AI140"/>
  <c r="AK140"/>
  <c r="AM140"/>
  <c r="AO140"/>
  <c r="AQ140"/>
  <c r="AS140"/>
  <c r="AU140"/>
  <c r="AW140"/>
  <c r="AY140"/>
  <c r="BA140"/>
  <c r="BC140"/>
  <c r="BE140"/>
  <c r="BG140"/>
  <c r="BI140"/>
  <c r="BK140"/>
  <c r="U141"/>
  <c r="W141"/>
  <c r="AC141"/>
  <c r="AE141"/>
  <c r="AG141"/>
  <c r="AI141"/>
  <c r="AK141"/>
  <c r="AM141"/>
  <c r="AO141"/>
  <c r="AQ141"/>
  <c r="AS141"/>
  <c r="AU141"/>
  <c r="AW141"/>
  <c r="AY141"/>
  <c r="BA141"/>
  <c r="BC141"/>
  <c r="BE141"/>
  <c r="BG141"/>
  <c r="BI141"/>
  <c r="BK141"/>
  <c r="U142"/>
  <c r="W142"/>
  <c r="AC142"/>
  <c r="AE142"/>
  <c r="AG142"/>
  <c r="AI142"/>
  <c r="AK142"/>
  <c r="AM142"/>
  <c r="AO142"/>
  <c r="AQ142"/>
  <c r="AS142"/>
  <c r="AU142"/>
  <c r="AW142"/>
  <c r="AY142"/>
  <c r="BA142"/>
  <c r="BC142"/>
  <c r="BE142"/>
  <c r="BG142"/>
  <c r="BI142"/>
  <c r="BK142"/>
  <c r="T133"/>
  <c r="V133"/>
  <c r="AD133"/>
  <c r="AF133"/>
  <c r="AH133"/>
  <c r="AJ133"/>
  <c r="AL133"/>
  <c r="AN133"/>
  <c r="AP133"/>
  <c r="AR133"/>
  <c r="AT133"/>
  <c r="AV133"/>
  <c r="AX133"/>
  <c r="AZ133"/>
  <c r="BB133"/>
  <c r="BD133"/>
  <c r="BF133"/>
  <c r="BH133"/>
  <c r="BJ133"/>
  <c r="V134"/>
  <c r="AD134"/>
  <c r="AF134"/>
  <c r="AH134"/>
  <c r="AJ134"/>
  <c r="AL134"/>
  <c r="AN134"/>
  <c r="AP134"/>
  <c r="AR134"/>
  <c r="AT134"/>
  <c r="AV134"/>
  <c r="AX134"/>
  <c r="AZ134"/>
  <c r="BB134"/>
  <c r="BD134"/>
  <c r="BF134"/>
  <c r="BH134"/>
  <c r="BJ134"/>
  <c r="V135"/>
  <c r="AD135"/>
  <c r="AF135"/>
  <c r="AH135"/>
  <c r="AJ135"/>
  <c r="AL135"/>
  <c r="AN135"/>
  <c r="AP135"/>
  <c r="AR135"/>
  <c r="AT135"/>
  <c r="AV135"/>
  <c r="AX135"/>
  <c r="AZ135"/>
  <c r="BB135"/>
  <c r="BD135"/>
  <c r="BF135"/>
  <c r="BH135"/>
  <c r="BJ135"/>
  <c r="V136"/>
  <c r="AD136"/>
  <c r="AF136"/>
  <c r="AH136"/>
  <c r="AJ136"/>
  <c r="AL136"/>
  <c r="AN136"/>
  <c r="AP136"/>
  <c r="AR136"/>
  <c r="AT136"/>
  <c r="AV136"/>
  <c r="AX136"/>
  <c r="AZ136"/>
  <c r="BB136"/>
  <c r="BD136"/>
  <c r="BF136"/>
  <c r="BH136"/>
  <c r="BJ136"/>
  <c r="T137"/>
  <c r="V137"/>
  <c r="AD137"/>
  <c r="AF137"/>
  <c r="AH137"/>
  <c r="AJ137"/>
  <c r="AL137"/>
  <c r="AN137"/>
  <c r="AP137"/>
  <c r="AR137"/>
  <c r="AT137"/>
  <c r="AV137"/>
  <c r="AX137"/>
  <c r="AZ137"/>
  <c r="BB137"/>
  <c r="BD137"/>
  <c r="BF137"/>
  <c r="BH137"/>
  <c r="BJ137"/>
  <c r="V138"/>
  <c r="AD138"/>
  <c r="AF138"/>
  <c r="AH138"/>
  <c r="AJ138"/>
  <c r="AL138"/>
  <c r="AN138"/>
  <c r="AP138"/>
  <c r="AR138"/>
  <c r="AT138"/>
  <c r="AV138"/>
  <c r="AX138"/>
  <c r="AZ138"/>
  <c r="BB138"/>
  <c r="BD138"/>
  <c r="BF138"/>
  <c r="BH138"/>
  <c r="BJ138"/>
  <c r="V139"/>
  <c r="AD139"/>
  <c r="AF139"/>
  <c r="AH139"/>
  <c r="AJ139"/>
  <c r="AL139"/>
  <c r="AN139"/>
  <c r="AP139"/>
  <c r="AR139"/>
  <c r="AT139"/>
  <c r="AV139"/>
  <c r="AX139"/>
  <c r="AZ139"/>
  <c r="BB139"/>
  <c r="BD139"/>
  <c r="BF139"/>
  <c r="BH139"/>
  <c r="BJ139"/>
  <c r="V140"/>
  <c r="AD140"/>
  <c r="AF140"/>
  <c r="AH140"/>
  <c r="AJ140"/>
  <c r="AL140"/>
  <c r="AN140"/>
  <c r="AP140"/>
  <c r="AR140"/>
  <c r="AT140"/>
  <c r="AV140"/>
  <c r="AX140"/>
  <c r="AZ140"/>
  <c r="BB140"/>
  <c r="BD140"/>
  <c r="BF140"/>
  <c r="BH140"/>
  <c r="BJ140"/>
  <c r="T141"/>
  <c r="V141"/>
  <c r="AD141"/>
  <c r="AF141"/>
  <c r="AH141"/>
  <c r="AJ141"/>
  <c r="AL141"/>
  <c r="AN141"/>
  <c r="AP141"/>
  <c r="AR141"/>
  <c r="AT141"/>
  <c r="AV141"/>
  <c r="AX141"/>
  <c r="AZ141"/>
  <c r="BB141"/>
  <c r="BD141"/>
  <c r="BF141"/>
  <c r="BH141"/>
  <c r="BJ141"/>
  <c r="V142"/>
  <c r="AD142"/>
  <c r="AF142"/>
  <c r="AH142"/>
  <c r="AJ142"/>
  <c r="AL142"/>
  <c r="AN142"/>
  <c r="AP142"/>
  <c r="AR142"/>
  <c r="AT142"/>
  <c r="AV142"/>
  <c r="AX142"/>
  <c r="AZ142"/>
  <c r="BB142"/>
  <c r="BD142"/>
  <c r="BF142"/>
  <c r="BH142"/>
  <c r="BJ142"/>
  <c r="Y4" i="60391"/>
  <c r="AA4"/>
  <c r="AC4"/>
  <c r="AE4"/>
  <c r="Z4"/>
  <c r="AB4"/>
  <c r="CA25"/>
  <c r="BY25"/>
  <c r="BW25"/>
  <c r="BU25"/>
  <c r="BZ25"/>
  <c r="BX25"/>
  <c r="BV25"/>
  <c r="BT25"/>
  <c r="BZ26"/>
  <c r="BX26"/>
  <c r="BV26"/>
  <c r="BT26"/>
  <c r="CA26"/>
  <c r="BY26"/>
  <c r="BW26"/>
  <c r="BU26"/>
  <c r="CA27"/>
  <c r="BY27"/>
  <c r="BW27"/>
  <c r="BU27"/>
  <c r="BZ27"/>
  <c r="BX27"/>
  <c r="BV27"/>
  <c r="BT27"/>
  <c r="BZ28"/>
  <c r="BX28"/>
  <c r="BV28"/>
  <c r="BT28"/>
  <c r="CA28"/>
  <c r="BY28"/>
  <c r="BW28"/>
  <c r="BU28"/>
  <c r="CA29"/>
  <c r="BY29"/>
  <c r="BW29"/>
  <c r="BU29"/>
  <c r="BZ29"/>
  <c r="BX29"/>
  <c r="BV29"/>
  <c r="BT29"/>
  <c r="CA5"/>
  <c r="BY5"/>
  <c r="BW5"/>
  <c r="BU5"/>
  <c r="BZ5"/>
  <c r="BX5"/>
  <c r="BV5"/>
  <c r="BT5"/>
  <c r="BZ6"/>
  <c r="BX6"/>
  <c r="BV6"/>
  <c r="BT6"/>
  <c r="CA6"/>
  <c r="BY6"/>
  <c r="BW6"/>
  <c r="BU6"/>
  <c r="CA7"/>
  <c r="BY7"/>
  <c r="BW7"/>
  <c r="BU7"/>
  <c r="BZ7"/>
  <c r="BX7"/>
  <c r="BV7"/>
  <c r="BT7"/>
  <c r="BZ8"/>
  <c r="BX8"/>
  <c r="BV8"/>
  <c r="BT8"/>
  <c r="CA8"/>
  <c r="BY8"/>
  <c r="BW8"/>
  <c r="BU8"/>
  <c r="CA11"/>
  <c r="BY11"/>
  <c r="BW11"/>
  <c r="BU11"/>
  <c r="BZ11"/>
  <c r="BX11"/>
  <c r="BV11"/>
  <c r="BT11"/>
  <c r="BZ12"/>
  <c r="BX12"/>
  <c r="BV12"/>
  <c r="BT12"/>
  <c r="CA12"/>
  <c r="BY12"/>
  <c r="BW12"/>
  <c r="BU12"/>
  <c r="CA13"/>
  <c r="BY13"/>
  <c r="BW13"/>
  <c r="BU13"/>
  <c r="BZ13"/>
  <c r="BX13"/>
  <c r="BV13"/>
  <c r="BT13"/>
  <c r="BZ14"/>
  <c r="BX14"/>
  <c r="BV14"/>
  <c r="BT14"/>
  <c r="CA14"/>
  <c r="BY14"/>
  <c r="BW14"/>
  <c r="BU14"/>
  <c r="CA15"/>
  <c r="BY15"/>
  <c r="BW15"/>
  <c r="BU15"/>
  <c r="BZ15"/>
  <c r="BX15"/>
  <c r="BV15"/>
  <c r="BT15"/>
  <c r="BZ16"/>
  <c r="BX16"/>
  <c r="BV16"/>
  <c r="BT16"/>
  <c r="CA16"/>
  <c r="BY16"/>
  <c r="BW16"/>
  <c r="BU16"/>
  <c r="CA17"/>
  <c r="BY17"/>
  <c r="BW17"/>
  <c r="BU17"/>
  <c r="BZ17"/>
  <c r="BX17"/>
  <c r="BV17"/>
  <c r="BT17"/>
  <c r="BZ18"/>
  <c r="BX18"/>
  <c r="BV18"/>
  <c r="BT18"/>
  <c r="CA18"/>
  <c r="BY18"/>
  <c r="BW18"/>
  <c r="BU18"/>
  <c r="CA19"/>
  <c r="BY19"/>
  <c r="BW19"/>
  <c r="BU19"/>
  <c r="BZ19"/>
  <c r="BX19"/>
  <c r="BV19"/>
  <c r="BT19"/>
  <c r="Q83"/>
  <c r="Q81"/>
  <c r="Q79"/>
  <c r="Q77"/>
  <c r="Q75"/>
  <c r="Q73"/>
  <c r="Q71"/>
  <c r="Q69"/>
  <c r="Q67"/>
  <c r="Q65"/>
  <c r="Q62"/>
  <c r="Q60"/>
  <c r="Q58"/>
  <c r="Q56"/>
  <c r="Q54"/>
  <c r="Q52"/>
  <c r="Q50"/>
  <c r="Q48"/>
  <c r="Q46"/>
  <c r="Q44"/>
  <c r="Q42"/>
  <c r="Q82"/>
  <c r="Q80"/>
  <c r="Q78"/>
  <c r="Q76"/>
  <c r="Q74"/>
  <c r="Q72"/>
  <c r="Q70"/>
  <c r="Q68"/>
  <c r="Q66"/>
  <c r="Q64"/>
  <c r="Q63"/>
  <c r="Q61"/>
  <c r="Q59"/>
  <c r="Q57"/>
  <c r="Q55"/>
  <c r="Q53"/>
  <c r="Q51"/>
  <c r="Q49"/>
  <c r="Q47"/>
  <c r="Q45"/>
  <c r="Q43"/>
  <c r="S83"/>
  <c r="S81"/>
  <c r="S79"/>
  <c r="S77"/>
  <c r="S75"/>
  <c r="S73"/>
  <c r="S71"/>
  <c r="S69"/>
  <c r="S67"/>
  <c r="S65"/>
  <c r="S62"/>
  <c r="S60"/>
  <c r="S58"/>
  <c r="S56"/>
  <c r="S54"/>
  <c r="S52"/>
  <c r="S50"/>
  <c r="S48"/>
  <c r="S46"/>
  <c r="S44"/>
  <c r="S42"/>
  <c r="S82"/>
  <c r="S80"/>
  <c r="S78"/>
  <c r="S76"/>
  <c r="S74"/>
  <c r="S72"/>
  <c r="S70"/>
  <c r="S68"/>
  <c r="S66"/>
  <c r="S64"/>
  <c r="S63"/>
  <c r="S61"/>
  <c r="S59"/>
  <c r="S57"/>
  <c r="S55"/>
  <c r="S53"/>
  <c r="S51"/>
  <c r="S49"/>
  <c r="S47"/>
  <c r="S45"/>
  <c r="S43"/>
  <c r="R4"/>
  <c r="BU4"/>
  <c r="BW4"/>
  <c r="BY4"/>
  <c r="CA4"/>
  <c r="Q5"/>
  <c r="S5"/>
  <c r="P6"/>
  <c r="R6"/>
  <c r="Q7"/>
  <c r="S7"/>
  <c r="P8"/>
  <c r="R8"/>
  <c r="P9"/>
  <c r="R9"/>
  <c r="BU9"/>
  <c r="BW9"/>
  <c r="BY9"/>
  <c r="CA9"/>
  <c r="P10"/>
  <c r="R10"/>
  <c r="BU10"/>
  <c r="BW10"/>
  <c r="BY10"/>
  <c r="CA10"/>
  <c r="Q11"/>
  <c r="S11"/>
  <c r="P12"/>
  <c r="R12"/>
  <c r="Q13"/>
  <c r="S13"/>
  <c r="P14"/>
  <c r="R14"/>
  <c r="Q15"/>
  <c r="S15"/>
  <c r="P16"/>
  <c r="R16"/>
  <c r="Q17"/>
  <c r="S17"/>
  <c r="P18"/>
  <c r="R18"/>
  <c r="Q19"/>
  <c r="S19"/>
  <c r="Q20"/>
  <c r="S20"/>
  <c r="BT20"/>
  <c r="BV20"/>
  <c r="BX20"/>
  <c r="BZ20"/>
  <c r="Q21"/>
  <c r="S21"/>
  <c r="BT21"/>
  <c r="BV21"/>
  <c r="BX21"/>
  <c r="BZ21"/>
  <c r="P22"/>
  <c r="R22"/>
  <c r="BU22"/>
  <c r="BW22"/>
  <c r="BY22"/>
  <c r="CA22"/>
  <c r="Q23"/>
  <c r="S23"/>
  <c r="BT23"/>
  <c r="BV23"/>
  <c r="BX23"/>
  <c r="BZ23"/>
  <c r="P24"/>
  <c r="R24"/>
  <c r="BU24"/>
  <c r="BW24"/>
  <c r="BY24"/>
  <c r="CA24"/>
  <c r="Q25"/>
  <c r="S25"/>
  <c r="P26"/>
  <c r="R26"/>
  <c r="Q27"/>
  <c r="S27"/>
  <c r="P28"/>
  <c r="R28"/>
  <c r="Q29"/>
  <c r="S29"/>
  <c r="P30"/>
  <c r="R30"/>
  <c r="V30"/>
  <c r="Q31"/>
  <c r="S31"/>
  <c r="BT31"/>
  <c r="BV31"/>
  <c r="BX31"/>
  <c r="BZ31"/>
  <c r="P32"/>
  <c r="R32"/>
  <c r="BU32"/>
  <c r="BW32"/>
  <c r="BY32"/>
  <c r="CA32"/>
  <c r="Q33"/>
  <c r="S33"/>
  <c r="BT33"/>
  <c r="BV33"/>
  <c r="BX33"/>
  <c r="BZ33"/>
  <c r="P34"/>
  <c r="R34"/>
  <c r="BU34"/>
  <c r="BW34"/>
  <c r="BY34"/>
  <c r="CA34"/>
  <c r="Q35"/>
  <c r="S35"/>
  <c r="BT35"/>
  <c r="BV35"/>
  <c r="BX35"/>
  <c r="BZ35"/>
  <c r="P36"/>
  <c r="R36"/>
  <c r="BU36"/>
  <c r="BW36"/>
  <c r="BY36"/>
  <c r="CA36"/>
  <c r="Q37"/>
  <c r="S37"/>
  <c r="BT37"/>
  <c r="BV37"/>
  <c r="BX37"/>
  <c r="BZ37"/>
  <c r="P38"/>
  <c r="R38"/>
  <c r="BU38"/>
  <c r="BW38"/>
  <c r="BY38"/>
  <c r="CA38"/>
  <c r="Q39"/>
  <c r="S39"/>
  <c r="BT39"/>
  <c r="BV39"/>
  <c r="BX39"/>
  <c r="BZ39"/>
  <c r="BU40"/>
  <c r="BW40"/>
  <c r="BY40"/>
  <c r="CA40"/>
  <c r="Q41"/>
  <c r="S41"/>
  <c r="P82"/>
  <c r="P80"/>
  <c r="P78"/>
  <c r="P76"/>
  <c r="P74"/>
  <c r="P72"/>
  <c r="P70"/>
  <c r="P68"/>
  <c r="P66"/>
  <c r="P64"/>
  <c r="P63"/>
  <c r="P61"/>
  <c r="P59"/>
  <c r="P57"/>
  <c r="P55"/>
  <c r="P53"/>
  <c r="P51"/>
  <c r="P49"/>
  <c r="P47"/>
  <c r="P45"/>
  <c r="P43"/>
  <c r="P83"/>
  <c r="P81"/>
  <c r="P79"/>
  <c r="P77"/>
  <c r="P75"/>
  <c r="P73"/>
  <c r="P71"/>
  <c r="P69"/>
  <c r="P67"/>
  <c r="P65"/>
  <c r="P62"/>
  <c r="P60"/>
  <c r="P58"/>
  <c r="P56"/>
  <c r="P54"/>
  <c r="P52"/>
  <c r="P50"/>
  <c r="P48"/>
  <c r="P46"/>
  <c r="P44"/>
  <c r="P42"/>
  <c r="R82"/>
  <c r="R80"/>
  <c r="R78"/>
  <c r="R76"/>
  <c r="R74"/>
  <c r="R72"/>
  <c r="R70"/>
  <c r="R68"/>
  <c r="R66"/>
  <c r="R64"/>
  <c r="R63"/>
  <c r="R61"/>
  <c r="R59"/>
  <c r="R57"/>
  <c r="R55"/>
  <c r="R53"/>
  <c r="R51"/>
  <c r="R49"/>
  <c r="R47"/>
  <c r="R45"/>
  <c r="R43"/>
  <c r="R83"/>
  <c r="R81"/>
  <c r="R79"/>
  <c r="R77"/>
  <c r="R75"/>
  <c r="R73"/>
  <c r="R71"/>
  <c r="R69"/>
  <c r="R67"/>
  <c r="R65"/>
  <c r="R62"/>
  <c r="R60"/>
  <c r="R58"/>
  <c r="R56"/>
  <c r="R54"/>
  <c r="R52"/>
  <c r="R50"/>
  <c r="R48"/>
  <c r="R46"/>
  <c r="R44"/>
  <c r="R42"/>
  <c r="CA41"/>
  <c r="BY41"/>
  <c r="BW41"/>
  <c r="BU41"/>
  <c r="BZ41"/>
  <c r="BX41"/>
  <c r="BV41"/>
  <c r="BT41"/>
  <c r="Q4"/>
  <c r="S4"/>
  <c r="BV4"/>
  <c r="BX4"/>
  <c r="P5"/>
  <c r="R5"/>
  <c r="Q6"/>
  <c r="S6"/>
  <c r="P7"/>
  <c r="R7"/>
  <c r="Q8"/>
  <c r="S8"/>
  <c r="Q9"/>
  <c r="S9"/>
  <c r="BT9"/>
  <c r="BV9"/>
  <c r="BX9"/>
  <c r="Q10"/>
  <c r="S10"/>
  <c r="BT10"/>
  <c r="BV10"/>
  <c r="BX10"/>
  <c r="P11"/>
  <c r="R11"/>
  <c r="Q12"/>
  <c r="S12"/>
  <c r="P13"/>
  <c r="R13"/>
  <c r="Q14"/>
  <c r="S14"/>
  <c r="P15"/>
  <c r="R15"/>
  <c r="Q16"/>
  <c r="S16"/>
  <c r="P17"/>
  <c r="R17"/>
  <c r="Q18"/>
  <c r="S18"/>
  <c r="P19"/>
  <c r="R19"/>
  <c r="P20"/>
  <c r="R20"/>
  <c r="BU20"/>
  <c r="BW20"/>
  <c r="BY20"/>
  <c r="P21"/>
  <c r="R21"/>
  <c r="BU21"/>
  <c r="BW21"/>
  <c r="BY21"/>
  <c r="Q22"/>
  <c r="S22"/>
  <c r="BT22"/>
  <c r="BV22"/>
  <c r="BX22"/>
  <c r="P23"/>
  <c r="R23"/>
  <c r="BU23"/>
  <c r="BW23"/>
  <c r="BY23"/>
  <c r="Q24"/>
  <c r="S24"/>
  <c r="BT24"/>
  <c r="BV24"/>
  <c r="BX24"/>
  <c r="P25"/>
  <c r="R25"/>
  <c r="Q26"/>
  <c r="S26"/>
  <c r="P27"/>
  <c r="R27"/>
  <c r="Q28"/>
  <c r="S28"/>
  <c r="P29"/>
  <c r="R29"/>
  <c r="Q30"/>
  <c r="S30"/>
  <c r="P31"/>
  <c r="R31"/>
  <c r="BU31"/>
  <c r="BW31"/>
  <c r="BY31"/>
  <c r="Q32"/>
  <c r="S32"/>
  <c r="BT32"/>
  <c r="BV32"/>
  <c r="BX32"/>
  <c r="P33"/>
  <c r="R33"/>
  <c r="BU33"/>
  <c r="BW33"/>
  <c r="BY33"/>
  <c r="Q34"/>
  <c r="S34"/>
  <c r="BT34"/>
  <c r="BV34"/>
  <c r="BX34"/>
  <c r="P35"/>
  <c r="R35"/>
  <c r="BU35"/>
  <c r="BW35"/>
  <c r="BY35"/>
  <c r="Q36"/>
  <c r="S36"/>
  <c r="BT36"/>
  <c r="BV36"/>
  <c r="BX36"/>
  <c r="P37"/>
  <c r="R37"/>
  <c r="BU37"/>
  <c r="BW37"/>
  <c r="BY37"/>
  <c r="Q38"/>
  <c r="S38"/>
  <c r="BT38"/>
  <c r="BV38"/>
  <c r="BX38"/>
  <c r="P39"/>
  <c r="R39"/>
  <c r="BU39"/>
  <c r="BW39"/>
  <c r="BY39"/>
  <c r="Q40"/>
  <c r="S40"/>
  <c r="BT40"/>
  <c r="BV40"/>
  <c r="BX40"/>
  <c r="P41"/>
  <c r="R41"/>
  <c r="BU42"/>
  <c r="BW42"/>
  <c r="BY42"/>
  <c r="CA42"/>
  <c r="BT43"/>
  <c r="BV43"/>
  <c r="BX43"/>
  <c r="BZ43"/>
  <c r="BU44"/>
  <c r="BW44"/>
  <c r="BY44"/>
  <c r="CA44"/>
  <c r="BT45"/>
  <c r="BV45"/>
  <c r="BX45"/>
  <c r="BZ45"/>
  <c r="BU46"/>
  <c r="BW46"/>
  <c r="BY46"/>
  <c r="CA46"/>
  <c r="BT47"/>
  <c r="BV47"/>
  <c r="BX47"/>
  <c r="BZ47"/>
  <c r="BU48"/>
  <c r="BW48"/>
  <c r="BY48"/>
  <c r="CA48"/>
  <c r="BT49"/>
  <c r="BV49"/>
  <c r="BX49"/>
  <c r="BZ49"/>
  <c r="BU50"/>
  <c r="BW50"/>
  <c r="BY50"/>
  <c r="CA50"/>
  <c r="BT51"/>
  <c r="BV51"/>
  <c r="BX51"/>
  <c r="BZ51"/>
  <c r="BU52"/>
  <c r="BW52"/>
  <c r="BY52"/>
  <c r="CA52"/>
  <c r="BT53"/>
  <c r="BV53"/>
  <c r="BX53"/>
  <c r="BZ53"/>
  <c r="BU54"/>
  <c r="BW54"/>
  <c r="BY54"/>
  <c r="CA54"/>
  <c r="BT55"/>
  <c r="BV55"/>
  <c r="BX55"/>
  <c r="BZ55"/>
  <c r="BU56"/>
  <c r="BW56"/>
  <c r="BY56"/>
  <c r="CA56"/>
  <c r="BT57"/>
  <c r="BV57"/>
  <c r="BX57"/>
  <c r="BZ57"/>
  <c r="BU58"/>
  <c r="BW58"/>
  <c r="BY58"/>
  <c r="CA58"/>
  <c r="BT59"/>
  <c r="BV59"/>
  <c r="BX59"/>
  <c r="BZ59"/>
  <c r="BU60"/>
  <c r="BW60"/>
  <c r="BY60"/>
  <c r="CA60"/>
  <c r="BT61"/>
  <c r="BV61"/>
  <c r="BX61"/>
  <c r="BZ61"/>
  <c r="BU62"/>
  <c r="BW62"/>
  <c r="BY62"/>
  <c r="CA62"/>
  <c r="BT63"/>
  <c r="BV63"/>
  <c r="BX63"/>
  <c r="BZ63"/>
  <c r="BT64"/>
  <c r="BV64"/>
  <c r="BX64"/>
  <c r="BZ64"/>
  <c r="BU65"/>
  <c r="BW65"/>
  <c r="BY65"/>
  <c r="CA65"/>
  <c r="BT66"/>
  <c r="BV66"/>
  <c r="BX66"/>
  <c r="BZ66"/>
  <c r="BU67"/>
  <c r="BW67"/>
  <c r="BY67"/>
  <c r="CA67"/>
  <c r="BT68"/>
  <c r="BV68"/>
  <c r="BX68"/>
  <c r="BZ68"/>
  <c r="BU69"/>
  <c r="BW69"/>
  <c r="BY69"/>
  <c r="CA69"/>
  <c r="BT70"/>
  <c r="BV70"/>
  <c r="BX70"/>
  <c r="BZ70"/>
  <c r="BU71"/>
  <c r="BW71"/>
  <c r="BY71"/>
  <c r="CA71"/>
  <c r="BT72"/>
  <c r="BV72"/>
  <c r="BX72"/>
  <c r="BZ72"/>
  <c r="BU73"/>
  <c r="BW73"/>
  <c r="BY73"/>
  <c r="CA73"/>
  <c r="BT74"/>
  <c r="BV74"/>
  <c r="BX74"/>
  <c r="BZ74"/>
  <c r="BU75"/>
  <c r="BW75"/>
  <c r="BY75"/>
  <c r="CA75"/>
  <c r="BT76"/>
  <c r="BV76"/>
  <c r="BX76"/>
  <c r="BZ76"/>
  <c r="BU77"/>
  <c r="BW77"/>
  <c r="BY77"/>
  <c r="CA77"/>
  <c r="BT78"/>
  <c r="BV78"/>
  <c r="BX78"/>
  <c r="BZ78"/>
  <c r="BU79"/>
  <c r="BW79"/>
  <c r="BY79"/>
  <c r="CA79"/>
  <c r="BT80"/>
  <c r="BV80"/>
  <c r="BX80"/>
  <c r="BZ80"/>
  <c r="BU81"/>
  <c r="BW81"/>
  <c r="BY81"/>
  <c r="CA81"/>
  <c r="BT82"/>
  <c r="BV82"/>
  <c r="BX82"/>
  <c r="BZ82"/>
  <c r="BU83"/>
  <c r="BW83"/>
  <c r="BY83"/>
  <c r="CA83"/>
  <c r="BT42"/>
  <c r="BV42"/>
  <c r="BX42"/>
  <c r="BU43"/>
  <c r="BW43"/>
  <c r="BY43"/>
  <c r="BT44"/>
  <c r="BV44"/>
  <c r="BX44"/>
  <c r="BU45"/>
  <c r="BW45"/>
  <c r="BY45"/>
  <c r="BT46"/>
  <c r="BV46"/>
  <c r="BX46"/>
  <c r="BU47"/>
  <c r="BW47"/>
  <c r="BY47"/>
  <c r="BT48"/>
  <c r="BV48"/>
  <c r="BX48"/>
  <c r="BU49"/>
  <c r="BW49"/>
  <c r="BY49"/>
  <c r="BT50"/>
  <c r="BV50"/>
  <c r="BX50"/>
  <c r="BU51"/>
  <c r="BW51"/>
  <c r="BY51"/>
  <c r="BT52"/>
  <c r="BV52"/>
  <c r="BX52"/>
  <c r="BU53"/>
  <c r="BW53"/>
  <c r="BY53"/>
  <c r="BT54"/>
  <c r="BV54"/>
  <c r="BX54"/>
  <c r="BU55"/>
  <c r="BW55"/>
  <c r="BY55"/>
  <c r="BT56"/>
  <c r="BV56"/>
  <c r="BX56"/>
  <c r="BU57"/>
  <c r="BW57"/>
  <c r="BY57"/>
  <c r="BT58"/>
  <c r="BV58"/>
  <c r="BX58"/>
  <c r="BU59"/>
  <c r="BW59"/>
  <c r="BY59"/>
  <c r="BT60"/>
  <c r="BV60"/>
  <c r="BX60"/>
  <c r="BU61"/>
  <c r="BW61"/>
  <c r="BY61"/>
  <c r="BT62"/>
  <c r="BV62"/>
  <c r="BX62"/>
  <c r="BU63"/>
  <c r="BW63"/>
  <c r="BY63"/>
  <c r="BU64"/>
  <c r="BW64"/>
  <c r="BY64"/>
  <c r="BT65"/>
  <c r="BV65"/>
  <c r="BX65"/>
  <c r="BU66"/>
  <c r="BW66"/>
  <c r="BY66"/>
  <c r="BT67"/>
  <c r="BV67"/>
  <c r="BX67"/>
  <c r="BU68"/>
  <c r="BW68"/>
  <c r="BY68"/>
  <c r="BT69"/>
  <c r="BV69"/>
  <c r="BX69"/>
  <c r="BU70"/>
  <c r="BW70"/>
  <c r="BY70"/>
  <c r="BT71"/>
  <c r="BV71"/>
  <c r="BX71"/>
  <c r="BU72"/>
  <c r="BW72"/>
  <c r="BY72"/>
  <c r="BT73"/>
  <c r="BV73"/>
  <c r="BX73"/>
  <c r="BU74"/>
  <c r="BW74"/>
  <c r="BY74"/>
  <c r="BT75"/>
  <c r="BV75"/>
  <c r="BX75"/>
  <c r="BU76"/>
  <c r="BW76"/>
  <c r="BY76"/>
  <c r="BT77"/>
  <c r="BV77"/>
  <c r="BX77"/>
  <c r="BU78"/>
  <c r="BW78"/>
  <c r="BY78"/>
  <c r="BT79"/>
  <c r="BV79"/>
  <c r="BX79"/>
  <c r="BU80"/>
  <c r="BW80"/>
  <c r="BY80"/>
  <c r="BT81"/>
  <c r="BV81"/>
  <c r="BX81"/>
  <c r="BU82"/>
  <c r="BW82"/>
  <c r="BY82"/>
  <c r="BT83"/>
  <c r="BV83"/>
  <c r="BX83"/>
  <c r="J15" i="60395" l="1"/>
  <c r="I8" i="60394"/>
  <c r="K15" i="60395"/>
  <c r="J8" i="60394"/>
  <c r="H15" i="60395"/>
  <c r="G8" i="60394"/>
  <c r="I15" i="60395"/>
  <c r="H8" i="60394"/>
  <c r="G9"/>
  <c r="H16" i="60395"/>
  <c r="I16"/>
  <c r="H9" i="60394"/>
  <c r="J16" i="60395"/>
  <c r="I9" i="60394"/>
  <c r="K16" i="60395"/>
  <c r="J9" i="60394"/>
  <c r="F15" i="60395"/>
  <c r="E8" i="60394"/>
  <c r="G15" i="60395"/>
  <c r="F8" i="60394"/>
  <c r="D15" i="60395"/>
  <c r="C8" i="60394"/>
  <c r="E15" i="60395"/>
  <c r="D8" i="60394"/>
  <c r="D16" i="60395"/>
  <c r="E12" i="60387" s="1"/>
  <c r="E13" s="1"/>
  <c r="C9" i="60394"/>
  <c r="D9"/>
  <c r="E16" i="60395"/>
  <c r="F16"/>
  <c r="E9" i="60394"/>
  <c r="G16" i="60395"/>
  <c r="F9" i="60394"/>
  <c r="CD10" i="60392"/>
  <c r="BZ10"/>
  <c r="BV10"/>
  <c r="CC10"/>
  <c r="BY10"/>
  <c r="CB10"/>
  <c r="BX10"/>
  <c r="CA10"/>
  <c r="BW10"/>
  <c r="BT9"/>
  <c r="BP9"/>
  <c r="BS9"/>
  <c r="BO9"/>
  <c r="BR9"/>
  <c r="BN9"/>
  <c r="BU9"/>
  <c r="BQ9"/>
  <c r="BM9"/>
  <c r="D29" i="60395"/>
  <c r="U5" i="60392"/>
  <c r="K41" i="60394"/>
  <c r="BB27" i="60392"/>
  <c r="AZ7"/>
  <c r="BB27" i="60391"/>
  <c r="AZ27"/>
  <c r="AX27"/>
  <c r="AV27"/>
  <c r="BC27"/>
  <c r="BA27"/>
  <c r="AY27"/>
  <c r="AW27"/>
  <c r="BC7"/>
  <c r="BA7"/>
  <c r="AY7"/>
  <c r="AW7"/>
  <c r="BB7"/>
  <c r="AZ7"/>
  <c r="AX7"/>
  <c r="AV7"/>
  <c r="J29" i="60395"/>
  <c r="I41" i="60394"/>
  <c r="F29" i="60395"/>
  <c r="E41" i="60394"/>
  <c r="I29" i="60395"/>
  <c r="H41" i="60394"/>
  <c r="E29" i="60395"/>
  <c r="D41" i="60394"/>
  <c r="E40"/>
  <c r="F28" i="60395"/>
  <c r="L29"/>
  <c r="AA69" i="60376" s="1"/>
  <c r="AB69" s="1"/>
  <c r="H29" i="60395"/>
  <c r="G41" i="60394"/>
  <c r="C41"/>
  <c r="K29" i="60395"/>
  <c r="J41" i="60394"/>
  <c r="G29" i="60395"/>
  <c r="F41" i="60394"/>
  <c r="AX27" i="60392"/>
  <c r="BB7"/>
  <c r="AX7"/>
  <c r="CG25"/>
  <c r="CF25"/>
  <c r="CK25"/>
  <c r="CJ25"/>
  <c r="CE25"/>
  <c r="CI25"/>
  <c r="CM25"/>
  <c r="CH25"/>
  <c r="AZ27"/>
  <c r="AV27"/>
  <c r="D40" i="60394" s="1"/>
  <c r="BC27" i="60392"/>
  <c r="AY27"/>
  <c r="AU27"/>
  <c r="BA27"/>
  <c r="BC7"/>
  <c r="AU7"/>
  <c r="AY7"/>
  <c r="T139"/>
  <c r="T135"/>
  <c r="T128"/>
  <c r="T124"/>
  <c r="T117"/>
  <c r="T113"/>
  <c r="T109"/>
  <c r="T105"/>
  <c r="T98"/>
  <c r="T96"/>
  <c r="T94"/>
  <c r="T92"/>
  <c r="T90"/>
  <c r="T88"/>
  <c r="T86"/>
  <c r="T84"/>
  <c r="T82"/>
  <c r="T80"/>
  <c r="T78"/>
  <c r="T76"/>
  <c r="T74"/>
  <c r="T72"/>
  <c r="T70"/>
  <c r="T68"/>
  <c r="T66"/>
  <c r="T64"/>
  <c r="T62"/>
  <c r="T95"/>
  <c r="T79"/>
  <c r="T63"/>
  <c r="T57"/>
  <c r="T53"/>
  <c r="T49"/>
  <c r="T45"/>
  <c r="T41"/>
  <c r="T37"/>
  <c r="T33"/>
  <c r="T31"/>
  <c r="T81"/>
  <c r="T27"/>
  <c r="T23"/>
  <c r="T19"/>
  <c r="T15"/>
  <c r="T11"/>
  <c r="T85"/>
  <c r="AH21"/>
  <c r="U93"/>
  <c r="U85"/>
  <c r="U77"/>
  <c r="U69"/>
  <c r="AH25"/>
  <c r="AC5"/>
  <c r="AG5"/>
  <c r="AK5"/>
  <c r="AF5"/>
  <c r="AJ5"/>
  <c r="AE5"/>
  <c r="AI5"/>
  <c r="AD5"/>
  <c r="AH5"/>
  <c r="CL29"/>
  <c r="CJ29"/>
  <c r="CH29"/>
  <c r="CF29"/>
  <c r="CM29"/>
  <c r="CI29"/>
  <c r="CE29"/>
  <c r="CK29"/>
  <c r="CG29"/>
  <c r="CL31"/>
  <c r="CJ31"/>
  <c r="CH31"/>
  <c r="CF31"/>
  <c r="CM31"/>
  <c r="CI31"/>
  <c r="CE31"/>
  <c r="CK31"/>
  <c r="CG31"/>
  <c r="U132"/>
  <c r="U131"/>
  <c r="U130"/>
  <c r="U129"/>
  <c r="U128"/>
  <c r="U127"/>
  <c r="U126"/>
  <c r="U125"/>
  <c r="U124"/>
  <c r="U123"/>
  <c r="U122"/>
  <c r="U120"/>
  <c r="U119"/>
  <c r="U118"/>
  <c r="U117"/>
  <c r="U116"/>
  <c r="U115"/>
  <c r="U114"/>
  <c r="U113"/>
  <c r="U112"/>
  <c r="U111"/>
  <c r="U110"/>
  <c r="U109"/>
  <c r="U108"/>
  <c r="U107"/>
  <c r="U106"/>
  <c r="U105"/>
  <c r="U121"/>
  <c r="U103"/>
  <c r="U104"/>
  <c r="U102"/>
  <c r="U59"/>
  <c r="U57"/>
  <c r="U55"/>
  <c r="U53"/>
  <c r="U51"/>
  <c r="U49"/>
  <c r="U47"/>
  <c r="U45"/>
  <c r="U43"/>
  <c r="U41"/>
  <c r="U39"/>
  <c r="U37"/>
  <c r="U35"/>
  <c r="U33"/>
  <c r="U31"/>
  <c r="U58"/>
  <c r="U56"/>
  <c r="U54"/>
  <c r="U52"/>
  <c r="U50"/>
  <c r="U48"/>
  <c r="U46"/>
  <c r="U44"/>
  <c r="U42"/>
  <c r="U40"/>
  <c r="U38"/>
  <c r="U36"/>
  <c r="U34"/>
  <c r="U32"/>
  <c r="U30"/>
  <c r="U29"/>
  <c r="U28"/>
  <c r="U27"/>
  <c r="U26"/>
  <c r="U25"/>
  <c r="U24"/>
  <c r="U23"/>
  <c r="U22"/>
  <c r="U21"/>
  <c r="U20"/>
  <c r="U19"/>
  <c r="U18"/>
  <c r="U17"/>
  <c r="U16"/>
  <c r="U15"/>
  <c r="U14"/>
  <c r="U13"/>
  <c r="U12"/>
  <c r="U11"/>
  <c r="U10"/>
  <c r="U9"/>
  <c r="U8"/>
  <c r="U7"/>
  <c r="U6"/>
  <c r="BC28"/>
  <c r="AY28"/>
  <c r="AU28"/>
  <c r="AI25"/>
  <c r="AE25"/>
  <c r="AI21"/>
  <c r="AE21"/>
  <c r="BC16"/>
  <c r="AY16"/>
  <c r="AU16"/>
  <c r="BC14"/>
  <c r="AY14"/>
  <c r="AU14"/>
  <c r="BC12"/>
  <c r="AY12"/>
  <c r="AU12"/>
  <c r="T142"/>
  <c r="T140"/>
  <c r="T138"/>
  <c r="T136"/>
  <c r="T134"/>
  <c r="T132"/>
  <c r="T131"/>
  <c r="T129"/>
  <c r="T127"/>
  <c r="T125"/>
  <c r="T123"/>
  <c r="T121"/>
  <c r="T120"/>
  <c r="T118"/>
  <c r="T116"/>
  <c r="T114"/>
  <c r="T112"/>
  <c r="T110"/>
  <c r="T108"/>
  <c r="T106"/>
  <c r="T104"/>
  <c r="T102"/>
  <c r="T101"/>
  <c r="T99"/>
  <c r="T91"/>
  <c r="T83"/>
  <c r="T75"/>
  <c r="T67"/>
  <c r="T60"/>
  <c r="T58"/>
  <c r="T56"/>
  <c r="T54"/>
  <c r="T52"/>
  <c r="T50"/>
  <c r="T48"/>
  <c r="T46"/>
  <c r="T44"/>
  <c r="T42"/>
  <c r="T40"/>
  <c r="T38"/>
  <c r="T36"/>
  <c r="T34"/>
  <c r="T32"/>
  <c r="T30"/>
  <c r="T89"/>
  <c r="T73"/>
  <c r="T29"/>
  <c r="BB28"/>
  <c r="AX28"/>
  <c r="T28"/>
  <c r="T26"/>
  <c r="AJ25"/>
  <c r="AF25"/>
  <c r="T24"/>
  <c r="T22"/>
  <c r="AJ21"/>
  <c r="AF21"/>
  <c r="T20"/>
  <c r="T18"/>
  <c r="BB16"/>
  <c r="AX16"/>
  <c r="T16"/>
  <c r="BB14"/>
  <c r="AX14"/>
  <c r="T14"/>
  <c r="BB12"/>
  <c r="AX12"/>
  <c r="T12"/>
  <c r="T10"/>
  <c r="T8"/>
  <c r="T6"/>
  <c r="T93"/>
  <c r="T77"/>
  <c r="T61"/>
  <c r="BA28"/>
  <c r="AK25"/>
  <c r="AG25"/>
  <c r="AK21"/>
  <c r="AG21"/>
  <c r="BA16"/>
  <c r="BA15"/>
  <c r="BA14"/>
  <c r="BA13"/>
  <c r="BA12"/>
  <c r="BA11"/>
  <c r="BA7"/>
  <c r="U97"/>
  <c r="U89"/>
  <c r="U81"/>
  <c r="U73"/>
  <c r="U65"/>
  <c r="AU26" i="60391"/>
  <c r="AS26"/>
  <c r="AQ26"/>
  <c r="AO26"/>
  <c r="AT26"/>
  <c r="AR26"/>
  <c r="AP26"/>
  <c r="AN26"/>
  <c r="AD24"/>
  <c r="I4" i="60394" s="1"/>
  <c r="AB24" i="60391"/>
  <c r="H11" i="60395" s="1"/>
  <c r="Z24" i="60391"/>
  <c r="E4" i="60394" s="1"/>
  <c r="X24" i="60391"/>
  <c r="D11" i="60395" s="1"/>
  <c r="AE24" i="60391"/>
  <c r="K11" i="60395" s="1"/>
  <c r="AC24" i="60391"/>
  <c r="H4" i="60394" s="1"/>
  <c r="AA24" i="60391"/>
  <c r="F4" i="60394" s="1"/>
  <c r="Y24" i="60391"/>
  <c r="D4" i="60394" s="1"/>
  <c r="BB28" i="60391"/>
  <c r="AZ28"/>
  <c r="AX28"/>
  <c r="AV28"/>
  <c r="BC28"/>
  <c r="BA28"/>
  <c r="AY28"/>
  <c r="AW28"/>
  <c r="AU27"/>
  <c r="AS27"/>
  <c r="AQ27"/>
  <c r="AO27"/>
  <c r="AT27"/>
  <c r="AR27"/>
  <c r="AP27"/>
  <c r="AN27"/>
  <c r="AL9"/>
  <c r="AJ9"/>
  <c r="AH9"/>
  <c r="AF9"/>
  <c r="AM9"/>
  <c r="AK9"/>
  <c r="AI9"/>
  <c r="AG9"/>
  <c r="AL8"/>
  <c r="AJ8"/>
  <c r="AH8"/>
  <c r="AF8"/>
  <c r="AM8"/>
  <c r="AK8"/>
  <c r="AI8"/>
  <c r="AG8"/>
  <c r="BZ30"/>
  <c r="K37" i="60393" s="1"/>
  <c r="BX30" i="60391"/>
  <c r="I37" i="60393" s="1"/>
  <c r="BV30" i="60391"/>
  <c r="G37" i="60393" s="1"/>
  <c r="BT30" i="60391"/>
  <c r="E37" i="60393" s="1"/>
  <c r="CA30" i="60391"/>
  <c r="L37" i="60393" s="1"/>
  <c r="BY30" i="60391"/>
  <c r="J37" i="60393" s="1"/>
  <c r="BW30" i="60391"/>
  <c r="H37" i="60393" s="1"/>
  <c r="BU30" i="60391"/>
  <c r="F37" i="60393" s="1"/>
  <c r="AM25" i="60391"/>
  <c r="AK25"/>
  <c r="AI25"/>
  <c r="AG25"/>
  <c r="AL25"/>
  <c r="AJ25"/>
  <c r="AH25"/>
  <c r="AF25"/>
  <c r="AM21"/>
  <c r="AK21"/>
  <c r="AI21"/>
  <c r="AG21"/>
  <c r="AL21"/>
  <c r="AJ21"/>
  <c r="AH21"/>
  <c r="AF21"/>
  <c r="AM7"/>
  <c r="AK7"/>
  <c r="AI7"/>
  <c r="AG7"/>
  <c r="AL7"/>
  <c r="AJ7"/>
  <c r="AH7"/>
  <c r="AF7"/>
  <c r="AM5"/>
  <c r="AK5"/>
  <c r="AI5"/>
  <c r="AG5"/>
  <c r="AL5"/>
  <c r="AJ5"/>
  <c r="AH5"/>
  <c r="AF5"/>
  <c r="AL30"/>
  <c r="AJ30"/>
  <c r="AH30"/>
  <c r="AF30"/>
  <c r="AM30"/>
  <c r="AK30"/>
  <c r="AI30"/>
  <c r="AG30"/>
  <c r="AL26"/>
  <c r="AJ26"/>
  <c r="AH26"/>
  <c r="AF26"/>
  <c r="AM26"/>
  <c r="AK26"/>
  <c r="AI26"/>
  <c r="AG26"/>
  <c r="BB18"/>
  <c r="AZ18"/>
  <c r="AX18"/>
  <c r="AV18"/>
  <c r="BC18"/>
  <c r="BA18"/>
  <c r="AY18"/>
  <c r="AW18"/>
  <c r="BB16"/>
  <c r="AZ16"/>
  <c r="AX16"/>
  <c r="AV16"/>
  <c r="BC16"/>
  <c r="BA16"/>
  <c r="AY16"/>
  <c r="AW16"/>
  <c r="AU15"/>
  <c r="AS15"/>
  <c r="AQ15"/>
  <c r="AO15"/>
  <c r="AT15"/>
  <c r="AR15"/>
  <c r="AP15"/>
  <c r="AN15"/>
  <c r="AU13"/>
  <c r="AS13"/>
  <c r="AQ13"/>
  <c r="AO13"/>
  <c r="AT13"/>
  <c r="AR13"/>
  <c r="AP13"/>
  <c r="AN13"/>
  <c r="AU11"/>
  <c r="AS11"/>
  <c r="AQ11"/>
  <c r="AO11"/>
  <c r="AT11"/>
  <c r="AR11"/>
  <c r="AP11"/>
  <c r="AN11"/>
  <c r="BC19"/>
  <c r="BA19"/>
  <c r="AY19"/>
  <c r="AW19"/>
  <c r="BB19"/>
  <c r="AZ19"/>
  <c r="AX19"/>
  <c r="AV19"/>
  <c r="BC17"/>
  <c r="BA17"/>
  <c r="AY17"/>
  <c r="AW17"/>
  <c r="BB17"/>
  <c r="AZ17"/>
  <c r="AX17"/>
  <c r="AV17"/>
  <c r="AT14"/>
  <c r="AR14"/>
  <c r="AP14"/>
  <c r="AN14"/>
  <c r="AU14"/>
  <c r="AS14"/>
  <c r="AQ14"/>
  <c r="AO14"/>
  <c r="AT12"/>
  <c r="AR12"/>
  <c r="AP12"/>
  <c r="AN12"/>
  <c r="AU12"/>
  <c r="AS12"/>
  <c r="AQ12"/>
  <c r="AO12"/>
  <c r="AT10"/>
  <c r="AR10"/>
  <c r="AP10"/>
  <c r="AN10"/>
  <c r="AU10"/>
  <c r="AS10"/>
  <c r="AQ10"/>
  <c r="AO10"/>
  <c r="AT6"/>
  <c r="AR6"/>
  <c r="AP6"/>
  <c r="AN6"/>
  <c r="AU6"/>
  <c r="AS6"/>
  <c r="AQ6"/>
  <c r="AO6"/>
  <c r="AO16" i="60376" l="1"/>
  <c r="C5" i="60387"/>
  <c r="L15" i="60395"/>
  <c r="E12" i="60386"/>
  <c r="E13" s="1"/>
  <c r="AH16" i="60376"/>
  <c r="AI16" s="1"/>
  <c r="C5" i="60386"/>
  <c r="L16" i="60395"/>
  <c r="J19" i="60397"/>
  <c r="E20"/>
  <c r="M29" i="60395"/>
  <c r="E22" i="60397" s="1"/>
  <c r="E23" s="1"/>
  <c r="H30" i="60395"/>
  <c r="G42" i="60394"/>
  <c r="E30" i="60395"/>
  <c r="D42" i="60394"/>
  <c r="F30" i="60395"/>
  <c r="E42" i="60394"/>
  <c r="F42"/>
  <c r="G30" i="60395"/>
  <c r="E31"/>
  <c r="D43" i="60394"/>
  <c r="F31" i="60395"/>
  <c r="E43" i="60394"/>
  <c r="G31" i="60395"/>
  <c r="F43" i="60394"/>
  <c r="D31" i="60395"/>
  <c r="C43" i="60394"/>
  <c r="L31" i="60395"/>
  <c r="AO69" i="60376" s="1"/>
  <c r="K43" i="60394"/>
  <c r="D30" i="60395"/>
  <c r="C42" i="60394"/>
  <c r="L30" i="60395"/>
  <c r="AH69" i="60376" s="1"/>
  <c r="AI69" s="1"/>
  <c r="K42" i="60394"/>
  <c r="I30" i="60395"/>
  <c r="H42" i="60394"/>
  <c r="J30" i="60395"/>
  <c r="I42" i="60394"/>
  <c r="K30" i="60395"/>
  <c r="J42" i="60394"/>
  <c r="I31" i="60395"/>
  <c r="H43" i="60394"/>
  <c r="J31" i="60395"/>
  <c r="I43" i="60394"/>
  <c r="K31" i="60395"/>
  <c r="J43" i="60394"/>
  <c r="H31" i="60395"/>
  <c r="G43" i="60394"/>
  <c r="K40"/>
  <c r="G4" i="60393"/>
  <c r="L4"/>
  <c r="M4"/>
  <c r="E4"/>
  <c r="K4"/>
  <c r="H4"/>
  <c r="I4"/>
  <c r="J4"/>
  <c r="F4"/>
  <c r="J28" i="60395"/>
  <c r="H40" i="60394"/>
  <c r="D13" i="60395"/>
  <c r="E12" i="60385" s="1"/>
  <c r="E13" s="1"/>
  <c r="H13" i="60395"/>
  <c r="I13"/>
  <c r="J13"/>
  <c r="G13"/>
  <c r="T16" i="60376" s="1"/>
  <c r="U16" s="1"/>
  <c r="J6" i="60394"/>
  <c r="G11" i="60395"/>
  <c r="C4" i="60394"/>
  <c r="F11" i="60395"/>
  <c r="I11"/>
  <c r="G4" i="60394"/>
  <c r="J4"/>
  <c r="J11" i="60395"/>
  <c r="E11"/>
  <c r="G40" i="60394"/>
  <c r="C40"/>
  <c r="F40"/>
  <c r="H6"/>
  <c r="I6"/>
  <c r="F6"/>
  <c r="G6"/>
  <c r="K13" i="60395"/>
  <c r="H28"/>
  <c r="L28"/>
  <c r="T69" i="60376" s="1"/>
  <c r="U69" s="1"/>
  <c r="J40" i="60394"/>
  <c r="C6"/>
  <c r="N29" i="60395"/>
  <c r="D12"/>
  <c r="E12" i="60384" s="1"/>
  <c r="E13" s="1"/>
  <c r="C5" i="60394"/>
  <c r="I12" i="60395"/>
  <c r="H5" i="60394"/>
  <c r="F14" i="60395"/>
  <c r="E7" i="60394"/>
  <c r="J14" i="60395"/>
  <c r="I7" i="60394"/>
  <c r="G14" i="60395"/>
  <c r="F7" i="60394"/>
  <c r="K14" i="60395"/>
  <c r="J7" i="60394"/>
  <c r="H12" i="60395"/>
  <c r="G5" i="60394"/>
  <c r="E12" i="60395"/>
  <c r="D5" i="60394"/>
  <c r="F12" i="60395"/>
  <c r="E5" i="60394"/>
  <c r="J12" i="60395"/>
  <c r="I5" i="60394"/>
  <c r="G12" i="60395"/>
  <c r="F5" i="60394"/>
  <c r="K12" i="60395"/>
  <c r="J5" i="60394"/>
  <c r="D14" i="60395"/>
  <c r="E12" i="60397" s="1"/>
  <c r="E13" s="1"/>
  <c r="C7" i="60394"/>
  <c r="H14" i="60395"/>
  <c r="G7" i="60394"/>
  <c r="E14" i="60395"/>
  <c r="D7" i="60394"/>
  <c r="I14" i="60395"/>
  <c r="H7" i="60394"/>
  <c r="E12" i="1"/>
  <c r="E13" s="1"/>
  <c r="D28" i="60395"/>
  <c r="J20" i="60397" s="1"/>
  <c r="E28" i="60395"/>
  <c r="I28"/>
  <c r="I40" i="60394"/>
  <c r="G28" i="60395"/>
  <c r="K28"/>
  <c r="F13"/>
  <c r="E6" i="60394"/>
  <c r="E13" i="60395"/>
  <c r="D6" i="60394"/>
  <c r="AS9" i="60392"/>
  <c r="AQ9"/>
  <c r="AO9"/>
  <c r="AM9"/>
  <c r="AN9"/>
  <c r="AR9"/>
  <c r="AL9"/>
  <c r="AP9"/>
  <c r="AT9"/>
  <c r="AS27"/>
  <c r="AQ27"/>
  <c r="AO27"/>
  <c r="AM27"/>
  <c r="AN27"/>
  <c r="AR27"/>
  <c r="AL27"/>
  <c r="AP27"/>
  <c r="AT27"/>
  <c r="AQ31"/>
  <c r="AM31"/>
  <c r="AO31"/>
  <c r="AN31"/>
  <c r="AR31"/>
  <c r="AS31"/>
  <c r="AL31"/>
  <c r="AP31"/>
  <c r="AT31"/>
  <c r="AG30"/>
  <c r="H26" i="60395" s="1"/>
  <c r="AE30" i="60392"/>
  <c r="F26" i="60395" s="1"/>
  <c r="AD30" i="60392"/>
  <c r="D38" i="60394" s="1"/>
  <c r="AH30" i="60392"/>
  <c r="H38" i="60394" s="1"/>
  <c r="AC30" i="60392"/>
  <c r="C38" i="60394" s="1"/>
  <c r="AK30" i="60392"/>
  <c r="L26" i="60395" s="1"/>
  <c r="F69" i="60376" s="1"/>
  <c r="AI30" i="60392"/>
  <c r="J26" i="60395" s="1"/>
  <c r="AF30" i="60392"/>
  <c r="F38" i="60394" s="1"/>
  <c r="AJ30" i="60392"/>
  <c r="J38" i="60394" s="1"/>
  <c r="AS6" i="60392"/>
  <c r="AQ6"/>
  <c r="AO6"/>
  <c r="AM6"/>
  <c r="AL6"/>
  <c r="AP6"/>
  <c r="AT6"/>
  <c r="AN6"/>
  <c r="AR6"/>
  <c r="AS8"/>
  <c r="AQ8"/>
  <c r="AO8"/>
  <c r="AM8"/>
  <c r="AL8"/>
  <c r="AP8"/>
  <c r="AT8"/>
  <c r="AN8"/>
  <c r="AR8"/>
  <c r="AS10"/>
  <c r="AQ10"/>
  <c r="AO10"/>
  <c r="AM10"/>
  <c r="AL10"/>
  <c r="AP10"/>
  <c r="AT10"/>
  <c r="AN10"/>
  <c r="AR10"/>
  <c r="AS22"/>
  <c r="AQ22"/>
  <c r="AO22"/>
  <c r="AM22"/>
  <c r="AL22"/>
  <c r="AP22"/>
  <c r="AT22"/>
  <c r="AN22"/>
  <c r="AR22"/>
  <c r="AS26"/>
  <c r="AQ26"/>
  <c r="AO26"/>
  <c r="AM26"/>
  <c r="AL26"/>
  <c r="AP26"/>
  <c r="AT26"/>
  <c r="AN26"/>
  <c r="AR26"/>
  <c r="L13" i="60395" l="1"/>
  <c r="J21" i="60397"/>
  <c r="E21" s="1"/>
  <c r="F29" s="1"/>
  <c r="G29" s="1"/>
  <c r="M30" i="60395"/>
  <c r="E22" i="60386" s="1"/>
  <c r="E23" s="1"/>
  <c r="AO38" i="60376"/>
  <c r="AP16"/>
  <c r="AO91"/>
  <c r="AP69"/>
  <c r="M16"/>
  <c r="N16" s="1"/>
  <c r="C5" i="60397"/>
  <c r="AA16" i="60376"/>
  <c r="AB16" s="1"/>
  <c r="F16"/>
  <c r="G16" s="1"/>
  <c r="M28" i="60395"/>
  <c r="E22" i="60385" s="1"/>
  <c r="E23" s="1"/>
  <c r="M31" i="60395"/>
  <c r="E19" i="60386"/>
  <c r="E20" s="1"/>
  <c r="N30" i="60395"/>
  <c r="N31"/>
  <c r="L11"/>
  <c r="C5" i="60385"/>
  <c r="L14" i="60395"/>
  <c r="L12"/>
  <c r="E39" i="60394"/>
  <c r="F27" i="60395"/>
  <c r="G39" i="60394"/>
  <c r="H27" i="60395"/>
  <c r="D39" i="60394"/>
  <c r="E27" i="60395"/>
  <c r="H39" i="60394"/>
  <c r="I27" i="60395"/>
  <c r="I39" i="60394"/>
  <c r="J27" i="60395"/>
  <c r="K39" i="60394"/>
  <c r="L27" i="60395"/>
  <c r="M69" i="60376" s="1"/>
  <c r="C39" i="60394"/>
  <c r="D27" i="60395"/>
  <c r="F39" i="60394"/>
  <c r="G27" i="60395"/>
  <c r="J39" i="60394"/>
  <c r="K27" i="60395"/>
  <c r="E19" i="60385"/>
  <c r="E20" s="1"/>
  <c r="N28" i="60395"/>
  <c r="D26"/>
  <c r="K38" i="60394"/>
  <c r="K26" i="60395"/>
  <c r="G69" i="60376" s="1"/>
  <c r="I38" i="60394"/>
  <c r="I26" i="60395"/>
  <c r="G38" i="60394"/>
  <c r="G26" i="60395"/>
  <c r="E38" i="60394"/>
  <c r="E26" i="60395"/>
  <c r="B10" i="60387"/>
  <c r="B10" i="60386"/>
  <c r="B10" i="60385"/>
  <c r="B10" i="60384"/>
  <c r="B10" i="1"/>
  <c r="N69" i="60376" l="1"/>
  <c r="AO40"/>
  <c r="AM40"/>
  <c r="AM93"/>
  <c r="AO93"/>
  <c r="E22" i="60387"/>
  <c r="E23" s="1"/>
  <c r="E19"/>
  <c r="M26" i="60395"/>
  <c r="E23" i="1" s="1"/>
  <c r="M27" i="60395"/>
  <c r="E22" i="60384" s="1"/>
  <c r="E23" s="1"/>
  <c r="J23" s="1"/>
  <c r="J13" i="60385"/>
  <c r="J12"/>
  <c r="J23" i="60397"/>
  <c r="J22"/>
  <c r="J13"/>
  <c r="J12"/>
  <c r="E19" i="1"/>
  <c r="N26" i="60395"/>
  <c r="N27"/>
  <c r="E19" i="60384"/>
  <c r="E20" s="1"/>
  <c r="J20" s="1"/>
  <c r="AF115" i="60376"/>
  <c r="AF113"/>
  <c r="AF111"/>
  <c r="AF109"/>
  <c r="AF107"/>
  <c r="AF105"/>
  <c r="AF103"/>
  <c r="AF101"/>
  <c r="AF99"/>
  <c r="AF97"/>
  <c r="AF117" s="1"/>
  <c r="AH92"/>
  <c r="AH94" s="1"/>
  <c r="AH91"/>
  <c r="AH93" s="1"/>
  <c r="AF62"/>
  <c r="AF60"/>
  <c r="AF58"/>
  <c r="AF56"/>
  <c r="AF54"/>
  <c r="AF52"/>
  <c r="AF50"/>
  <c r="AF48"/>
  <c r="AF46"/>
  <c r="AF44"/>
  <c r="AF64" s="1"/>
  <c r="AH39"/>
  <c r="AF41" s="1"/>
  <c r="AH38"/>
  <c r="AF40" s="1"/>
  <c r="Y115"/>
  <c r="Y113"/>
  <c r="Y111"/>
  <c r="Y109"/>
  <c r="Y107"/>
  <c r="Y105"/>
  <c r="Y103"/>
  <c r="Y101"/>
  <c r="Y99"/>
  <c r="Y97"/>
  <c r="Y117" s="1"/>
  <c r="AA92"/>
  <c r="AA94" s="1"/>
  <c r="AA91"/>
  <c r="AA93" s="1"/>
  <c r="Y62"/>
  <c r="Y60"/>
  <c r="Y58"/>
  <c r="Y56"/>
  <c r="Y54"/>
  <c r="Y52"/>
  <c r="Y50"/>
  <c r="Y48"/>
  <c r="Y46"/>
  <c r="Y44"/>
  <c r="Y64" s="1"/>
  <c r="AA39"/>
  <c r="Y41" s="1"/>
  <c r="AA38"/>
  <c r="Y40" s="1"/>
  <c r="AG26" i="60377"/>
  <c r="AG25"/>
  <c r="AG24"/>
  <c r="AG23"/>
  <c r="AG22"/>
  <c r="AG21"/>
  <c r="AG20"/>
  <c r="AG19"/>
  <c r="AG18"/>
  <c r="AG17"/>
  <c r="AG16"/>
  <c r="AG15"/>
  <c r="AG14"/>
  <c r="AG13"/>
  <c r="AG12"/>
  <c r="AG11"/>
  <c r="AG10"/>
  <c r="AG9"/>
  <c r="AG8"/>
  <c r="AG7"/>
  <c r="AG6"/>
  <c r="AG5"/>
  <c r="V26"/>
  <c r="V25"/>
  <c r="V24"/>
  <c r="V23"/>
  <c r="V22"/>
  <c r="V21"/>
  <c r="V20"/>
  <c r="V19"/>
  <c r="V18"/>
  <c r="V17"/>
  <c r="V16"/>
  <c r="V15"/>
  <c r="V14"/>
  <c r="V13"/>
  <c r="V12"/>
  <c r="V11"/>
  <c r="V10"/>
  <c r="V9"/>
  <c r="V8"/>
  <c r="V7"/>
  <c r="V6"/>
  <c r="V5"/>
  <c r="H26"/>
  <c r="H25"/>
  <c r="H24"/>
  <c r="H23"/>
  <c r="H22"/>
  <c r="H21"/>
  <c r="H20"/>
  <c r="H19"/>
  <c r="H18"/>
  <c r="H17"/>
  <c r="H16"/>
  <c r="H15"/>
  <c r="H14"/>
  <c r="H13"/>
  <c r="H12"/>
  <c r="H11"/>
  <c r="H10"/>
  <c r="H9"/>
  <c r="H8"/>
  <c r="H7"/>
  <c r="H6"/>
  <c r="H5"/>
  <c r="H10" i="4"/>
  <c r="K30" i="60387"/>
  <c r="B30"/>
  <c r="K29"/>
  <c r="B29"/>
  <c r="K28"/>
  <c r="K31" s="1"/>
  <c r="B28"/>
  <c r="K24"/>
  <c r="K23"/>
  <c r="J23"/>
  <c r="K22"/>
  <c r="J22"/>
  <c r="K20"/>
  <c r="K19"/>
  <c r="K21" s="1"/>
  <c r="F21" s="1"/>
  <c r="H29" s="1"/>
  <c r="K17"/>
  <c r="K16"/>
  <c r="K15"/>
  <c r="J15"/>
  <c r="K14"/>
  <c r="K13"/>
  <c r="J13"/>
  <c r="K12"/>
  <c r="J12"/>
  <c r="E8"/>
  <c r="K30" i="60386"/>
  <c r="B30"/>
  <c r="K29"/>
  <c r="B29"/>
  <c r="K28"/>
  <c r="K31" s="1"/>
  <c r="B28"/>
  <c r="K24"/>
  <c r="K23"/>
  <c r="J23"/>
  <c r="K22"/>
  <c r="J22"/>
  <c r="K20"/>
  <c r="J20"/>
  <c r="K19"/>
  <c r="K21" s="1"/>
  <c r="F21" s="1"/>
  <c r="H29" s="1"/>
  <c r="J19"/>
  <c r="J21" s="1"/>
  <c r="E21" s="1"/>
  <c r="F29" s="1"/>
  <c r="G29" s="1"/>
  <c r="K17"/>
  <c r="K16"/>
  <c r="K15"/>
  <c r="J15"/>
  <c r="K14"/>
  <c r="K13"/>
  <c r="J13"/>
  <c r="K12"/>
  <c r="J12"/>
  <c r="E8"/>
  <c r="K30" i="60385"/>
  <c r="B30"/>
  <c r="K29"/>
  <c r="B29"/>
  <c r="K28"/>
  <c r="K31" s="1"/>
  <c r="B28"/>
  <c r="K24"/>
  <c r="K23"/>
  <c r="J23"/>
  <c r="K22"/>
  <c r="J22"/>
  <c r="K20"/>
  <c r="J20"/>
  <c r="K19"/>
  <c r="K21" s="1"/>
  <c r="F21" s="1"/>
  <c r="H29" s="1"/>
  <c r="J19"/>
  <c r="K17"/>
  <c r="K16"/>
  <c r="K15"/>
  <c r="J15"/>
  <c r="K14"/>
  <c r="K13"/>
  <c r="K12"/>
  <c r="E8"/>
  <c r="K30" i="60384"/>
  <c r="B30"/>
  <c r="K29"/>
  <c r="B29"/>
  <c r="K28"/>
  <c r="B28"/>
  <c r="K24"/>
  <c r="K23"/>
  <c r="K22"/>
  <c r="K20"/>
  <c r="K19"/>
  <c r="J19"/>
  <c r="K17"/>
  <c r="K16"/>
  <c r="K15"/>
  <c r="J15"/>
  <c r="K14"/>
  <c r="K13"/>
  <c r="J13"/>
  <c r="K12"/>
  <c r="J12"/>
  <c r="E8"/>
  <c r="E8" i="1"/>
  <c r="M15" i="5"/>
  <c r="N15"/>
  <c r="O15"/>
  <c r="P15"/>
  <c r="Q15"/>
  <c r="R15"/>
  <c r="S15"/>
  <c r="T15"/>
  <c r="U15"/>
  <c r="V15"/>
  <c r="W15"/>
  <c r="X15"/>
  <c r="M32"/>
  <c r="N32"/>
  <c r="O32"/>
  <c r="P32"/>
  <c r="Q32"/>
  <c r="R32"/>
  <c r="S32"/>
  <c r="T32"/>
  <c r="U32"/>
  <c r="V32"/>
  <c r="W32"/>
  <c r="X32"/>
  <c r="F38" i="60376"/>
  <c r="F40" s="1"/>
  <c r="M38"/>
  <c r="M40" s="1"/>
  <c r="T38"/>
  <c r="R40" s="1"/>
  <c r="F39"/>
  <c r="F41" s="1"/>
  <c r="M39"/>
  <c r="K41" s="1"/>
  <c r="T39"/>
  <c r="R41" s="1"/>
  <c r="D40"/>
  <c r="D41"/>
  <c r="D44"/>
  <c r="K44"/>
  <c r="R44"/>
  <c r="D46"/>
  <c r="K46"/>
  <c r="R46"/>
  <c r="D48"/>
  <c r="K48"/>
  <c r="R48"/>
  <c r="D50"/>
  <c r="K50"/>
  <c r="R50"/>
  <c r="D52"/>
  <c r="K52"/>
  <c r="R52"/>
  <c r="D54"/>
  <c r="K54"/>
  <c r="R54"/>
  <c r="D56"/>
  <c r="K56"/>
  <c r="R56"/>
  <c r="D58"/>
  <c r="K58"/>
  <c r="R58"/>
  <c r="D60"/>
  <c r="K60"/>
  <c r="R60"/>
  <c r="D62"/>
  <c r="K62"/>
  <c r="R62"/>
  <c r="F91"/>
  <c r="F93" s="1"/>
  <c r="M91"/>
  <c r="M93" s="1"/>
  <c r="T91"/>
  <c r="T93" s="1"/>
  <c r="F92"/>
  <c r="D94" s="1"/>
  <c r="M92"/>
  <c r="M94" s="1"/>
  <c r="T92"/>
  <c r="T94" s="1"/>
  <c r="D93"/>
  <c r="K93"/>
  <c r="R93"/>
  <c r="D97"/>
  <c r="K97"/>
  <c r="R97"/>
  <c r="D99"/>
  <c r="K99"/>
  <c r="R99"/>
  <c r="D101"/>
  <c r="K101"/>
  <c r="R101"/>
  <c r="D103"/>
  <c r="K103"/>
  <c r="R103"/>
  <c r="D105"/>
  <c r="K105"/>
  <c r="R105"/>
  <c r="D107"/>
  <c r="K107"/>
  <c r="R107"/>
  <c r="D109"/>
  <c r="K109"/>
  <c r="R109"/>
  <c r="D111"/>
  <c r="K111"/>
  <c r="R111"/>
  <c r="D113"/>
  <c r="K113"/>
  <c r="R113"/>
  <c r="D115"/>
  <c r="K115"/>
  <c r="R115"/>
  <c r="D117"/>
  <c r="E105" s="1"/>
  <c r="K117"/>
  <c r="L105" s="1"/>
  <c r="D30" i="60377"/>
  <c r="R30"/>
  <c r="AC30"/>
  <c r="D32"/>
  <c r="R32"/>
  <c r="AC32"/>
  <c r="D34"/>
  <c r="D50" s="1"/>
  <c r="R34"/>
  <c r="AC34"/>
  <c r="D36"/>
  <c r="R36"/>
  <c r="AC36"/>
  <c r="D38"/>
  <c r="R38"/>
  <c r="AC38"/>
  <c r="D40"/>
  <c r="R40"/>
  <c r="AC40"/>
  <c r="D42"/>
  <c r="R42"/>
  <c r="AC42"/>
  <c r="D44"/>
  <c r="R44"/>
  <c r="AC44"/>
  <c r="D46"/>
  <c r="R46"/>
  <c r="AC46"/>
  <c r="D48"/>
  <c r="R48"/>
  <c r="AC48"/>
  <c r="R50"/>
  <c r="I2" i="4"/>
  <c r="J12" i="1"/>
  <c r="K12"/>
  <c r="J13"/>
  <c r="K13"/>
  <c r="K14"/>
  <c r="J15"/>
  <c r="K15"/>
  <c r="K16"/>
  <c r="K17"/>
  <c r="K19"/>
  <c r="K20"/>
  <c r="K22"/>
  <c r="J23"/>
  <c r="K23"/>
  <c r="K24"/>
  <c r="B28"/>
  <c r="K28"/>
  <c r="B29"/>
  <c r="K29"/>
  <c r="B30"/>
  <c r="K30"/>
  <c r="K21" i="60384" l="1"/>
  <c r="F21" s="1"/>
  <c r="H29" s="1"/>
  <c r="J21"/>
  <c r="E21" s="1"/>
  <c r="F29" s="1"/>
  <c r="G29" s="1"/>
  <c r="E20" i="1"/>
  <c r="J20" s="1"/>
  <c r="E20" i="60387"/>
  <c r="J20" s="1"/>
  <c r="K18"/>
  <c r="F18" s="1"/>
  <c r="H28" s="1"/>
  <c r="K21" i="1"/>
  <c r="F21" s="1"/>
  <c r="H29" s="1"/>
  <c r="J19" i="60387"/>
  <c r="K18" i="60386"/>
  <c r="F18" s="1"/>
  <c r="H28" s="1"/>
  <c r="J22" i="1"/>
  <c r="F30" i="60377"/>
  <c r="E30"/>
  <c r="E32"/>
  <c r="K25" i="1"/>
  <c r="F25" s="1"/>
  <c r="H30" s="1"/>
  <c r="J19"/>
  <c r="K25" i="60385"/>
  <c r="F25" s="1"/>
  <c r="H30" s="1"/>
  <c r="J22" i="60384"/>
  <c r="K25" i="60387"/>
  <c r="F25" s="1"/>
  <c r="H30" s="1"/>
  <c r="H31" s="1"/>
  <c r="F9" i="4" s="1"/>
  <c r="I22" s="1"/>
  <c r="K25" i="60386"/>
  <c r="F25" s="1"/>
  <c r="H30" s="1"/>
  <c r="R117" i="60376"/>
  <c r="E101"/>
  <c r="E97"/>
  <c r="E103"/>
  <c r="E99"/>
  <c r="AG101"/>
  <c r="Z105"/>
  <c r="S97"/>
  <c r="AG99"/>
  <c r="Z99"/>
  <c r="S99"/>
  <c r="L101"/>
  <c r="L97"/>
  <c r="L103"/>
  <c r="L99"/>
  <c r="AC50" i="60377"/>
  <c r="AE30" s="1"/>
  <c r="S36"/>
  <c r="T32"/>
  <c r="S34"/>
  <c r="S30"/>
  <c r="S32"/>
  <c r="J21" i="60385"/>
  <c r="E21" s="1"/>
  <c r="F29" s="1"/>
  <c r="G29" s="1"/>
  <c r="K31" i="60384"/>
  <c r="R94" i="60376"/>
  <c r="K94"/>
  <c r="F94"/>
  <c r="AH40"/>
  <c r="AH41"/>
  <c r="AF93"/>
  <c r="AF94"/>
  <c r="AA40"/>
  <c r="AA41"/>
  <c r="Y93"/>
  <c r="Y94"/>
  <c r="D64"/>
  <c r="E56" s="1"/>
  <c r="T41"/>
  <c r="T40"/>
  <c r="R64"/>
  <c r="AN44" s="1"/>
  <c r="AN64" s="1"/>
  <c r="AO42" s="1"/>
  <c r="E17" i="60387" s="1"/>
  <c r="J17" s="1"/>
  <c r="K40" i="60376"/>
  <c r="K64"/>
  <c r="L56" s="1"/>
  <c r="M41"/>
  <c r="K18" i="60384"/>
  <c r="F18" s="1"/>
  <c r="H28" s="1"/>
  <c r="K18" i="60385"/>
  <c r="F18" s="1"/>
  <c r="H28" s="1"/>
  <c r="T46" i="60377"/>
  <c r="T42"/>
  <c r="T38"/>
  <c r="T34"/>
  <c r="T30"/>
  <c r="T48"/>
  <c r="T44"/>
  <c r="T40"/>
  <c r="T36"/>
  <c r="F46"/>
  <c r="F42"/>
  <c r="F38"/>
  <c r="F34"/>
  <c r="F48"/>
  <c r="F44"/>
  <c r="F40"/>
  <c r="F36"/>
  <c r="F32"/>
  <c r="K25" i="60384"/>
  <c r="F25" s="1"/>
  <c r="H30" s="1"/>
  <c r="K31" i="1"/>
  <c r="K18"/>
  <c r="F18" s="1"/>
  <c r="J21" i="60387" l="1"/>
  <c r="E21" s="1"/>
  <c r="F29" s="1"/>
  <c r="G29" s="1"/>
  <c r="J21" i="1"/>
  <c r="E21" s="1"/>
  <c r="F29" s="1"/>
  <c r="G29" s="1"/>
  <c r="S105" i="60376"/>
  <c r="AN97"/>
  <c r="AN117" s="1"/>
  <c r="AO95" s="1"/>
  <c r="E24" i="60387" s="1"/>
  <c r="AE40" i="60377"/>
  <c r="AO40"/>
  <c r="AO42"/>
  <c r="Z97" i="60376"/>
  <c r="Z58"/>
  <c r="Z60"/>
  <c r="S58"/>
  <c r="S60"/>
  <c r="H31" i="60386"/>
  <c r="F8" i="4" s="1"/>
  <c r="H22" s="1"/>
  <c r="AE42" i="60377"/>
  <c r="AE34"/>
  <c r="AE32"/>
  <c r="AD42"/>
  <c r="AD40"/>
  <c r="Z48" i="60376"/>
  <c r="Z56"/>
  <c r="Z50"/>
  <c r="S56"/>
  <c r="Z52"/>
  <c r="Z46"/>
  <c r="Z54"/>
  <c r="AD36" i="60377"/>
  <c r="AO36"/>
  <c r="BK30"/>
  <c r="AZ30"/>
  <c r="AO32"/>
  <c r="BK34"/>
  <c r="AP36"/>
  <c r="AP32"/>
  <c r="AP40"/>
  <c r="AP44"/>
  <c r="AP48"/>
  <c r="BA36"/>
  <c r="BA40"/>
  <c r="BA44"/>
  <c r="BA48"/>
  <c r="BL36"/>
  <c r="BL40"/>
  <c r="BL44"/>
  <c r="BL48"/>
  <c r="BK32"/>
  <c r="BA30"/>
  <c r="BA34"/>
  <c r="AP30"/>
  <c r="AP38"/>
  <c r="AO38"/>
  <c r="AO30"/>
  <c r="AZ34"/>
  <c r="AO34"/>
  <c r="AP42"/>
  <c r="AP46"/>
  <c r="BA32"/>
  <c r="BA38"/>
  <c r="BA42"/>
  <c r="BA46"/>
  <c r="BL32"/>
  <c r="BL38"/>
  <c r="BL42"/>
  <c r="BL46"/>
  <c r="BL30"/>
  <c r="BL34"/>
  <c r="AZ32"/>
  <c r="AP34"/>
  <c r="AE48"/>
  <c r="AD30"/>
  <c r="AE38"/>
  <c r="AE46"/>
  <c r="AE36"/>
  <c r="AE44"/>
  <c r="AD32"/>
  <c r="AD34"/>
  <c r="AD38"/>
  <c r="H31" i="60385"/>
  <c r="F6" i="4" s="1"/>
  <c r="F22" s="1"/>
  <c r="S103" i="60376"/>
  <c r="Z103"/>
  <c r="AG103"/>
  <c r="S101"/>
  <c r="Z101"/>
  <c r="AG97"/>
  <c r="E52"/>
  <c r="E48"/>
  <c r="E44"/>
  <c r="E54"/>
  <c r="E50"/>
  <c r="E46"/>
  <c r="L52"/>
  <c r="L48"/>
  <c r="L44"/>
  <c r="L54"/>
  <c r="L50"/>
  <c r="L46"/>
  <c r="AG44"/>
  <c r="Z44"/>
  <c r="S52"/>
  <c r="S48"/>
  <c r="S44"/>
  <c r="S54"/>
  <c r="S50"/>
  <c r="S46"/>
  <c r="F50" i="60377"/>
  <c r="H27" s="1"/>
  <c r="H28" i="1"/>
  <c r="H31" s="1"/>
  <c r="F4" i="4" s="1"/>
  <c r="D22" s="1"/>
  <c r="L117" i="60376"/>
  <c r="M95" s="1"/>
  <c r="E117"/>
  <c r="F95" s="1"/>
  <c r="H31" i="60384"/>
  <c r="F5" i="4" s="1"/>
  <c r="E22" s="1"/>
  <c r="S50" i="60377"/>
  <c r="V28" s="1"/>
  <c r="T50"/>
  <c r="V27" s="1"/>
  <c r="E50"/>
  <c r="H28" s="1"/>
  <c r="J24" i="1" l="1"/>
  <c r="J25" s="1"/>
  <c r="E25" s="1"/>
  <c r="F30" s="1"/>
  <c r="G30" s="1"/>
  <c r="AZ50" i="60377"/>
  <c r="BC28" s="1"/>
  <c r="E16" i="60386" s="1"/>
  <c r="J16" s="1"/>
  <c r="BK50" i="60377"/>
  <c r="BN28" s="1"/>
  <c r="E16" i="60387" s="1"/>
  <c r="J16" s="1"/>
  <c r="J24" i="60384"/>
  <c r="J25" s="1"/>
  <c r="E25" s="1"/>
  <c r="F30" s="1"/>
  <c r="G30" s="1"/>
  <c r="AD50" i="60377"/>
  <c r="AG28" s="1"/>
  <c r="J16" i="60385" s="1"/>
  <c r="AE50" i="60377"/>
  <c r="AG27" s="1"/>
  <c r="J14" i="60385" s="1"/>
  <c r="BL50" i="60377"/>
  <c r="BN27" s="1"/>
  <c r="E14" i="60387" s="1"/>
  <c r="J14" s="1"/>
  <c r="AP50" i="60377"/>
  <c r="AR27" s="1"/>
  <c r="J14" i="60397" s="1"/>
  <c r="BA50" i="60377"/>
  <c r="BC27" s="1"/>
  <c r="E14" i="60386" s="1"/>
  <c r="J14" s="1"/>
  <c r="AO50" i="60377"/>
  <c r="AR28" s="1"/>
  <c r="J16" i="60397" s="1"/>
  <c r="S117" i="60376"/>
  <c r="T95" s="1"/>
  <c r="AG117"/>
  <c r="AH95" s="1"/>
  <c r="Z117"/>
  <c r="AA95" s="1"/>
  <c r="E64"/>
  <c r="F42" s="1"/>
  <c r="J17" i="1" s="1"/>
  <c r="S64" i="60376"/>
  <c r="T42" s="1"/>
  <c r="G14" i="4"/>
  <c r="J24" i="60387"/>
  <c r="J25" s="1"/>
  <c r="E25" s="1"/>
  <c r="F30" s="1"/>
  <c r="G30" s="1"/>
  <c r="Z64" i="60376"/>
  <c r="AA42" s="1"/>
  <c r="AG64"/>
  <c r="AH42" s="1"/>
  <c r="L64"/>
  <c r="M42" s="1"/>
  <c r="J17" i="60384" s="1"/>
  <c r="J16"/>
  <c r="J16" i="1"/>
  <c r="J14" i="60384"/>
  <c r="J14" i="1"/>
  <c r="J24" i="60397" l="1"/>
  <c r="J25" s="1"/>
  <c r="E25" s="1"/>
  <c r="F30" s="1"/>
  <c r="G30" s="1"/>
  <c r="J24" i="60386"/>
  <c r="J25" s="1"/>
  <c r="E25" s="1"/>
  <c r="F30" s="1"/>
  <c r="G30" s="1"/>
  <c r="E24"/>
  <c r="J24" i="60385"/>
  <c r="J25" s="1"/>
  <c r="E25" s="1"/>
  <c r="F30" s="1"/>
  <c r="G30" s="1"/>
  <c r="E17" i="60386"/>
  <c r="J17" s="1"/>
  <c r="J18" s="1"/>
  <c r="E18" s="1"/>
  <c r="F28" s="1"/>
  <c r="G28" s="1"/>
  <c r="J18" i="60387"/>
  <c r="E18" s="1"/>
  <c r="F28" s="1"/>
  <c r="G28" s="1"/>
  <c r="G31" s="1"/>
  <c r="E32" s="1"/>
  <c r="D9" i="4" s="1"/>
  <c r="E9" s="1"/>
  <c r="J17" i="60385"/>
  <c r="J18" s="1"/>
  <c r="E18" s="1"/>
  <c r="F28" s="1"/>
  <c r="G28" s="1"/>
  <c r="J17" i="60397"/>
  <c r="J18" s="1"/>
  <c r="E18" s="1"/>
  <c r="F28" s="1"/>
  <c r="G28" s="1"/>
  <c r="J18" i="1"/>
  <c r="J18" i="60384"/>
  <c r="E18" s="1"/>
  <c r="F28" s="1"/>
  <c r="G28" s="1"/>
  <c r="G31" s="1"/>
  <c r="E32" s="1"/>
  <c r="D5" i="4" s="1"/>
  <c r="E5" s="1"/>
  <c r="G31" i="60386" l="1"/>
  <c r="E32" s="1"/>
  <c r="D8" i="4" s="1"/>
  <c r="H19" s="1"/>
  <c r="H21" s="1"/>
  <c r="H20" s="1"/>
  <c r="G31" i="60385"/>
  <c r="E32" s="1"/>
  <c r="D6" i="4" s="1"/>
  <c r="E6" s="1"/>
  <c r="G31" i="60397"/>
  <c r="E32" s="1"/>
  <c r="D7" i="4" s="1"/>
  <c r="E7" s="1"/>
  <c r="I19"/>
  <c r="I21" s="1"/>
  <c r="I20" s="1"/>
  <c r="E18" i="1"/>
  <c r="F28" s="1"/>
  <c r="G28" s="1"/>
  <c r="G31" s="1"/>
  <c r="E32" s="1"/>
  <c r="D4" i="4" s="1"/>
  <c r="E4" s="1"/>
  <c r="E19"/>
  <c r="E8" l="1"/>
  <c r="G11" s="1"/>
  <c r="G13" s="1"/>
  <c r="G12" s="1"/>
  <c r="G19"/>
  <c r="G21" s="1"/>
  <c r="G20" s="1"/>
  <c r="F32" i="60397" s="1"/>
  <c r="F19" i="4"/>
  <c r="F21" s="1"/>
  <c r="F20" s="1"/>
  <c r="F32" i="60385" s="1"/>
  <c r="A9" i="60394"/>
  <c r="A43" s="1"/>
  <c r="F32" i="60387"/>
  <c r="A8" i="60394"/>
  <c r="A42" s="1"/>
  <c r="F32" i="60386"/>
  <c r="D19" i="4"/>
  <c r="D21" s="1"/>
  <c r="D20" s="1"/>
  <c r="F32" i="1" s="1"/>
  <c r="D10" i="4"/>
  <c r="E21"/>
  <c r="E20" s="1"/>
  <c r="F32" i="60384" s="1"/>
  <c r="A7" i="60394" l="1"/>
  <c r="A41" s="1"/>
  <c r="A5"/>
  <c r="A39" s="1"/>
  <c r="A4"/>
  <c r="A38" s="1"/>
  <c r="A6"/>
  <c r="A40" s="1"/>
</calcChain>
</file>

<file path=xl/comments1.xml><?xml version="1.0" encoding="utf-8"?>
<comments xmlns="http://schemas.openxmlformats.org/spreadsheetml/2006/main">
  <authors>
    <author>James</author>
  </authors>
  <commentList>
    <comment ref="F11" authorId="0">
      <text>
        <r>
          <rPr>
            <b/>
            <sz val="10"/>
            <color indexed="81"/>
            <rFont val="Tahoma"/>
            <family val="2"/>
          </rPr>
          <t xml:space="preserve">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
</t>
        </r>
        <r>
          <rPr>
            <sz val="10"/>
            <color indexed="81"/>
            <rFont val="Tahoma"/>
            <family val="2"/>
          </rPr>
          <t xml:space="preserve">
</t>
        </r>
      </text>
    </comment>
    <comment ref="G11" authorId="0">
      <text>
        <r>
          <rPr>
            <b/>
            <sz val="10"/>
            <color indexed="81"/>
            <rFont val="Tahoma"/>
            <family val="2"/>
          </rPr>
          <t xml:space="preserve">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
</t>
        </r>
        <r>
          <rPr>
            <sz val="10"/>
            <color indexed="81"/>
            <rFont val="Tahoma"/>
            <family val="2"/>
          </rPr>
          <t xml:space="preserve">
</t>
        </r>
      </text>
    </comment>
  </commentList>
</comments>
</file>

<file path=xl/comments10.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(Whole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11.xml><?xml version="1.0" encoding="utf-8"?>
<comments xmlns="http://schemas.openxmlformats.org/spreadsheetml/2006/main">
  <authors>
    <author>james</author>
  </authors>
  <commentList>
    <comment ref="G3" authorId="0">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H3" authorId="0">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C4" authorId="0">
      <text>
        <r>
          <rPr>
            <b/>
            <sz val="8"/>
            <color indexed="81"/>
            <rFont val="Tahoma"/>
            <family val="2"/>
          </rPr>
          <t xml:space="preserve">Start at the waters edge, or if there is no flowing water, start where water would flow. If there are pools that are not backwater pools, use these to help indicate where water would flow. This is the beginning of the marginal zone and may or may not have vegetation present. Often, if vegetation is present, it will be characteristic either in its species composition or in structure or vigour. Remember to look up and downstream for additional detail and pointers, bearing in mind that vegetation, sharp changes in elevation, and geomorphic structure, all provide clues. If the site is assessed when high flows occur, it is likely that the marginal zone will be inundated. Try to assess where the waters edge would be under low flow conditions.
The marginal zone seldom extends farther than several meters along a lateral gradient. Look for sharp changes in elevation, changes in species composition, or changes in plant vigour to provide clues to where the marginal zone ends. Together with these clues, bear in mind that the marginal zone extends as far as does activation of geomorphic features by base flow water. Activation refers to wetting of the soil close to or at its surface.
</t>
        </r>
        <r>
          <rPr>
            <sz val="8"/>
            <color indexed="81"/>
            <rFont val="Tahoma"/>
            <family val="2"/>
          </rPr>
          <t xml:space="preserve">
</t>
        </r>
      </text>
    </comment>
    <comment ref="C5" authorId="0">
      <text>
        <r>
          <rPr>
            <b/>
            <sz val="8"/>
            <color indexed="81"/>
            <rFont val="Tahoma"/>
            <family val="2"/>
          </rPr>
          <t xml:space="preserve">The end of the marginal zone is also the beginning of the lower zone for level 4 users and the non-marginal zone for level 3 users. The lower zone usually extends farther than the marginal zone. Continue along the lateral elevation gradient and look for a sharp increase in lateral slope. If it exists, this point marks the end of the lower zone and the beginning of the upper zone, and is often characterised by a change in species composition. Bear in mind that changes in elevation along and within the lower zone are usually gradual, and must be such so as for the entire zone to have seasonal activation by channel flow. This means that the soil surface will be wetted at least every 1 to 3 years.
</t>
        </r>
        <r>
          <rPr>
            <sz val="8"/>
            <color indexed="81"/>
            <rFont val="Tahoma"/>
            <family val="2"/>
          </rPr>
          <t xml:space="preserve">
</t>
        </r>
      </text>
    </comment>
    <comment ref="C9" authorId="0">
      <text>
        <r>
          <rPr>
            <b/>
            <sz val="8"/>
            <color indexed="81"/>
            <rFont val="Tahoma"/>
            <family val="2"/>
          </rPr>
          <t xml:space="preserve">The upper zone begins where the lower zone ends. If there is no distinct increase in lateral elevation to mark the beginning of the upper zone, use changes in species composition or substrate. The upper zone will have more terrestrial species and finer sediments than the lower zone.
Also, estimate hydrological activity, bearing in mind than the entire upper zone will have ephemeral activation by channel flow. This means that the soil surface will be wetted less than every 3 years. The end of the upper zone may be discerned by a marked decrease in lateral slope, or where this does not occur, by the absence of fluvial sediments or riparian species, or by terrestrial species smaller in stature / vigour than those in the riparian zone. 
</t>
        </r>
        <r>
          <rPr>
            <sz val="8"/>
            <color indexed="81"/>
            <rFont val="Tahoma"/>
            <family val="2"/>
          </rPr>
          <t xml:space="preserve">
</t>
        </r>
      </text>
    </comment>
    <comment ref="C12" authorId="0">
      <text>
        <r>
          <rPr>
            <b/>
            <sz val="8"/>
            <color indexed="81"/>
            <rFont val="Tahoma"/>
            <family val="2"/>
          </rPr>
          <t xml:space="preserve">ECOLOGICAL CATEGORY DESCRIPTION SCORE (% OF TOTAL)
A Unmodified, natural. 90-100
B Largely natural with few modifications. A small change in natural habitats and biota may have taken place but the ecosystem functions are essentially unchanged. 80-89
C Moderately modified. Loss and change of natural habitat and biota have occurred, but the basic ecosystem functions are still predominantly unchanged. 60-79
D Largely modified. A large loss of natural habitat, biota and basic ecosystem functions has occurred. 40-59
E Seriously modified. The loss of natural habitat, biota and basic ecosystem functions is extensive. 20-39
F Critically modified. Modifications have reached a critical level and the lotic system has been modified completely with an almost complete loss of natural habitat and biota.  In the worst instances the basic ecosystem functions have been destroyed and the changes are irreversible 0-19
</t>
        </r>
      </text>
    </comment>
  </commentList>
</comments>
</file>

<file path=xl/comments12.xml><?xml version="1.0" encoding="utf-8"?>
<comments xmlns="http://schemas.openxmlformats.org/spreadsheetml/2006/main">
  <authors>
    <author>A satisfied Microsoft Office User</author>
    <author>james</author>
  </authors>
  <commentList>
    <comment ref="L1" authorId="0">
      <text>
        <r>
          <rPr>
            <b/>
            <sz val="10"/>
            <color indexed="81"/>
            <rFont val="Tahoma"/>
            <family val="2"/>
          </rPr>
          <t xml:space="preserve">Start at the waters edge, or if there is no flowing water, start where water would flow. If there are pools that are not backwater pools, use these to help indicate where water would flow. This is the beginning of the marginal zone and may or may not have vegetation present. Often, if vegetation is present, it will be characteristic either in its species composition or in structure or vigour. Remember to look up and downstream for additional detail and pointers, bearing in mind that vegetation, sharp changes in elevation, and geomorphic structure, all provide clues. If the site is assessed when high flows occur, it is likely that the marginal zone will be inundated. Try to assess where the waters edge would be under low flow conditions.
The marginal zone seldom extends farther than several meters along a lateral gradient. Look for sharp changes in elevation, changes in species composition, or changes in plant vigour to provide clues to where the marginal zone ends. Together with these clues, bear in mind that the marginal zone extends as far as does activation of geomorphic features by base flow water. Activation refers to wetting of the soil close to or at its surface.
</t>
        </r>
        <r>
          <rPr>
            <sz val="10"/>
            <color indexed="81"/>
            <rFont val="Tahoma"/>
            <family val="2"/>
          </rPr>
          <t xml:space="preserve">
</t>
        </r>
      </text>
    </comment>
    <comment ref="AC1" authorId="0">
      <text>
        <r>
          <rPr>
            <b/>
            <sz val="8"/>
            <color indexed="81"/>
            <rFont val="Tahoma"/>
            <family val="2"/>
          </rPr>
          <t xml:space="preserve">The end of the marginal zone is also the beginning of the lower zone for level 4 users and the non-marginal zone for level 3 users. The lower zone usually extends farther than the marginal zone. Continue along the lateral elevation gradient and look for a sharp increase in lateral slope. If it exists, this point marks the end of the lower zone and the beginning of the upper zone, and is often characterised by a change in species composition. Bear in mind that changes in elevation along and within the lower zone are usually gradual, and must be such so as for the entire zone to have seasonal activation by channel flow. This means that the soil surface will be wetted at least every 1 to 3 years.
</t>
        </r>
      </text>
    </comment>
    <comment ref="AL1" authorId="0">
      <text>
        <r>
          <rPr>
            <b/>
            <sz val="8"/>
            <color indexed="81"/>
            <rFont val="Tahoma"/>
            <family val="2"/>
          </rPr>
          <t xml:space="preserve">The end of the marginal zone is also the beginning of the lower zone for level 4 users and the non-marginal zone for level 3 users. The lower zone usually extends farther than the marginal zone. Continue along the lateral elevation gradient and look for a sharp increase in lateral slope. If it exists, this point marks the end of the lower zone and the beginning of the upper zone, and is often characterised by a change in species composition. Bear in mind that changes in elevation along and within the lower zone are usually gradual, and must be such so as for the entire zone to have seasonal activation by channel flow. This means that the soil surface will be wetted at least every 1 to 3 years.
</t>
        </r>
      </text>
    </comment>
    <comment ref="AW1" authorId="0">
      <text>
        <r>
          <rPr>
            <b/>
            <sz val="8"/>
            <color indexed="81"/>
            <rFont val="Tahoma"/>
            <family val="2"/>
          </rPr>
          <t xml:space="preserve">The end of the marginal zone is also the beginning of the lower zone for level 4 users and the non-marginal zone for level 3 users. The lower zone usually extends farther than the marginal zone. Continue along the lateral elevation gradient and look for a sharp increase in lateral slope. If it exists, this point marks the end of the lower zone and the beginning of the upper zone, and is often characterised by a change in species composition. Bear in mind that changes in elevation along and within the lower zone are usually gradual, and must be such so as for the entire zone to have seasonal activation by channel flow. This means that the soil surface will be wetted at least every 1 to 3 years.
</t>
        </r>
      </text>
    </comment>
    <comment ref="BH1" authorId="0">
      <text>
        <r>
          <rPr>
            <b/>
            <sz val="8"/>
            <color indexed="81"/>
            <rFont val="Tahoma"/>
            <family val="2"/>
          </rPr>
          <t xml:space="preserve">The end of the marginal zone is also the beginning of the lower zone for level 4 users and the non-marginal zone for level 3 users. The lower zone usually extends farther than the marginal zone. Continue along the lateral elevation gradient and look for a sharp increase in lateral slope. If it exists, this point marks the end of the lower zone and the beginning of the upper zone, and is often characterised by a change in species composition. Bear in mind that changes in elevation along and within the lower zone are usually gradual, and must be such so as for the entire zone to have seasonal activation by channel flow. This means that the soil surface will be wetted at least every 1 to 3 years.
</t>
        </r>
      </text>
    </comment>
    <comment ref="B2" authorId="0">
      <text>
        <r>
          <rPr>
            <b/>
            <sz val="10"/>
            <color indexed="81"/>
            <rFont val="Arial"/>
            <family val="2"/>
          </rPr>
          <t xml:space="preserve">Indicator species have been defined as organisms that only occur in areas with specific environmental conditions, and because of their narrow ecological tolerance, their presence or absence on a site is a good indicator of environmental conditions (Helms 1998). Good indicators for VEGRAI assessments would be plant species that are both reasonably common (especially under reference conditions) and sensitive to perturbations in normal riparian functionality (especially the hydrological regime and sediment dynamics).  There are numerous examples of riparian species that are indicators of changes to the flow regime (refs &amp; egs), geomorphological structure at different scales (refs &amp; egs), and impacts on riparian functionality and integrity (refs &amp; egs). 
</t>
        </r>
      </text>
    </comment>
    <comment ref="P2" authorId="0">
      <text>
        <r>
          <rPr>
            <b/>
            <sz val="10"/>
            <color indexed="81"/>
            <rFont val="Arial"/>
            <family val="2"/>
          </rPr>
          <t xml:space="preserve">Indicator species have been defined as organisms that only occur in areas with specific environmental conditions, and because of their narrow ecological tolerance, their presence or absence on a site is a good indicator of environmental conditions (Helms 1998). Good indicators for VEGRAI assessments would be plant species that are both reasonably common (especially under reference conditions) and sensitive to perturbations in normal riparian functionality (especially the hydrological regime and sediment dynamics).  There are numerous examples of riparian species that are indicators of changes to the flow regime (refs &amp; egs), geomorphological structure at different scales (refs &amp; egs), and impacts on riparian functionality and integrity (refs &amp; egs). 
</t>
        </r>
      </text>
    </comment>
    <comment ref="AA2" authorId="0">
      <text>
        <r>
          <rPr>
            <b/>
            <sz val="10"/>
            <color indexed="81"/>
            <rFont val="Arial"/>
            <family val="2"/>
          </rPr>
          <t xml:space="preserve">Indicator species have been defined as organisms that only occur in areas with specific environmental conditions, and because of their narrow ecological tolerance, their presence or absence on a site is a good indicator of environmental conditions (Helms 1998). Good indicators for VEGRAI assessments would be plant species that are both reasonably common (especially under reference conditions) and sensitive to perturbations in normal riparian functionality (especially the hydrological regime and sediment dynamics).  There are numerous examples of riparian species that are indicators of changes to the flow regime (refs &amp; egs), geomorphological structure at different scales (refs &amp; egs), and impacts on riparian functionality and integrity (refs &amp; egs). 
</t>
        </r>
      </text>
    </comment>
    <comment ref="AL2" authorId="0">
      <text>
        <r>
          <rPr>
            <b/>
            <sz val="10"/>
            <color indexed="81"/>
            <rFont val="Arial"/>
            <family val="2"/>
          </rPr>
          <t xml:space="preserve">Indicator species have been defined as organisms that only occur in areas with specific environmental conditions, and because of their narrow ecological tolerance, their presence or absence on a site is a good indicator of environmental conditions (Helms 1998). Good indicators for VEGRAI assessments would be plant species that are both reasonably common (especially under reference conditions) and sensitive to perturbations in normal riparian functionality (especially the hydrological regime and sediment dynamics).  There are numerous examples of riparian species that are indicators of changes to the flow regime (refs &amp; egs), geomorphological structure at different scales (refs &amp; egs), and impacts on riparian functionality and integrity (refs &amp; egs). 
</t>
        </r>
      </text>
    </comment>
    <comment ref="AW2" authorId="0">
      <text>
        <r>
          <rPr>
            <b/>
            <sz val="10"/>
            <color indexed="81"/>
            <rFont val="Arial"/>
            <family val="2"/>
          </rPr>
          <t xml:space="preserve">Indicator species have been defined as organisms that only occur in areas with specific environmental conditions, and because of their narrow ecological tolerance, their presence or absence on a site is a good indicator of environmental conditions (Helms 1998). Good indicators for VEGRAI assessments would be plant species that are both reasonably common (especially under reference conditions) and sensitive to perturbations in normal riparian functionality (especially the hydrological regime and sediment dynamics).  There are numerous examples of riparian species that are indicators of changes to the flow regime (refs &amp; egs), geomorphological structure at different scales (refs &amp; egs), and impacts on riparian functionality and integrity (refs &amp; egs). 
</t>
        </r>
      </text>
    </comment>
    <comment ref="BH2" authorId="0">
      <text>
        <r>
          <rPr>
            <b/>
            <sz val="10"/>
            <color indexed="81"/>
            <rFont val="Arial"/>
            <family val="2"/>
          </rPr>
          <t xml:space="preserve">Indicator species have been defined as organisms that only occur in areas with specific environmental conditions, and because of their narrow ecological tolerance, their presence or absence on a site is a good indicator of environmental conditions (Helms 1998). Good indicators for VEGRAI assessments would be plant species that are both reasonably common (especially under reference conditions) and sensitive to perturbations in normal riparian functionality (especially the hydrological regime and sediment dynamics).  There are numerous examples of riparian species that are indicators of changes to the flow regime (refs &amp; egs), geomorphological structure at different scales (refs &amp; egs), and impacts on riparian functionality and integrity (refs &amp; egs). 
</t>
        </r>
      </text>
    </comment>
    <comment ref="B3" authorId="1">
      <text>
        <r>
          <rPr>
            <b/>
            <sz val="10"/>
            <color indexed="81"/>
            <rFont val="Arial"/>
            <family val="2"/>
          </rPr>
          <t xml:space="preserve">Indicator species have been defined as organisms that only occur in areas with specific environmental conditions, and because of their narrow ecological tolerance, their presence or absence on a site is a good indicator of environmental conditions (Helms 1998). Good indicators for VEGRAI assessments would be plant species that are both reasonably common (especially under reference conditions) and sensitive to perturbations in normal riparian functionality (especially the hydrological regime and sediment dynamics).  There are numerous examples of riparian species that are indicators of changes to the flow regime, geomorphological structure at different scales, and impacts on riparian functionality and integrity. 
</t>
        </r>
      </text>
    </comment>
    <comment ref="I3" authorId="1">
      <text>
        <r>
          <rPr>
            <b/>
            <sz val="10"/>
            <color indexed="81"/>
            <rFont val="Tahoma"/>
            <family val="2"/>
          </rPr>
          <t>NOTE ON POPULATION CURVES:  The use of population curves makes a visual assessment of population viability easier, and aids interpretation of longer-term population sustainability. For example, a negative-J shaped curve indicates consistent recruitment into the population and sufficient survival to maintain the resilience of the population. A unimodal shaped curve indicates punctuated recruitment, which could be the natural biology of the species, or could be a response to perturbations. Survival to sub-adults and adults may or may not be sufficient for the sustainability of the population. The assessment and rating will be in context of prevalent impacts. A exponential-shaped curve indicates a population that has done well historically, but is in danger of losing sustainability.</t>
        </r>
      </text>
    </comment>
    <comment ref="J3" authorId="1">
      <text>
        <r>
          <rPr>
            <b/>
            <sz val="10"/>
            <color indexed="81"/>
            <rFont val="Tahoma"/>
            <family val="2"/>
          </rPr>
          <t xml:space="preserve">The rating of population structure requires a comparison of population curves for present and reference conditions (use curves displayed to the right).
Record the rating on a scale of 0 to 5:
0 - Population curves do not differ
1 - Population curves differ slightly
2 - Population curves differ moderately
3 - Population curves differ largely
4 - Population curves differ seriously
5 - Population curves differ extremely. 
</t>
        </r>
      </text>
    </comment>
    <comment ref="K3" authorId="1">
      <text>
        <r>
          <rPr>
            <b/>
            <sz val="10"/>
            <color indexed="81"/>
            <rFont val="Tahoma"/>
            <family val="2"/>
          </rPr>
          <t xml:space="preserve">To rate recruitment for each species, compare the relative abundance (%) of juveniles only, between present and reference conditions. Use the rating guide to help.
GENERIC GUIDELINES FOR RATING (0--&gt;5)
0=No change from reference 
1= Small change from reference
2=Moderate change from reference
3=Large change from reference
4=Serious change from reference
5=Extreme change from reference
</t>
        </r>
      </text>
    </comment>
    <comment ref="P3" authorId="1">
      <text>
        <r>
          <rPr>
            <b/>
            <sz val="10"/>
            <color indexed="81"/>
            <rFont val="Arial"/>
            <family val="2"/>
          </rPr>
          <t xml:space="preserve">Indicator species have been defined as organisms that only occur in areas with specific environmental conditions, and because of their narrow ecological tolerance, their presence or absence on a site is a good indicator of environmental conditions (Helms 1998). Good indicators for VEGRAI assessments would be plant species that are both reasonably common (especially under reference conditions) and sensitive to perturbations in normal riparian functionality (especially the hydrological regime and sediment dynamics).  There are numerous examples of riparian species that are indicators of changes to the flow regime, geomorphological structure at different scales, and impacts on riparian functionality and integrity. 
</t>
        </r>
      </text>
    </comment>
    <comment ref="W3" authorId="1">
      <text>
        <r>
          <rPr>
            <b/>
            <sz val="10"/>
            <color indexed="81"/>
            <rFont val="Tahoma"/>
            <family val="2"/>
          </rPr>
          <t>NOTE ON POPULATION CURVES:  The use of population curves makes a visual assessment of population viability easier, and aids interpretation of longer-term population sustainability. For example, a negative-J shaped curve indicates consistent recruitment into the population and sufficient survival to maintain the resilience of the population. A unimodal shaped curve indicates punctuated recruitment, which could be the natural biology of the species, or could be a response to perturbations. Survival to sub-adults and adults may or may not be sufficient for the sustainability of the population. The assessment and rating will be in context of prevalent impacts. A exponential-shaped curve indicates a population that has done well historically, but is in danger of losing sustainability.</t>
        </r>
      </text>
    </comment>
    <comment ref="X3" authorId="1">
      <text>
        <r>
          <rPr>
            <b/>
            <sz val="10"/>
            <color indexed="81"/>
            <rFont val="Tahoma"/>
            <family val="2"/>
          </rPr>
          <t xml:space="preserve">The rating of population structure requires a comparison of population curves for present and reference conditions (use curves displayed to the right).
Record the rating on a scale of 0 to 5:
0 - Population curves do not differ
1 - Population curves differ slightly
2 - Population curves differ moderately
3 - Population curves differ largely
4 - Population curves differ seriously
5 - Population curves differ extremely. 
</t>
        </r>
      </text>
    </comment>
    <comment ref="Y3" authorId="1">
      <text>
        <r>
          <rPr>
            <b/>
            <sz val="10"/>
            <color indexed="81"/>
            <rFont val="Tahoma"/>
            <family val="2"/>
          </rPr>
          <t xml:space="preserve">To rate recruitment for each species, compare the relative abundance (%) of juveniles only, between present and reference conditions. Use the rating guide to help.
GENERIC GUIDELINES FOR RATING (0--&gt;5)
0=No change from reference 
1= Small change from reference
2=Moderate change from reference
3=Large change from reference
4=Serious change from reference
5=Extreme change from reference
</t>
        </r>
      </text>
    </comment>
    <comment ref="AA3" authorId="1">
      <text>
        <r>
          <rPr>
            <b/>
            <sz val="10"/>
            <color indexed="81"/>
            <rFont val="Arial"/>
            <family val="2"/>
          </rPr>
          <t xml:space="preserve">Indicator species have been defined as organisms that only occur in areas with specific environmental conditions, and because of their narrow ecological tolerance, their presence or absence on a site is a good indicator of environmental conditions (Helms 1998). Good indicators for VEGRAI assessments would be plant species that are both reasonably common (especially under reference conditions) and sensitive to perturbations in normal riparian functionality (especially the hydrological regime and sediment dynamics).  There are numerous examples of riparian species that are indicators of changes to the flow regime, geomorphological structure at different scales, and impacts on riparian functionality and integrity. 
</t>
        </r>
      </text>
    </comment>
    <comment ref="AH3" authorId="1">
      <text>
        <r>
          <rPr>
            <b/>
            <sz val="10"/>
            <color indexed="81"/>
            <rFont val="Tahoma"/>
            <family val="2"/>
          </rPr>
          <t>NOTE ON POPULATION CURVES:  The use of population curves makes a visual assessment of population viability easier, and aids interpretation of longer-term population sustainability. For example, a negative-J shaped curve indicates consistent recruitment into the population and sufficient survival to maintain the resilience of the population. A unimodal shaped curve indicates punctuated recruitment, which could be the natural biology of the species, or could be a response to perturbations. Survival to sub-adults and adults may or may not be sufficient for the sustainability of the population. The assessment and rating will be in context of prevalent impacts. A exponential-shaped curve indicates a population that has done well historically, but is in danger of losing sustainability.</t>
        </r>
      </text>
    </comment>
    <comment ref="AI3" authorId="1">
      <text>
        <r>
          <rPr>
            <b/>
            <sz val="10"/>
            <color indexed="81"/>
            <rFont val="Tahoma"/>
            <family val="2"/>
          </rPr>
          <t xml:space="preserve">The rating of population structure requires a comparison of population curves for present and reference conditions (use curves displayed to the right).
Record the rating on a scale of 0 to 5:
0 - Population curves do not differ
1 - Population curves differ slightly
2 - Population curves differ moderately
3 - Population curves differ largely
4 - Population curves differ seriously
5 - Population curves differ extremely. 
</t>
        </r>
      </text>
    </comment>
    <comment ref="AJ3" authorId="1">
      <text>
        <r>
          <rPr>
            <b/>
            <sz val="10"/>
            <color indexed="81"/>
            <rFont val="Tahoma"/>
            <family val="2"/>
          </rPr>
          <t xml:space="preserve">To rate recruitment for each species, compare the relative abundance (%) of juveniles only, between present and reference conditions. Use the rating guide to help.
GENERIC GUIDELINES FOR RATING (0--&gt;5)
0=No change from reference 
1= Small change from reference
2=Moderate change from reference
3=Large change from reference
4=Serious change from reference
5=Extreme change from reference
</t>
        </r>
      </text>
    </comment>
    <comment ref="AL3" authorId="1">
      <text>
        <r>
          <rPr>
            <b/>
            <sz val="10"/>
            <color indexed="81"/>
            <rFont val="Arial"/>
            <family val="2"/>
          </rPr>
          <t xml:space="preserve">Indicator species have been defined as organisms that only occur in areas with specific environmental conditions, and because of their narrow ecological tolerance, their presence or absence on a site is a good indicator of environmental conditions (Helms 1998). Good indicators for VEGRAI assessments would be plant species that are both reasonably common (especially under reference conditions) and sensitive to perturbations in normal riparian functionality (especially the hydrological regime and sediment dynamics).  There are numerous examples of riparian species that are indicators of changes to the flow regime, geomorphological structure at different scales, and impacts on riparian functionality and integrity. 
</t>
        </r>
      </text>
    </comment>
    <comment ref="AS3" authorId="1">
      <text>
        <r>
          <rPr>
            <b/>
            <sz val="10"/>
            <color indexed="81"/>
            <rFont val="Tahoma"/>
            <family val="2"/>
          </rPr>
          <t>NOTE ON POPULATION CURVES:  The use of population curves makes a visual assessment of population viability easier, and aids interpretation of longer-term population sustainability. For example, a negative-J shaped curve indicates consistent recruitment into the population and sufficient survival to maintain the resilience of the population. A unimodal shaped curve indicates punctuated recruitment, which could be the natural biology of the species, or could be a response to perturbations. Survival to sub-adults and adults may or may not be sufficient for the sustainability of the population. The assessment and rating will be in context of prevalent impacts. A exponential-shaped curve indicates a population that has done well historically, but is in danger of losing sustainability.</t>
        </r>
      </text>
    </comment>
    <comment ref="AT3" authorId="1">
      <text>
        <r>
          <rPr>
            <b/>
            <sz val="10"/>
            <color indexed="81"/>
            <rFont val="Tahoma"/>
            <family val="2"/>
          </rPr>
          <t xml:space="preserve">The rating of population structure requires a comparison of population curves for present and reference conditions (use curves displayed to the right).
Record the rating on a scale of 0 to 5:
0 - Population curves do not differ
1 - Population curves differ slightly
2 - Population curves differ moderately
3 - Population curves differ largely
4 - Population curves differ seriously
5 - Population curves differ extremely. 
</t>
        </r>
      </text>
    </comment>
    <comment ref="AU3" authorId="1">
      <text>
        <r>
          <rPr>
            <b/>
            <sz val="10"/>
            <color indexed="81"/>
            <rFont val="Tahoma"/>
            <family val="2"/>
          </rPr>
          <t xml:space="preserve">To rate recruitment for each species, compare the relative abundance (%) of juveniles only, between present and reference conditions. Use the rating guide to help.
GENERIC GUIDELINES FOR RATING (0--&gt;5)
0=No change from reference 
1= Small change from reference
2=Moderate change from reference
3=Large change from reference
4=Serious change from reference
5=Extreme change from reference
</t>
        </r>
      </text>
    </comment>
    <comment ref="AW3" authorId="1">
      <text>
        <r>
          <rPr>
            <b/>
            <sz val="10"/>
            <color indexed="81"/>
            <rFont val="Arial"/>
            <family val="2"/>
          </rPr>
          <t xml:space="preserve">Indicator species have been defined as organisms that only occur in areas with specific environmental conditions, and because of their narrow ecological tolerance, their presence or absence on a site is a good indicator of environmental conditions (Helms 1998). Good indicators for VEGRAI assessments would be plant species that are both reasonably common (especially under reference conditions) and sensitive to perturbations in normal riparian functionality (especially the hydrological regime and sediment dynamics).  There are numerous examples of riparian species that are indicators of changes to the flow regime, geomorphological structure at different scales, and impacts on riparian functionality and integrity. 
</t>
        </r>
      </text>
    </comment>
    <comment ref="BD3" authorId="1">
      <text>
        <r>
          <rPr>
            <b/>
            <sz val="10"/>
            <color indexed="81"/>
            <rFont val="Tahoma"/>
            <family val="2"/>
          </rPr>
          <t>NOTE ON POPULATION CURVES:  The use of population curves makes a visual assessment of population viability easier, and aids interpretation of longer-term population sustainability. For example, a negative-J shaped curve indicates consistent recruitment into the population and sufficient survival to maintain the resilience of the population. A unimodal shaped curve indicates punctuated recruitment, which could be the natural biology of the species, or could be a response to perturbations. Survival to sub-adults and adults may or may not be sufficient for the sustainability of the population. The assessment and rating will be in context of prevalent impacts. A exponential-shaped curve indicates a population that has done well historically, but is in danger of losing sustainability.</t>
        </r>
      </text>
    </comment>
    <comment ref="BE3" authorId="1">
      <text>
        <r>
          <rPr>
            <b/>
            <sz val="10"/>
            <color indexed="81"/>
            <rFont val="Tahoma"/>
            <family val="2"/>
          </rPr>
          <t xml:space="preserve">The rating of population structure requires a comparison of population curves for present and reference conditions (use curves displayed to the right).
Record the rating on a scale of 0 to 5:
0 - Population curves do not differ
1 - Population curves differ slightly
2 - Population curves differ moderately
3 - Population curves differ largely
4 - Population curves differ seriously
5 - Population curves differ extremely. 
</t>
        </r>
      </text>
    </comment>
    <comment ref="BF3" authorId="1">
      <text>
        <r>
          <rPr>
            <b/>
            <sz val="10"/>
            <color indexed="81"/>
            <rFont val="Tahoma"/>
            <family val="2"/>
          </rPr>
          <t xml:space="preserve">To rate recruitment for each species, compare the relative abundance (%) of juveniles only, between present and reference conditions. Use the rating guide to help.
GENERIC GUIDELINES FOR RATING (0--&gt;5)
0=No change from reference 
1= Small change from reference
2=Moderate change from reference
3=Large change from reference
4=Serious change from reference
5=Extreme change from reference
</t>
        </r>
      </text>
    </comment>
    <comment ref="BH3" authorId="1">
      <text>
        <r>
          <rPr>
            <b/>
            <sz val="10"/>
            <color indexed="81"/>
            <rFont val="Arial"/>
            <family val="2"/>
          </rPr>
          <t xml:space="preserve">Indicator species have been defined as organisms that only occur in areas with specific environmental conditions, and because of their narrow ecological tolerance, their presence or absence on a site is a good indicator of environmental conditions (Helms 1998). Good indicators for VEGRAI assessments would be plant species that are both reasonably common (especially under reference conditions) and sensitive to perturbations in normal riparian functionality (especially the hydrological regime and sediment dynamics).  There are numerous examples of riparian species that are indicators of changes to the flow regime, geomorphological structure at different scales, and impacts on riparian functionality and integrity. 
</t>
        </r>
      </text>
    </comment>
    <comment ref="BO3" authorId="1">
      <text>
        <r>
          <rPr>
            <b/>
            <sz val="10"/>
            <color indexed="81"/>
            <rFont val="Tahoma"/>
            <family val="2"/>
          </rPr>
          <t>NOTE ON POPULATION CURVES:  The use of population curves makes a visual assessment of population viability easier, and aids interpretation of longer-term population sustainability. For example, a negative-J shaped curve indicates consistent recruitment into the population and sufficient survival to maintain the resilience of the population. A unimodal shaped curve indicates punctuated recruitment, which could be the natural biology of the species, or could be a response to perturbations. Survival to sub-adults and adults may or may not be sufficient for the sustainability of the population. The assessment and rating will be in context of prevalent impacts. A exponential-shaped curve indicates a population that has done well historically, but is in danger of losing sustainability.</t>
        </r>
      </text>
    </comment>
    <comment ref="BP3" authorId="1">
      <text>
        <r>
          <rPr>
            <b/>
            <sz val="10"/>
            <color indexed="81"/>
            <rFont val="Tahoma"/>
            <family val="2"/>
          </rPr>
          <t xml:space="preserve">The rating of population structure requires a comparison of population curves for present and reference conditions (use curves displayed to the right).
Record the rating on a scale of 0 to 5:
0 - Population curves do not differ
1 - Population curves differ slightly
2 - Population curves differ moderately
3 - Population curves differ largely
4 - Population curves differ seriously
5 - Population curves differ extremely. 
</t>
        </r>
      </text>
    </comment>
    <comment ref="BQ3" authorId="1">
      <text>
        <r>
          <rPr>
            <b/>
            <sz val="10"/>
            <color indexed="81"/>
            <rFont val="Tahoma"/>
            <family val="2"/>
          </rPr>
          <t xml:space="preserve">To rate recruitment for each species, compare the relative abundance (%) of juveniles only, between present and reference conditions. Use the rating guide to help.
GENERIC GUIDELINES FOR RATING (0--&gt;5)
0=No change from reference 
1= Small change from reference
2=Moderate change from reference
3=Large change from reference
4=Serious change from reference
5=Extreme change from reference
</t>
        </r>
      </text>
    </comment>
    <comment ref="E6"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6"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D6"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O6"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Z6"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BK6"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8"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8"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D8"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O8"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Z8"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BK8"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10"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10"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D10"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O10"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Z10"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BK10"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12"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12"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D12"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O12"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Z12"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BK12"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14"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14"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D14"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O14"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Z14"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BK14"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16"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16"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D16"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O16"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Z16"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BK16"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18"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18"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D18"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O18"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Z18"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BK18"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20"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20"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D20"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O20"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Z20"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BK20"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22"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22"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D22"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O22"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Z22"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BK22"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24"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24"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D24"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O24"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Z24"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BK24"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26"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26"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D26"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O26"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Z26"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BK26" authorId="1">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List>
</comments>
</file>

<file path=xl/comments13.xml><?xml version="1.0" encoding="utf-8"?>
<comments xmlns="http://schemas.openxmlformats.org/spreadsheetml/2006/main">
  <authors>
    <author>james</author>
  </authors>
  <commentList>
    <comment ref="B14" authorId="0">
      <text>
        <r>
          <rPr>
            <b/>
            <sz val="8"/>
            <color indexed="81"/>
            <rFont val="Tahoma"/>
            <family val="2"/>
          </rPr>
          <t xml:space="preserve">Start at the waters edge, or if there is no flowing water, start where water would flow. If there are pools that are not backwater pools, use these to help indicate where water would flow. This is the beginning of the marginal zone and may or may not have vegetation present. Often, if vegetation is present, it will be characteristic either in its species composition or in structure or vigour. Remember to look up and downstream for additional detail and pointers, bearing in mind that vegetation, sharp changes in elevation, and geomorphic structure, all provide clues. If the site is assessed when high flows occur, it is likely that the marginal zone will be inundated. Try to assess where the waters edge would be under low flow conditions.
The marginal zone seldom extends farther than several meters along a lateral gradient. Look for sharp changes in elevation, changes in species composition, or changes in plant vigour to provide clues to where the marginal zone ends. Together with these clues, bear in mind that the marginal zone extends as far as does activation of geomorphic features by base flow water. Activation refers to wetting of the soil close to or at its surface.
</t>
        </r>
        <r>
          <rPr>
            <sz val="8"/>
            <color indexed="81"/>
            <rFont val="Tahoma"/>
            <family val="2"/>
          </rPr>
          <t xml:space="preserve">
</t>
        </r>
      </text>
    </comment>
    <comment ref="I14" authorId="0">
      <text>
        <r>
          <rPr>
            <b/>
            <sz val="8"/>
            <color indexed="81"/>
            <rFont val="Tahoma"/>
            <family val="2"/>
          </rPr>
          <t>The end of the marginal zone is also the beginning of the lower zone for level 4 users and the non-marginal zone for level 3 users. The lower zone usually extends farther than the marginal zone. Continue along the lateral elevation gradient and look for a sharp increase in lateral slope. If it exists, this point marks the end of the lower zone and the beginning of the upper zone, and is often characterised by a change in species composition. Bear in mind that changes in elevation along and within the lower zone are usually gradual, and must be such so as for the entire zone to have seasonal activation by channel flow. This means that the soil surface will be wetted at least every 1 to 3 years.</t>
        </r>
        <r>
          <rPr>
            <sz val="8"/>
            <color indexed="81"/>
            <rFont val="Tahoma"/>
            <family val="2"/>
          </rPr>
          <t xml:space="preserve">
</t>
        </r>
      </text>
    </comment>
    <comment ref="P14" authorId="0">
      <text>
        <r>
          <rPr>
            <b/>
            <sz val="8"/>
            <color indexed="81"/>
            <rFont val="Tahoma"/>
            <family val="2"/>
          </rPr>
          <t xml:space="preserve">The upper zone begins where the lower zone ends. If there is no distinct increase in lateral elevation to mark the beginning of the upper zone, use changes in species composition or substrate. The upper zone will have more terrestrial species and finer sediments than the lower zone.
Also, estimate hydrological activity, bearing in mind than the entire upper zone will have ephemeral activation by channel flow. This means that the soil surface will be wetted less than every 3 years. The end of the upper zone may be discerned by a marked decrease in lateral slope, or where this does not occur, by the absence of fluvial sediments or riparian species, or by terrestrial species smaller in stature / vigour than those in the riparian zone. 
</t>
        </r>
        <r>
          <rPr>
            <sz val="8"/>
            <color indexed="81"/>
            <rFont val="Tahoma"/>
            <family val="2"/>
          </rPr>
          <t xml:space="preserve">
</t>
        </r>
      </text>
    </comment>
    <comment ref="W14" authorId="0">
      <text>
        <r>
          <rPr>
            <b/>
            <sz val="8"/>
            <color indexed="81"/>
            <rFont val="Tahoma"/>
            <family val="2"/>
          </rPr>
          <t xml:space="preserve">The upper zone begins where the lower zone ends. If there is no distinct increase in lateral elevation to mark the beginning of the upper zone, use changes in species composition or substrate. The upper zone will have more terrestrial species and finer sediments than the lower zone.
Also, estimate hydrological activity, bearing in mind than the entire upper zone will have ephemeral activation by channel flow. This means that the soil surface will be wetted less than every 3 years. The end of the upper zone may be discerned by a marked decrease in lateral slope, or where this does not occur, by the absence of fluvial sediments or riparian species, or by terrestrial species smaller in stature / vigour than those in the riparian zone. 
</t>
        </r>
        <r>
          <rPr>
            <sz val="8"/>
            <color indexed="81"/>
            <rFont val="Tahoma"/>
            <family val="2"/>
          </rPr>
          <t xml:space="preserve">
</t>
        </r>
      </text>
    </comment>
    <comment ref="AD14" authorId="0">
      <text>
        <r>
          <rPr>
            <b/>
            <sz val="8"/>
            <color indexed="81"/>
            <rFont val="Tahoma"/>
            <family val="2"/>
          </rPr>
          <t xml:space="preserve">The upper zone begins where the lower zone ends. If there is no distinct increase in lateral elevation to mark the beginning of the upper zone, use changes in species composition or substrate. The upper zone will have more terrestrial species and finer sediments than the lower zone.
Also, estimate hydrological activity, bearing in mind than the entire upper zone will have ephemeral activation by channel flow. This means that the soil surface will be wetted less than every 3 years. The end of the upper zone may be discerned by a marked decrease in lateral slope, or where this does not occur, by the absence of fluvial sediments or riparian species, or by terrestrial species smaller in stature / vigour than those in the riparian zone. 
</t>
        </r>
        <r>
          <rPr>
            <sz val="8"/>
            <color indexed="81"/>
            <rFont val="Tahoma"/>
            <family val="2"/>
          </rPr>
          <t xml:space="preserve">
</t>
        </r>
      </text>
    </comment>
    <comment ref="AK14" authorId="0">
      <text>
        <r>
          <rPr>
            <b/>
            <sz val="8"/>
            <color indexed="81"/>
            <rFont val="Tahoma"/>
            <family val="2"/>
          </rPr>
          <t xml:space="preserve">The upper zone begins where the lower zone ends. If there is no distinct increase in lateral elevation to mark the beginning of the upper zone, use changes in species composition or substrate. The upper zone will have more terrestrial species and finer sediments than the lower zone.
Also, estimate hydrological activity, bearing in mind than the entire upper zone will have ephemeral activation by channel flow. This means that the soil surface will be wetted less than every 3 years. The end of the upper zone may be discerned by a marked decrease in lateral slope, or where this does not occur, by the absence of fluvial sediments or riparian species, or by terrestrial species smaller in stature / vigour than those in the riparian zone. 
</t>
        </r>
        <r>
          <rPr>
            <sz val="8"/>
            <color indexed="81"/>
            <rFont val="Tahoma"/>
            <family val="2"/>
          </rPr>
          <t xml:space="preserve">
</t>
        </r>
      </text>
    </comment>
    <comment ref="B15" authorId="0">
      <text>
        <r>
          <rPr>
            <b/>
            <sz val="10"/>
            <color indexed="81"/>
            <rFont val="Arial"/>
            <family val="2"/>
          </rPr>
          <t xml:space="preserve">Indicator species have been defined as organisms that only occur in areas with specific environmental conditions, and because of their narrow ecological tolerance, their presence or absence on a site is a good indicator of environmental conditions (Helms 1998). Good indicators for VEGRAI assessments would be plant species that are both reasonably common (especially under reference conditions) and sensitive to perturbations in normal riparian functionality (especially the hydrological regime and sediment dynamics).  There are numerous examples of riparian species that are indicators of changes to the flow regime, geomorphological structure at different scales, and impacts on riparian functionality and integrity. 
</t>
        </r>
      </text>
    </comment>
    <comment ref="G15" authorId="0">
      <text>
        <r>
          <rPr>
            <b/>
            <sz val="10"/>
            <color indexed="81"/>
            <rFont val="Tahoma"/>
            <family val="2"/>
          </rPr>
          <t xml:space="preserve">GENERIC GUIDELINES FOR RATING (0--&gt;5)
0=No change from reference 
1= Small change from reference
2=Moderate change from reference
3=Large change from reference
4=Serious change from reference
5=Extreme change from reference
</t>
        </r>
      </text>
    </comment>
    <comment ref="I15" authorId="0">
      <text>
        <r>
          <rPr>
            <b/>
            <sz val="10"/>
            <color indexed="81"/>
            <rFont val="Arial"/>
            <family val="2"/>
          </rPr>
          <t xml:space="preserve">Indicator species have been defined as organisms that only occur in areas with specific environmental conditions, and because of their narrow ecological tolerance, their presence or absence on a site is a good indicator of environmental conditions (Helms 1998). Good indicators for VEGRAI assessments would be plant species that are both reasonably common (especially under reference conditions) and sensitive to perturbations in normal riparian functionality (especially the hydrological regime and sediment dynamics).  There are numerous examples of riparian species that are indicators of changes to the flow regime, geomorphological structure at different scales, and impacts on riparian functionality and integrity. 
</t>
        </r>
      </text>
    </comment>
    <comment ref="N15" authorId="0">
      <text>
        <r>
          <rPr>
            <b/>
            <sz val="10"/>
            <color indexed="81"/>
            <rFont val="Tahoma"/>
            <family val="2"/>
          </rPr>
          <t xml:space="preserve">GENERIC GUIDELINES FOR RATING (0--&gt;5)
0=No change from reference 
1= Small change from reference
2=Moderate change from reference
3=Large change from reference
4=Serious change from reference
5=Extreme change from reference
</t>
        </r>
      </text>
    </comment>
    <comment ref="P15" authorId="0">
      <text>
        <r>
          <rPr>
            <b/>
            <sz val="10"/>
            <color indexed="81"/>
            <rFont val="Arial"/>
            <family val="2"/>
          </rPr>
          <t xml:space="preserve">Indicator species have been defined as organisms that only occur in areas with specific environmental conditions, and because of their narrow ecological tolerance, their presence or absence on a site is a good indicator of environmental conditions (Helms 1998). Good indicators for VEGRAI assessments would be plant species that are both reasonably common (especially under reference conditions) and sensitive to perturbations in normal riparian functionality (especially the hydrological regime and sediment dynamics).  There are numerous examples of riparian species that are indicators of changes to the flow regime, geomorphological structure at different scales, and impacts on riparian functionality and integrity. 
</t>
        </r>
      </text>
    </comment>
    <comment ref="U15" authorId="0">
      <text>
        <r>
          <rPr>
            <b/>
            <sz val="10"/>
            <color indexed="81"/>
            <rFont val="Tahoma"/>
            <family val="2"/>
          </rPr>
          <t xml:space="preserve">GENERIC GUIDELINES FOR RATING (0--&gt;5)
0=No change from reference 
1= Small change from reference
2=Moderate change from reference
3=Large change from reference
4=Serious change from reference
5=Extreme change from reference
</t>
        </r>
      </text>
    </comment>
    <comment ref="W15" authorId="0">
      <text>
        <r>
          <rPr>
            <b/>
            <sz val="10"/>
            <color indexed="81"/>
            <rFont val="Arial"/>
            <family val="2"/>
          </rPr>
          <t xml:space="preserve">Indicator species have been defined as organisms that only occur in areas with specific environmental conditions, and because of their narrow ecological tolerance, their presence or absence on a site is a good indicator of environmental conditions (Helms 1998). Good indicators for VEGRAI assessments would be plant species that are both reasonably common (especially under reference conditions) and sensitive to perturbations in normal riparian functionality (especially the hydrological regime and sediment dynamics).  There are numerous examples of riparian species that are indicators of changes to the flow regime, geomorphological structure at different scales, and impacts on riparian functionality and integrity. 
</t>
        </r>
      </text>
    </comment>
    <comment ref="AB15" authorId="0">
      <text>
        <r>
          <rPr>
            <b/>
            <sz val="10"/>
            <color indexed="81"/>
            <rFont val="Tahoma"/>
            <family val="2"/>
          </rPr>
          <t xml:space="preserve">GENERIC GUIDELINES FOR RATING (0--&gt;5)
0=No change from reference 
1= Small change from reference
2=Moderate change from reference
3=Large change from reference
4=Serious change from reference
5=Extreme change from reference
</t>
        </r>
      </text>
    </comment>
    <comment ref="AD15" authorId="0">
      <text>
        <r>
          <rPr>
            <b/>
            <sz val="10"/>
            <color indexed="81"/>
            <rFont val="Arial"/>
            <family val="2"/>
          </rPr>
          <t xml:space="preserve">Indicator species have been defined as organisms that only occur in areas with specific environmental conditions, and because of their narrow ecological tolerance, their presence or absence on a site is a good indicator of environmental conditions (Helms 1998). Good indicators for VEGRAI assessments would be plant species that are both reasonably common (especially under reference conditions) and sensitive to perturbations in normal riparian functionality (especially the hydrological regime and sediment dynamics).  There are numerous examples of riparian species that are indicators of changes to the flow regime, geomorphological structure at different scales, and impacts on riparian functionality and integrity. 
</t>
        </r>
      </text>
    </comment>
    <comment ref="AI15" authorId="0">
      <text>
        <r>
          <rPr>
            <b/>
            <sz val="10"/>
            <color indexed="81"/>
            <rFont val="Tahoma"/>
            <family val="2"/>
          </rPr>
          <t xml:space="preserve">GENERIC GUIDELINES FOR RATING (0--&gt;5)
0=No change from reference 
1= Small change from reference
2=Moderate change from reference
3=Large change from reference
4=Serious change from reference
5=Extreme change from reference
</t>
        </r>
      </text>
    </comment>
    <comment ref="AK15" authorId="0">
      <text>
        <r>
          <rPr>
            <b/>
            <sz val="10"/>
            <color indexed="81"/>
            <rFont val="Arial"/>
            <family val="2"/>
          </rPr>
          <t xml:space="preserve">Indicator species have been defined as organisms that only occur in areas with specific environmental conditions, and because of their narrow ecological tolerance, their presence or absence on a site is a good indicator of environmental conditions (Helms 1998). Good indicators for VEGRAI assessments would be plant species that are both reasonably common (especially under reference conditions) and sensitive to perturbations in normal riparian functionality (especially the hydrological regime and sediment dynamics).  There are numerous examples of riparian species that are indicators of changes to the flow regime, geomorphological structure at different scales, and impacts on riparian functionality and integrity. 
</t>
        </r>
      </text>
    </comment>
    <comment ref="AP15" authorId="0">
      <text>
        <r>
          <rPr>
            <b/>
            <sz val="10"/>
            <color indexed="81"/>
            <rFont val="Tahoma"/>
            <family val="2"/>
          </rPr>
          <t xml:space="preserve">GENERIC GUIDELINES FOR RATING (0--&gt;5)
0=No change from reference 
1= Small change from reference
2=Moderate change from reference
3=Large change from reference
4=Serious change from reference
5=Extreme change from reference
</t>
        </r>
      </text>
    </comment>
    <comment ref="E17"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L17"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17"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Z17"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G17"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N17"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19"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L19"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19"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Z19"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G19"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N19"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21"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L21"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21"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Z21"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G21"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N21"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23"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L23"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23"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Z23"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G23"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N23"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25"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L25"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25"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Z25"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G25"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N25"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27"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L27"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27"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Z27"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G27"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N27"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29"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L29"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29"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Z29"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G29"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N29"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31"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L31"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31"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Z31"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G31"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N31"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33"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L33"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33"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Z33"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G33"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N33"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35"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L35"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35"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Z35"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G35"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N35"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37"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L37"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37"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Z37"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G37"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N37"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B67" authorId="0">
      <text>
        <r>
          <rPr>
            <b/>
            <sz val="8"/>
            <color indexed="81"/>
            <rFont val="Tahoma"/>
            <family val="2"/>
          </rPr>
          <t xml:space="preserve">Start at the waters edge, or if there is no flowing water, start where water would flow. If there are pools that are not backwater pools, use these to help indicate where water would flow. This is the beginning of the marginal zone and may or may not have vegetation present. Often, if vegetation is present, it will be characteristic either in its species composition or in structure or vigour. Remember to look up and downstream for additional detail and pointers, bearing in mind that vegetation, sharp changes in elevation, and geomorphic structure, all provide clues. If the site is assessed when high flows occur, it is likely that the marginal zone will be inundated. Try to assess where the waters edge would be under low flow conditions.
The marginal zone seldom extends farther than several meters along a lateral gradient. Look for sharp changes in elevation, changes in species composition, or changes in plant vigour to provide clues to where the marginal zone ends. Together with these clues, bear in mind that the marginal zone extends as far as does activation of geomorphic features by base flow water. Activation refers to wetting of the soil close to or at its surface.
</t>
        </r>
        <r>
          <rPr>
            <sz val="8"/>
            <color indexed="81"/>
            <rFont val="Tahoma"/>
            <family val="2"/>
          </rPr>
          <t xml:space="preserve">
</t>
        </r>
      </text>
    </comment>
    <comment ref="I67" authorId="0">
      <text>
        <r>
          <rPr>
            <b/>
            <sz val="8"/>
            <color indexed="81"/>
            <rFont val="Tahoma"/>
            <family val="2"/>
          </rPr>
          <t xml:space="preserve">Start at the waters edge, or if there is no flowing water, start where water would flow. If there are pools that are not backwater pools, use these to help indicate where water would flow. This is the beginning of the marginal zone and may or may not have vegetation present. Often, if vegetation is present, it will be characteristic either in its species composition or in structure or vigour. Remember to look up and downstream for additional detail and pointers, bearing in mind that vegetation, sharp changes in elevation, and geomorphic structure, all provide clues. If the site is assessed when high flows occur, it is likely that the marginal zone will be inundated. Try to assess where the waters edge would be under low flow conditions.
The marginal zone seldom extends farther than several meters along a lateral gradient. Look for sharp changes in elevation, changes in species composition, or changes in plant vigour to provide clues to where the marginal zone ends. Together with these clues, bear in mind that the marginal zone extends as far as does activation of geomorphic features by base flow water. Activation refers to wetting of the soil close to or at its surface.
</t>
        </r>
        <r>
          <rPr>
            <sz val="8"/>
            <color indexed="81"/>
            <rFont val="Tahoma"/>
            <family val="2"/>
          </rPr>
          <t xml:space="preserve">
</t>
        </r>
      </text>
    </comment>
    <comment ref="P67" authorId="0">
      <text>
        <r>
          <rPr>
            <b/>
            <sz val="8"/>
            <color indexed="81"/>
            <rFont val="Tahoma"/>
            <family val="2"/>
          </rPr>
          <t xml:space="preserve">Start at the waters edge, or if there is no flowing water, start where water would flow. If there are pools that are not backwater pools, use these to help indicate where water would flow. This is the beginning of the marginal zone and may or may not have vegetation present. Often, if vegetation is present, it will be characteristic either in its species composition or in structure or vigour. Remember to look up and downstream for additional detail and pointers, bearing in mind that vegetation, sharp changes in elevation, and geomorphic structure, all provide clues. If the site is assessed when high flows occur, it is likely that the marginal zone will be inundated. Try to assess where the waters edge would be under low flow conditions.
The marginal zone seldom extends farther than several meters along a lateral gradient. Look for sharp changes in elevation, changes in species composition, or changes in plant vigour to provide clues to where the marginal zone ends. Together with these clues, bear in mind that the marginal zone extends as far as does activation of geomorphic features by base flow water. Activation refers to wetting of the soil close to or at its surface.
</t>
        </r>
        <r>
          <rPr>
            <sz val="8"/>
            <color indexed="81"/>
            <rFont val="Tahoma"/>
            <family val="2"/>
          </rPr>
          <t xml:space="preserve">
</t>
        </r>
      </text>
    </comment>
    <comment ref="W67" authorId="0">
      <text>
        <r>
          <rPr>
            <b/>
            <sz val="8"/>
            <color indexed="81"/>
            <rFont val="Tahoma"/>
            <family val="2"/>
          </rPr>
          <t xml:space="preserve">Start at the waters edge, or if there is no flowing water, start where water would flow. If there are pools that are not backwater pools, use these to help indicate where water would flow. This is the beginning of the marginal zone and may or may not have vegetation present. Often, if vegetation is present, it will be characteristic either in its species composition or in structure or vigour. Remember to look up and downstream for additional detail and pointers, bearing in mind that vegetation, sharp changes in elevation, and geomorphic structure, all provide clues. If the site is assessed when high flows occur, it is likely that the marginal zone will be inundated. Try to assess where the waters edge would be under low flow conditions.
The marginal zone seldom extends farther than several meters along a lateral gradient. Look for sharp changes in elevation, changes in species composition, or changes in plant vigour to provide clues to where the marginal zone ends. Together with these clues, bear in mind that the marginal zone extends as far as does activation of geomorphic features by base flow water. Activation refers to wetting of the soil close to or at its surface.
</t>
        </r>
        <r>
          <rPr>
            <sz val="8"/>
            <color indexed="81"/>
            <rFont val="Tahoma"/>
            <family val="2"/>
          </rPr>
          <t xml:space="preserve">
</t>
        </r>
      </text>
    </comment>
    <comment ref="AD67" authorId="0">
      <text>
        <r>
          <rPr>
            <b/>
            <sz val="8"/>
            <color indexed="81"/>
            <rFont val="Tahoma"/>
            <family val="2"/>
          </rPr>
          <t xml:space="preserve">Start at the waters edge, or if there is no flowing water, start where water would flow. If there are pools that are not backwater pools, use these to help indicate where water would flow. This is the beginning of the marginal zone and may or may not have vegetation present. Often, if vegetation is present, it will be characteristic either in its species composition or in structure or vigour. Remember to look up and downstream for additional detail and pointers, bearing in mind that vegetation, sharp changes in elevation, and geomorphic structure, all provide clues. If the site is assessed when high flows occur, it is likely that the marginal zone will be inundated. Try to assess where the waters edge would be under low flow conditions.
The marginal zone seldom extends farther than several meters along a lateral gradient. Look for sharp changes in elevation, changes in species composition, or changes in plant vigour to provide clues to where the marginal zone ends. Together with these clues, bear in mind that the marginal zone extends as far as does activation of geomorphic features by base flow water. Activation refers to wetting of the soil close to or at its surface.
</t>
        </r>
        <r>
          <rPr>
            <sz val="8"/>
            <color indexed="81"/>
            <rFont val="Tahoma"/>
            <family val="2"/>
          </rPr>
          <t xml:space="preserve">
</t>
        </r>
      </text>
    </comment>
    <comment ref="AK67" authorId="0">
      <text>
        <r>
          <rPr>
            <b/>
            <sz val="8"/>
            <color indexed="81"/>
            <rFont val="Tahoma"/>
            <family val="2"/>
          </rPr>
          <t xml:space="preserve">Start at the waters edge, or if there is no flowing water, start where water would flow. If there are pools that are not backwater pools, use these to help indicate where water would flow. This is the beginning of the marginal zone and may or may not have vegetation present. Often, if vegetation is present, it will be characteristic either in its species composition or in structure or vigour. Remember to look up and downstream for additional detail and pointers, bearing in mind that vegetation, sharp changes in elevation, and geomorphic structure, all provide clues. If the site is assessed when high flows occur, it is likely that the marginal zone will be inundated. Try to assess where the waters edge would be under low flow conditions.
The marginal zone seldom extends farther than several meters along a lateral gradient. Look for sharp changes in elevation, changes in species composition, or changes in plant vigour to provide clues to where the marginal zone ends. Together with these clues, bear in mind that the marginal zone extends as far as does activation of geomorphic features by base flow water. Activation refers to wetting of the soil close to or at its surface.
</t>
        </r>
        <r>
          <rPr>
            <sz val="8"/>
            <color indexed="81"/>
            <rFont val="Tahoma"/>
            <family val="2"/>
          </rPr>
          <t xml:space="preserve">
</t>
        </r>
      </text>
    </comment>
    <comment ref="B68" authorId="0">
      <text>
        <r>
          <rPr>
            <b/>
            <sz val="10"/>
            <color indexed="81"/>
            <rFont val="Arial"/>
            <family val="2"/>
          </rPr>
          <t xml:space="preserve">Indicator species have been defined as organisms that only occur in areas with specific environmental conditions, and because of their narrow ecological tolerance, their presence or absence on a site is a good indicator of environmental conditions (Helms 1998). Good indicators for VEGRAI assessments would be plant species that are both reasonably common (especially under reference conditions) and sensitive to perturbations in normal riparian functionality (especially the hydrological regime and sediment dynamics).  There are numerous examples of riparian species that are indicators of changes to the flow regime, geomorphological structure at different scales, and impacts on riparian functionality and integrity. 
</t>
        </r>
      </text>
    </comment>
    <comment ref="G68" authorId="0">
      <text>
        <r>
          <rPr>
            <b/>
            <sz val="10"/>
            <color indexed="81"/>
            <rFont val="Tahoma"/>
            <family val="2"/>
          </rPr>
          <t xml:space="preserve">GENERIC GUIDELINES FOR RATING (0--&gt;5)
0=No change from reference 
1= Small change from reference
2=Moderate change from reference
3=Large change from reference
4=Serious change from reference
5=Extreme change from reference
</t>
        </r>
      </text>
    </comment>
    <comment ref="I68" authorId="0">
      <text>
        <r>
          <rPr>
            <b/>
            <sz val="10"/>
            <color indexed="81"/>
            <rFont val="Arial"/>
            <family val="2"/>
          </rPr>
          <t xml:space="preserve">Indicator species have been defined as organisms that only occur in areas with specific environmental conditions, and because of their narrow ecological tolerance, their presence or absence on a site is a good indicator of environmental conditions (Helms 1998). Good indicators for VEGRAI assessments would be plant species that are both reasonably common (especially under reference conditions) and sensitive to perturbations in normal riparian functionality (especially the hydrological regime and sediment dynamics).  There are numerous examples of riparian species that are indicators of changes to the flow regime, geomorphological structure at different scales, and impacts on riparian functionality and integrity. 
</t>
        </r>
      </text>
    </comment>
    <comment ref="N68" authorId="0">
      <text>
        <r>
          <rPr>
            <b/>
            <sz val="10"/>
            <color indexed="81"/>
            <rFont val="Tahoma"/>
            <family val="2"/>
          </rPr>
          <t xml:space="preserve">GENERIC GUIDELINES FOR RATING (0--&gt;5)
0=No change from reference 
1= Small change from reference
2=Moderate change from reference
3=Large change from reference
4=Serious change from reference
5=Extreme change from reference
</t>
        </r>
      </text>
    </comment>
    <comment ref="P68" authorId="0">
      <text>
        <r>
          <rPr>
            <b/>
            <sz val="10"/>
            <color indexed="81"/>
            <rFont val="Arial"/>
            <family val="2"/>
          </rPr>
          <t xml:space="preserve">Indicator species have been defined as organisms that only occur in areas with specific environmental conditions, and because of their narrow ecological tolerance, their presence or absence on a site is a good indicator of environmental conditions (Helms 1998). Good indicators for VEGRAI assessments would be plant species that are both reasonably common (especially under reference conditions) and sensitive to perturbations in normal riparian functionality (especially the hydrological regime and sediment dynamics).  There are numerous examples of riparian species that are indicators of changes to the flow regime, geomorphological structure at different scales, and impacts on riparian functionality and integrity. 
</t>
        </r>
      </text>
    </comment>
    <comment ref="U68" authorId="0">
      <text>
        <r>
          <rPr>
            <b/>
            <sz val="10"/>
            <color indexed="81"/>
            <rFont val="Tahoma"/>
            <family val="2"/>
          </rPr>
          <t xml:space="preserve">GENERIC GUIDELINES FOR RATING (0--&gt;5)
0=No change from reference 
1= Small change from reference
2=Moderate change from reference
3=Large change from reference
4=Serious change from reference
5=Extreme change from reference
</t>
        </r>
      </text>
    </comment>
    <comment ref="W68" authorId="0">
      <text>
        <r>
          <rPr>
            <b/>
            <sz val="10"/>
            <color indexed="81"/>
            <rFont val="Arial"/>
            <family val="2"/>
          </rPr>
          <t xml:space="preserve">Indicator species have been defined as organisms that only occur in areas with specific environmental conditions, and because of their narrow ecological tolerance, their presence or absence on a site is a good indicator of environmental conditions (Helms 1998). Good indicators for VEGRAI assessments would be plant species that are both reasonably common (especially under reference conditions) and sensitive to perturbations in normal riparian functionality (especially the hydrological regime and sediment dynamics).  There are numerous examples of riparian species that are indicators of changes to the flow regime, geomorphological structure at different scales, and impacts on riparian functionality and integrity. 
</t>
        </r>
      </text>
    </comment>
    <comment ref="AB68" authorId="0">
      <text>
        <r>
          <rPr>
            <b/>
            <sz val="10"/>
            <color indexed="81"/>
            <rFont val="Tahoma"/>
            <family val="2"/>
          </rPr>
          <t xml:space="preserve">GENERIC GUIDELINES FOR RATING (0--&gt;5)
0=No change from reference 
1= Small change from reference
2=Moderate change from reference
3=Large change from reference
4=Serious change from reference
5=Extreme change from reference
</t>
        </r>
      </text>
    </comment>
    <comment ref="AD68" authorId="0">
      <text>
        <r>
          <rPr>
            <b/>
            <sz val="10"/>
            <color indexed="81"/>
            <rFont val="Arial"/>
            <family val="2"/>
          </rPr>
          <t xml:space="preserve">Indicator species have been defined as organisms that only occur in areas with specific environmental conditions, and because of their narrow ecological tolerance, their presence or absence on a site is a good indicator of environmental conditions (Helms 1998). Good indicators for VEGRAI assessments would be plant species that are both reasonably common (especially under reference conditions) and sensitive to perturbations in normal riparian functionality (especially the hydrological regime and sediment dynamics).  There are numerous examples of riparian species that are indicators of changes to the flow regime, geomorphological structure at different scales, and impacts on riparian functionality and integrity. 
</t>
        </r>
      </text>
    </comment>
    <comment ref="AI68" authorId="0">
      <text>
        <r>
          <rPr>
            <b/>
            <sz val="10"/>
            <color indexed="81"/>
            <rFont val="Tahoma"/>
            <family val="2"/>
          </rPr>
          <t xml:space="preserve">GENERIC GUIDELINES FOR RATING (0--&gt;5)
0=No change from reference 
1= Small change from reference
2=Moderate change from reference
3=Large change from reference
4=Serious change from reference
5=Extreme change from reference
</t>
        </r>
      </text>
    </comment>
    <comment ref="AK68" authorId="0">
      <text>
        <r>
          <rPr>
            <b/>
            <sz val="10"/>
            <color indexed="81"/>
            <rFont val="Arial"/>
            <family val="2"/>
          </rPr>
          <t xml:space="preserve">Indicator species have been defined as organisms that only occur in areas with specific environmental conditions, and because of their narrow ecological tolerance, their presence or absence on a site is a good indicator of environmental conditions (Helms 1998). Good indicators for VEGRAI assessments would be plant species that are both reasonably common (especially under reference conditions) and sensitive to perturbations in normal riparian functionality (especially the hydrological regime and sediment dynamics).  There are numerous examples of riparian species that are indicators of changes to the flow regime, geomorphological structure at different scales, and impacts on riparian functionality and integrity. 
</t>
        </r>
      </text>
    </comment>
    <comment ref="AP68" authorId="0">
      <text>
        <r>
          <rPr>
            <b/>
            <sz val="10"/>
            <color indexed="81"/>
            <rFont val="Tahoma"/>
            <family val="2"/>
          </rPr>
          <t xml:space="preserve">GENERIC GUIDELINES FOR RATING (0--&gt;5)
0=No change from reference 
1= Small change from reference
2=Moderate change from reference
3=Large change from reference
4=Serious change from reference
5=Extreme change from reference
</t>
        </r>
      </text>
    </comment>
    <comment ref="E70"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L70"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70"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Z70"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G70"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N70"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72"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L72"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72"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Z72"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G72"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N72"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74"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L74"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74"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Z74"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G74"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N74"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76"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L76"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76"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Z76"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G76"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N76"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78"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L78"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78"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Z78"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G78"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N78"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80"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L80"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80"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Z80"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G80"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N80"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82"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L82"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82"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Z82"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G82"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N82"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84"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L84"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84"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Z84"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G84"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N84"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86"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L86"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86"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Z86"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G86"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N86"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88"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L88"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88"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Z88"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G88"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N88"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E90"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L90"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S90"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Z90"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G90"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 ref="AN90" authorId="0">
      <text>
        <r>
          <rPr>
            <b/>
            <sz val="8"/>
            <color indexed="81"/>
            <rFont val="Tahoma"/>
            <family val="2"/>
          </rPr>
          <t>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t>
        </r>
        <r>
          <rPr>
            <sz val="8"/>
            <color indexed="81"/>
            <rFont val="Tahoma"/>
            <family val="2"/>
          </rPr>
          <t xml:space="preserve">
</t>
        </r>
      </text>
    </comment>
  </commentList>
</comments>
</file>

<file path=xl/comments2.xml><?xml version="1.0" encoding="utf-8"?>
<comments xmlns="http://schemas.openxmlformats.org/spreadsheetml/2006/main">
  <authors>
    <author>James</author>
  </authors>
  <commentList>
    <comment ref="C2" authorId="0">
      <text>
        <r>
          <rPr>
            <b/>
            <sz val="9"/>
            <color indexed="81"/>
            <rFont val="Tahoma"/>
            <family val="2"/>
          </rPr>
          <t>James:</t>
        </r>
        <r>
          <rPr>
            <sz val="9"/>
            <color indexed="81"/>
            <rFont val="Tahoma"/>
            <family val="2"/>
          </rPr>
          <t xml:space="preserve">
Record Invasive Status
</t>
        </r>
      </text>
    </comment>
    <comment ref="F2" authorId="0">
      <text>
        <r>
          <rPr>
            <b/>
            <sz val="9"/>
            <color indexed="81"/>
            <rFont val="Tahoma"/>
            <family val="2"/>
          </rPr>
          <t>James:</t>
        </r>
        <r>
          <rPr>
            <sz val="9"/>
            <color indexed="81"/>
            <rFont val="Tahoma"/>
            <family val="2"/>
          </rPr>
          <t xml:space="preserve">
A taxon is Least Concern when it has been evaluated against the five IUCN criteria and does not qualify for the categories Critically Endangered, Endangered, Vulnerable or Near Threatened, and it is not rare and the population is not declining. (See IUCN Red List of Threatened Species 2001 Categories &amp; Criteria (v. 3.1))</t>
        </r>
      </text>
    </comment>
    <comment ref="I2" authorId="0">
      <text>
        <r>
          <rPr>
            <b/>
            <sz val="9"/>
            <color indexed="81"/>
            <rFont val="Tahoma"/>
            <family val="2"/>
          </rPr>
          <t>James:</t>
        </r>
        <r>
          <rPr>
            <sz val="9"/>
            <color indexed="81"/>
            <rFont val="Tahoma"/>
            <family val="2"/>
          </rPr>
          <t xml:space="preserve">
Includes forest edge species</t>
        </r>
      </text>
    </comment>
  </commentList>
</comments>
</file>

<file path=xl/comments3.xml><?xml version="1.0" encoding="utf-8"?>
<comments xmlns="http://schemas.openxmlformats.org/spreadsheetml/2006/main">
  <authors>
    <author>James</author>
  </authors>
  <commentList>
    <comment ref="N3" authorId="0">
      <text>
        <r>
          <rPr>
            <b/>
            <sz val="9"/>
            <color indexed="81"/>
            <rFont val="Tahoma"/>
            <family val="2"/>
          </rPr>
          <t>James:</t>
        </r>
        <r>
          <rPr>
            <sz val="9"/>
            <color indexed="81"/>
            <rFont val="Tahoma"/>
            <family val="2"/>
          </rPr>
          <t xml:space="preserve">
Record dominants if possible</t>
        </r>
      </text>
    </comment>
  </commentList>
</comments>
</file>

<file path=xl/comments4.xml><?xml version="1.0" encoding="utf-8"?>
<comments xmlns="http://schemas.openxmlformats.org/spreadsheetml/2006/main">
  <authors>
    <author>James</author>
  </authors>
  <commentList>
    <comment ref="R4" authorId="0">
      <text>
        <r>
          <rPr>
            <b/>
            <sz val="9"/>
            <color indexed="81"/>
            <rFont val="Tahoma"/>
            <family val="2"/>
          </rPr>
          <t>James:</t>
        </r>
        <r>
          <rPr>
            <sz val="9"/>
            <color indexed="81"/>
            <rFont val="Tahoma"/>
            <family val="2"/>
          </rPr>
          <t xml:space="preserve">
Record dominants if possible</t>
        </r>
      </text>
    </comment>
  </commentList>
</comments>
</file>

<file path=xl/comments5.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(Whole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6.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(Wohl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7.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(Wohl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8.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(Wohl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9.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(Whole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sharedStrings.xml><?xml version="1.0" encoding="utf-8"?>
<sst xmlns="http://schemas.openxmlformats.org/spreadsheetml/2006/main" count="1754" uniqueCount="271">
  <si>
    <t>ABUNDANCE</t>
  </si>
  <si>
    <t>COVER</t>
  </si>
  <si>
    <t>EXOTIC INVASION</t>
  </si>
  <si>
    <t>WATER QUALITY</t>
  </si>
  <si>
    <t>REMOVAL</t>
  </si>
  <si>
    <t>RATING</t>
  </si>
  <si>
    <t>WEIGHT</t>
  </si>
  <si>
    <t>WEIGHTED RATING</t>
  </si>
  <si>
    <t>WATER QUANTITY</t>
  </si>
  <si>
    <t>RESPONSE METRIC</t>
  </si>
  <si>
    <t>MEAN CONFIDENCE</t>
  </si>
  <si>
    <t>RIPARIAN VEGETATION EC METRIC GROUP</t>
  </si>
  <si>
    <t>WOODY</t>
  </si>
  <si>
    <t>VEGETATION COMPONENTS</t>
  </si>
  <si>
    <t>CONFIDENCE</t>
  </si>
  <si>
    <t>AVERAGE CONFIDENCE</t>
  </si>
  <si>
    <t>EXTENT</t>
  </si>
  <si>
    <t>INTENSITY</t>
  </si>
  <si>
    <t>CONSIDER? (Y/N)</t>
  </si>
  <si>
    <t>RESPONSE METRIC RATINGS</t>
  </si>
  <si>
    <t>REFERENCE (%)</t>
  </si>
  <si>
    <t>80-100</t>
  </si>
  <si>
    <t>60-80</t>
  </si>
  <si>
    <t>40-60</t>
  </si>
  <si>
    <t>20-40</t>
  </si>
  <si>
    <t>&lt;10</t>
  </si>
  <si>
    <t>PRESENT %</t>
  </si>
  <si>
    <t>0-1</t>
  </si>
  <si>
    <t>1-2</t>
  </si>
  <si>
    <t>2-3</t>
  </si>
  <si>
    <t>3-4</t>
  </si>
  <si>
    <t>4-5</t>
  </si>
  <si>
    <t>VEGRAI EC</t>
  </si>
  <si>
    <t>Y</t>
  </si>
  <si>
    <t>SPECIES COMPOSITION</t>
  </si>
  <si>
    <t>AVERAGE</t>
  </si>
  <si>
    <t>RECRUITMENT</t>
  </si>
  <si>
    <t>VERTICAL STRUCTURE</t>
  </si>
  <si>
    <t>POPULATION STRUCTURE</t>
  </si>
  <si>
    <t>LEVEL 4 VEGRAI (%)</t>
  </si>
  <si>
    <t>Indicator Species</t>
  </si>
  <si>
    <t>Weight</t>
  </si>
  <si>
    <t>State</t>
  </si>
  <si>
    <t>Present</t>
  </si>
  <si>
    <t>Reference</t>
  </si>
  <si>
    <t>Rest</t>
  </si>
  <si>
    <t>All species that were not used as indicator species</t>
  </si>
  <si>
    <t>Total for Present states</t>
  </si>
  <si>
    <t>Total for Reference states</t>
  </si>
  <si>
    <t>Rank</t>
  </si>
  <si>
    <t>IMPACTS</t>
  </si>
  <si>
    <t>WOODY VEGETATION: SPECIES COMPOSITION CHANGE</t>
  </si>
  <si>
    <t>% Composition</t>
  </si>
  <si>
    <t>Rating</t>
  </si>
  <si>
    <t>ERROR:</t>
  </si>
  <si>
    <t xml:space="preserve">IMPACT RATING: </t>
  </si>
  <si>
    <t>weighted total</t>
  </si>
  <si>
    <t>NON-WOODY VEGETATION: SPECIES COMPOSITION CHANGE</t>
  </si>
  <si>
    <t>WOODY VEGETATION: POPULATION STRUCTURE &amp; RECRUITMENT</t>
  </si>
  <si>
    <t>Relative Abundance (%)</t>
  </si>
  <si>
    <t>Juveniles</t>
  </si>
  <si>
    <t>Sub-adults</t>
  </si>
  <si>
    <t>Adults</t>
  </si>
  <si>
    <t>Population Curve</t>
  </si>
  <si>
    <t>Pop Struc Rating</t>
  </si>
  <si>
    <t>Recruit Rating</t>
  </si>
  <si>
    <t>recruit</t>
  </si>
  <si>
    <t>pop</t>
  </si>
  <si>
    <t>RATING FOR RECRUITMENT:</t>
  </si>
  <si>
    <t>RATING FOR POPULATION STRUCTURE</t>
  </si>
  <si>
    <t xml:space="preserve"> CONFIDENCE</t>
  </si>
  <si>
    <t>IMPACT RATINGS</t>
  </si>
  <si>
    <t xml:space="preserve"> RATING</t>
  </si>
  <si>
    <t xml:space="preserve"> CALCULATED RATING</t>
  </si>
  <si>
    <t xml:space="preserve">WEIGHTED RATING </t>
  </si>
  <si>
    <t xml:space="preserve">LEVEL 4 ASSESSMENT </t>
  </si>
  <si>
    <t xml:space="preserve">RANK </t>
  </si>
  <si>
    <t>N</t>
  </si>
  <si>
    <t>10-20</t>
  </si>
  <si>
    <t>Zones</t>
  </si>
  <si>
    <t>Impacts</t>
  </si>
  <si>
    <t>Response Metrics</t>
  </si>
  <si>
    <t>Description of PRESENT STATE</t>
  </si>
  <si>
    <t>Description of REFERENCE STATE</t>
  </si>
  <si>
    <t>Marginal</t>
  </si>
  <si>
    <t>Vegetation Removal</t>
  </si>
  <si>
    <t>Cover</t>
  </si>
  <si>
    <t>Exotic Vegetation</t>
  </si>
  <si>
    <t>Abundance</t>
  </si>
  <si>
    <t>Water Quantity</t>
  </si>
  <si>
    <t>Species Composition</t>
  </si>
  <si>
    <t>Water Quality</t>
  </si>
  <si>
    <t>Population Structure</t>
  </si>
  <si>
    <t>Recruitment</t>
  </si>
  <si>
    <t>Lower</t>
  </si>
  <si>
    <t>Upper</t>
  </si>
  <si>
    <t>NOTES: (give reasons for each assessment)</t>
  </si>
  <si>
    <t>All Exotic Vegetation (total)</t>
  </si>
  <si>
    <t>Zone</t>
  </si>
  <si>
    <t>VEGRAI % (Zone)</t>
  </si>
  <si>
    <t>EC (Zone)</t>
  </si>
  <si>
    <t>Confidence (Zone)</t>
  </si>
  <si>
    <t>n/a</t>
  </si>
  <si>
    <t>EC</t>
  </si>
  <si>
    <t>%</t>
  </si>
  <si>
    <t>A</t>
  </si>
  <si>
    <t>A/B</t>
  </si>
  <si>
    <t>B/C</t>
  </si>
  <si>
    <t>C</t>
  </si>
  <si>
    <t>C/D</t>
  </si>
  <si>
    <t>D</t>
  </si>
  <si>
    <t>D/E</t>
  </si>
  <si>
    <t>E</t>
  </si>
  <si>
    <t>E/F</t>
  </si>
  <si>
    <t>F</t>
  </si>
  <si>
    <t>B</t>
  </si>
  <si>
    <t>0-0.5</t>
  </si>
  <si>
    <t>0.5-1</t>
  </si>
  <si>
    <t>90-100</t>
  </si>
  <si>
    <t>80-90</t>
  </si>
  <si>
    <t>70-80</t>
  </si>
  <si>
    <t>60-70</t>
  </si>
  <si>
    <t>50-60</t>
  </si>
  <si>
    <t>40-50</t>
  </si>
  <si>
    <t>30-40</t>
  </si>
  <si>
    <t>20-30</t>
  </si>
  <si>
    <t>5-10</t>
  </si>
  <si>
    <t>1-5</t>
  </si>
  <si>
    <t>&lt;1</t>
  </si>
  <si>
    <t>0</t>
  </si>
  <si>
    <t>0.5</t>
  </si>
  <si>
    <t>1</t>
  </si>
  <si>
    <t>1.5</t>
  </si>
  <si>
    <t>2</t>
  </si>
  <si>
    <t>2.5</t>
  </si>
  <si>
    <t>5</t>
  </si>
  <si>
    <t xml:space="preserve">                PRESENT %</t>
  </si>
  <si>
    <t>Date of EC Assessment:</t>
  </si>
  <si>
    <t>Gomphostigma virgatum</t>
  </si>
  <si>
    <t>NON-WOODY (Excl Reeds)</t>
  </si>
  <si>
    <t>SPECIAL CATEGORY (eg Reeds, Palmiet)</t>
  </si>
  <si>
    <t>Vertical structure</t>
  </si>
  <si>
    <t>Sedges</t>
  </si>
  <si>
    <t>Note:</t>
  </si>
  <si>
    <t>Table of Differences</t>
  </si>
  <si>
    <t>0-10</t>
  </si>
  <si>
    <t>0-20</t>
  </si>
  <si>
    <t>10-30</t>
  </si>
  <si>
    <t>30-50</t>
  </si>
  <si>
    <t>50-70</t>
  </si>
  <si>
    <t>70-90</t>
  </si>
  <si>
    <t>80-95</t>
  </si>
  <si>
    <t>95-99</t>
  </si>
  <si>
    <t>90-95</t>
  </si>
  <si>
    <t>Difference</t>
  </si>
  <si>
    <t>Status</t>
  </si>
  <si>
    <t>species:</t>
  </si>
  <si>
    <t>y</t>
  </si>
  <si>
    <t>Floodplain</t>
  </si>
  <si>
    <t>Wetland</t>
  </si>
  <si>
    <t>Riparian Zonation</t>
  </si>
  <si>
    <t>Invasive Exotic</t>
  </si>
  <si>
    <t>Endemic</t>
  </si>
  <si>
    <t>Naturalized Alien</t>
  </si>
  <si>
    <t>IUCN Listing</t>
  </si>
  <si>
    <t>Riparian Indicator</t>
  </si>
  <si>
    <t>Wetland Obligate</t>
  </si>
  <si>
    <t>Forest Species</t>
  </si>
  <si>
    <t>Terrestrial Species</t>
  </si>
  <si>
    <t>SANBI Protected</t>
  </si>
  <si>
    <t>CHANGE (%) IN VEGETATION COMPONENTS: OVERALL CHANGE IN LATERAL ZONE CONDITION</t>
  </si>
  <si>
    <t>Date of Assessment:</t>
  </si>
  <si>
    <t>River:</t>
  </si>
  <si>
    <t>Quadrats downstream of xs</t>
  </si>
  <si>
    <t>Area weighting</t>
  </si>
  <si>
    <t>total</t>
  </si>
  <si>
    <t>GHU description</t>
  </si>
  <si>
    <t>GHU No</t>
  </si>
  <si>
    <t>X-section (No)</t>
  </si>
  <si>
    <t>Bank</t>
  </si>
  <si>
    <t>Hor Distance start (m)</t>
  </si>
  <si>
    <t>Hor Distance end (m)</t>
  </si>
  <si>
    <t>Woody Riparian</t>
  </si>
  <si>
    <t>Woody Terrestrial</t>
  </si>
  <si>
    <t>Non-woody (Incl Reeds)</t>
  </si>
  <si>
    <t>Perennial Exotic</t>
  </si>
  <si>
    <t>Open (Alluvium)</t>
  </si>
  <si>
    <t>Open (Bedrock)</t>
  </si>
  <si>
    <t>Open (Water)</t>
  </si>
  <si>
    <t>Notes:</t>
  </si>
  <si>
    <t>% check</t>
  </si>
  <si>
    <t>tot</t>
  </si>
  <si>
    <t>LB</t>
  </si>
  <si>
    <t>RB</t>
  </si>
  <si>
    <t>Woody Rip Veg Assessment</t>
  </si>
  <si>
    <t>Woody components (% aerial cover)</t>
  </si>
  <si>
    <t>Total</t>
  </si>
  <si>
    <t>Reeds</t>
  </si>
  <si>
    <t>Bullrushes</t>
  </si>
  <si>
    <t>Dicot Forbs</t>
  </si>
  <si>
    <t>Open (e.g. sand, water, rock)</t>
  </si>
  <si>
    <t>Grasses</t>
  </si>
  <si>
    <t>Low woody (&lt;=50cm)</t>
  </si>
  <si>
    <t>Exotic Veg</t>
  </si>
  <si>
    <t>Non-woody Rip Veg Assessment</t>
  </si>
  <si>
    <t>Non-woody components (% aerial cover)</t>
  </si>
  <si>
    <t>Non-woody</t>
  </si>
  <si>
    <t>Riparian Zone</t>
  </si>
  <si>
    <t>Woody</t>
  </si>
  <si>
    <t>PES</t>
  </si>
  <si>
    <t>REF</t>
  </si>
  <si>
    <t>pes</t>
  </si>
  <si>
    <t>0-5</t>
  </si>
  <si>
    <t>Use as Indicator / Impact</t>
  </si>
  <si>
    <t>GENERAL VEGETATION CHARACTERISTICS FOR AREA</t>
  </si>
  <si>
    <t>check</t>
  </si>
  <si>
    <t>Upper MCB</t>
  </si>
  <si>
    <t>Aquatic</t>
  </si>
  <si>
    <t>note</t>
  </si>
  <si>
    <t>mar</t>
  </si>
  <si>
    <t>low</t>
  </si>
  <si>
    <t>up</t>
  </si>
  <si>
    <t>mcb</t>
  </si>
  <si>
    <t>not present at the site</t>
  </si>
  <si>
    <t>n</t>
  </si>
  <si>
    <t>NOTE</t>
  </si>
  <si>
    <t>close to reference, no exotics</t>
  </si>
  <si>
    <t>close to reference, exotics at 10%</t>
  </si>
  <si>
    <t>close to reference, but with 20% exotics</t>
  </si>
  <si>
    <t>Other</t>
  </si>
  <si>
    <t>Litter</t>
  </si>
  <si>
    <t>wet</t>
  </si>
  <si>
    <t>flood</t>
  </si>
  <si>
    <t>Vaal @ OSEAH 29-4</t>
  </si>
  <si>
    <t>Savanna Biome; Eastern Kalahari Bushveld Bioregion and the Schmidtsdrif Thornveld Vegetation Type  (Mucina &amp; Rutherford, 2006)</t>
  </si>
  <si>
    <t>Only LB assessed: 3 componets 1) high density reed beds, 2) steep narrow alluvial banks with grass &amp; sedge mix, 3) shaded and rooted Salix mucronata stands where alluvial bars exist</t>
  </si>
  <si>
    <t>same as marginal zone</t>
  </si>
  <si>
    <t>alluvial lateral bars with low woody density, dominated by non-woody species, mostly annual alien weeds that have responded to recent disturbance including floods</t>
  </si>
  <si>
    <t>dominated by woody species which form thicket along the river, dominant species include Combretum erythrophyllum, Acacia karoo and Ziziphus mucronata</t>
  </si>
  <si>
    <t>present, but not assessed due to high manipulation i.e. farming, diamond mining and current being graded by dozers</t>
  </si>
  <si>
    <t>grassland floodplain with woody clumps in places</t>
  </si>
  <si>
    <t>localised, water pump installed</t>
  </si>
  <si>
    <t>minimal</t>
  </si>
  <si>
    <t>regulation has incresaed vegetation cover</t>
  </si>
  <si>
    <t>no response noted</t>
  </si>
  <si>
    <t>slight increase due to flow regulation</t>
  </si>
  <si>
    <t>as above</t>
  </si>
  <si>
    <t>as expected</t>
  </si>
  <si>
    <t>cover as expected, but species comp shift due to grazing and flow regulation</t>
  </si>
  <si>
    <t>loss of grass and dicots to grazing, while flow regulation favours sedge increase</t>
  </si>
  <si>
    <t>expect narrow zone dominated by non-woody vegetation, a mixture of reed, sedge and hydrophilic grasses and dicots</t>
  </si>
  <si>
    <t>localised, water pump installed, could with increased grazing pressure</t>
  </si>
  <si>
    <t>regulation has incresaed woody cover</t>
  </si>
  <si>
    <t>slight increase due to flow regulation and low grazing pressure</t>
  </si>
  <si>
    <t>close to expected</t>
  </si>
  <si>
    <t>close to reference</t>
  </si>
  <si>
    <t>reduced, past disturbance has facilitated reed replacement by alien weeds, increased woody cover also results in more shading</t>
  </si>
  <si>
    <t>reduced grass cover as alien weeds have dominated the zone</t>
  </si>
  <si>
    <t>high proportion of alien weeds</t>
  </si>
  <si>
    <t>as marginal, but with a woody component consisting of Salix mucronata where alluvial lateral bars exist</t>
  </si>
  <si>
    <t>removal around pump area, also selected wood removal</t>
  </si>
  <si>
    <t>5% perennial aliens</t>
  </si>
  <si>
    <t>reduced due to removal</t>
  </si>
  <si>
    <t>close to reference, but with 5% perennial alien cover</t>
  </si>
  <si>
    <t>small proportion of reeds expected, but not noted</t>
  </si>
  <si>
    <t>extreme reduction of expected grass cover as alien weeds have dominated the site</t>
  </si>
  <si>
    <t>removal for road, selective wood removal, low grazing pressure</t>
  </si>
  <si>
    <t>10% perennial alien species</t>
  </si>
  <si>
    <t>incraesed woody cover due to removal of grazing pressure</t>
  </si>
  <si>
    <t>increased</t>
  </si>
  <si>
    <t>close to reference, but with 10% alien perennial species</t>
  </si>
</sst>
</file>

<file path=xl/styles.xml><?xml version="1.0" encoding="utf-8"?>
<styleSheet xmlns="http://schemas.openxmlformats.org/spreadsheetml/2006/main">
  <numFmts count="3">
    <numFmt numFmtId="164" formatCode="0.0"/>
    <numFmt numFmtId="165" formatCode="[$-F800]dddd\,\ mmmm\ dd\,\ yyyy"/>
    <numFmt numFmtId="166" formatCode="[$-1C09]dd\ mmmm\ yyyy;@"/>
  </numFmts>
  <fonts count="27">
    <font>
      <sz val="10"/>
      <name val="Arial"/>
    </font>
    <font>
      <sz val="10"/>
      <name val="Arial"/>
      <family val="2"/>
    </font>
    <font>
      <u/>
      <sz val="10"/>
      <color indexed="12"/>
      <name val="Arial"/>
      <family val="2"/>
    </font>
    <font>
      <b/>
      <sz val="10"/>
      <name val="Arial"/>
      <family val="2"/>
    </font>
    <font>
      <sz val="8"/>
      <color indexed="81"/>
      <name val="Tahoma"/>
      <family val="2"/>
    </font>
    <font>
      <b/>
      <sz val="8"/>
      <color indexed="81"/>
      <name val="Tahoma"/>
      <family val="2"/>
    </font>
    <font>
      <sz val="10"/>
      <color indexed="9"/>
      <name val="Arial"/>
      <family val="2"/>
    </font>
    <font>
      <sz val="10"/>
      <color indexed="8"/>
      <name val="Arial"/>
      <family val="2"/>
    </font>
    <font>
      <b/>
      <sz val="10"/>
      <color indexed="8"/>
      <name val="Arial"/>
      <family val="2"/>
    </font>
    <font>
      <sz val="10"/>
      <name val="Arial"/>
      <family val="2"/>
    </font>
    <font>
      <sz val="10"/>
      <color indexed="8"/>
      <name val="Arial"/>
      <family val="2"/>
    </font>
    <font>
      <b/>
      <sz val="11"/>
      <name val="Arial"/>
      <family val="2"/>
    </font>
    <font>
      <b/>
      <sz val="10"/>
      <color indexed="10"/>
      <name val="Arial"/>
      <family val="2"/>
    </font>
    <font>
      <b/>
      <sz val="12"/>
      <name val="Arial"/>
      <family val="2"/>
    </font>
    <font>
      <b/>
      <sz val="14"/>
      <name val="Arial"/>
      <family val="2"/>
    </font>
    <font>
      <b/>
      <sz val="8"/>
      <color indexed="10"/>
      <name val="Tahoma"/>
      <family val="2"/>
    </font>
    <font>
      <b/>
      <sz val="10"/>
      <color indexed="81"/>
      <name val="Arial"/>
      <family val="2"/>
    </font>
    <font>
      <b/>
      <sz val="10"/>
      <color indexed="81"/>
      <name val="Tahoma"/>
      <family val="2"/>
    </font>
    <font>
      <sz val="10"/>
      <color indexed="81"/>
      <name val="Tahoma"/>
      <family val="2"/>
    </font>
    <font>
      <sz val="8"/>
      <name val="Arial"/>
      <family val="2"/>
    </font>
    <font>
      <b/>
      <sz val="10"/>
      <color indexed="10"/>
      <name val="Tahoma"/>
      <family val="2"/>
    </font>
    <font>
      <i/>
      <sz val="10"/>
      <name val="Arial"/>
      <family val="2"/>
    </font>
    <font>
      <sz val="11"/>
      <name val="Arial"/>
      <family val="2"/>
    </font>
    <font>
      <b/>
      <sz val="9"/>
      <color indexed="81"/>
      <name val="Tahoma"/>
      <family val="2"/>
    </font>
    <font>
      <sz val="9"/>
      <color indexed="81"/>
      <name val="Tahoma"/>
      <family val="2"/>
    </font>
    <font>
      <sz val="10"/>
      <color theme="0"/>
      <name val="Arial"/>
      <family val="2"/>
    </font>
    <font>
      <sz val="12"/>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8" tint="0.59999389629810485"/>
        <bgColor indexed="64"/>
      </patternFill>
    </fill>
  </fills>
  <borders count="93">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theme="0" tint="-0.499984740745262"/>
      </left>
      <right style="thin">
        <color theme="0" tint="-0.499984740745262"/>
      </right>
      <top style="medium">
        <color indexed="64"/>
      </top>
      <bottom style="medium">
        <color indexed="64"/>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style="thin">
        <color theme="0" tint="-0.499984740745262"/>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medium">
        <color indexed="64"/>
      </right>
      <top style="thin">
        <color theme="0" tint="-0.499984740745262"/>
      </top>
      <bottom style="thin">
        <color theme="0" tint="-0.499984740745262"/>
      </bottom>
      <diagonal/>
    </border>
    <border>
      <left/>
      <right style="thin">
        <color theme="0" tint="-0.499984740745262"/>
      </right>
      <top style="medium">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style="thin">
        <color theme="0" tint="-0.499984740745262"/>
      </left>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style="medium">
        <color indexed="64"/>
      </left>
      <right style="thin">
        <color indexed="23"/>
      </right>
      <top style="medium">
        <color indexed="64"/>
      </top>
      <bottom style="thin">
        <color theme="0" tint="-0.499984740745262"/>
      </bottom>
      <diagonal/>
    </border>
    <border>
      <left style="thin">
        <color indexed="23"/>
      </left>
      <right style="thin">
        <color indexed="23"/>
      </right>
      <top style="medium">
        <color indexed="64"/>
      </top>
      <bottom style="thin">
        <color theme="0" tint="-0.499984740745262"/>
      </bottom>
      <diagonal/>
    </border>
    <border>
      <left style="medium">
        <color indexed="64"/>
      </left>
      <right style="thin">
        <color indexed="23"/>
      </right>
      <top style="thin">
        <color theme="0" tint="-0.499984740745262"/>
      </top>
      <bottom style="thin">
        <color theme="0" tint="-0.499984740745262"/>
      </bottom>
      <diagonal/>
    </border>
    <border>
      <left style="thin">
        <color indexed="23"/>
      </left>
      <right style="thin">
        <color indexed="23"/>
      </right>
      <top style="thin">
        <color theme="0" tint="-0.499984740745262"/>
      </top>
      <bottom style="thin">
        <color theme="0" tint="-0.499984740745262"/>
      </bottom>
      <diagonal/>
    </border>
    <border>
      <left style="medium">
        <color indexed="64"/>
      </left>
      <right style="thin">
        <color indexed="23"/>
      </right>
      <top style="thin">
        <color theme="0" tint="-0.499984740745262"/>
      </top>
      <bottom style="medium">
        <color indexed="64"/>
      </bottom>
      <diagonal/>
    </border>
    <border>
      <left style="thin">
        <color indexed="23"/>
      </left>
      <right style="thin">
        <color indexed="23"/>
      </right>
      <top style="thin">
        <color theme="0" tint="-0.499984740745262"/>
      </top>
      <bottom style="medium">
        <color indexed="64"/>
      </bottom>
      <diagonal/>
    </border>
    <border>
      <left style="thin">
        <color indexed="23"/>
      </left>
      <right style="medium">
        <color indexed="64"/>
      </right>
      <top style="medium">
        <color indexed="64"/>
      </top>
      <bottom style="thin">
        <color theme="0" tint="-0.499984740745262"/>
      </bottom>
      <diagonal/>
    </border>
    <border>
      <left style="thin">
        <color indexed="23"/>
      </left>
      <right style="medium">
        <color indexed="64"/>
      </right>
      <top style="thin">
        <color theme="0" tint="-0.499984740745262"/>
      </top>
      <bottom style="thin">
        <color theme="0" tint="-0.499984740745262"/>
      </bottom>
      <diagonal/>
    </border>
    <border>
      <left style="thin">
        <color indexed="23"/>
      </left>
      <right style="medium">
        <color indexed="64"/>
      </right>
      <top style="thin">
        <color theme="0" tint="-0.499984740745262"/>
      </top>
      <bottom style="medium">
        <color indexed="64"/>
      </bottom>
      <diagonal/>
    </border>
    <border>
      <left style="medium">
        <color indexed="64"/>
      </left>
      <right style="medium">
        <color indexed="64"/>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indexed="64"/>
      </left>
      <right style="thin">
        <color theme="0" tint="-0.499984740745262"/>
      </right>
      <top style="thin">
        <color theme="0" tint="-0.499984740745262"/>
      </top>
      <bottom/>
      <diagonal/>
    </border>
    <border>
      <left style="thin">
        <color theme="0" tint="-0.499984740745262"/>
      </left>
      <right style="medium">
        <color indexed="64"/>
      </right>
      <top style="thin">
        <color theme="0" tint="-0.499984740745262"/>
      </top>
      <bottom/>
      <diagonal/>
    </border>
    <border>
      <left style="thin">
        <color theme="0" tint="-0.499984740745262"/>
      </left>
      <right/>
      <top style="medium">
        <color indexed="64"/>
      </top>
      <bottom style="medium">
        <color indexed="64"/>
      </bottom>
      <diagonal/>
    </border>
    <border>
      <left style="thin">
        <color indexed="23"/>
      </left>
      <right/>
      <top style="medium">
        <color indexed="64"/>
      </top>
      <bottom style="thin">
        <color theme="0" tint="-0.499984740745262"/>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theme="0" tint="-0.499984740745262"/>
      </left>
      <right style="thin">
        <color theme="0" tint="-0.499984740745262"/>
      </right>
      <top style="medium">
        <color indexed="64"/>
      </top>
      <bottom/>
      <diagonal/>
    </border>
    <border>
      <left style="thin">
        <color theme="0" tint="-0.34998626667073579"/>
      </left>
      <right style="thin">
        <color theme="0" tint="-0.499984740745262"/>
      </right>
      <top style="medium">
        <color indexed="64"/>
      </top>
      <bottom style="thin">
        <color theme="0" tint="-0.499984740745262"/>
      </bottom>
      <diagonal/>
    </border>
    <border>
      <left style="thin">
        <color theme="1" tint="0.499984740745262"/>
      </left>
      <right style="thin">
        <color theme="0" tint="-0.499984740745262"/>
      </right>
      <top style="medium">
        <color indexed="64"/>
      </top>
      <bottom style="thin">
        <color theme="0" tint="-0.499984740745262"/>
      </bottom>
      <diagonal/>
    </border>
  </borders>
  <cellStyleXfs count="4">
    <xf numFmtId="0" fontId="0" fillId="0" borderId="0"/>
    <xf numFmtId="0" fontId="2" fillId="0" borderId="0" applyNumberFormat="0" applyFill="0" applyBorder="0" applyAlignment="0" applyProtection="0">
      <alignment vertical="top"/>
      <protection locked="0"/>
    </xf>
    <xf numFmtId="0" fontId="9" fillId="0" borderId="0"/>
    <xf numFmtId="0" fontId="1" fillId="0" borderId="0"/>
  </cellStyleXfs>
  <cellXfs count="648">
    <xf numFmtId="0" fontId="0" fillId="0" borderId="0" xfId="0"/>
    <xf numFmtId="164" fontId="0" fillId="2" borderId="1" xfId="0" applyNumberFormat="1" applyFill="1" applyBorder="1" applyAlignment="1" applyProtection="1">
      <alignment horizontal="center"/>
      <protection locked="0"/>
    </xf>
    <xf numFmtId="164" fontId="0" fillId="0" borderId="0" xfId="0" applyNumberFormat="1" applyProtection="1"/>
    <xf numFmtId="164" fontId="0" fillId="0" borderId="0" xfId="0" applyNumberFormat="1" applyAlignment="1" applyProtection="1">
      <alignment horizontal="center"/>
    </xf>
    <xf numFmtId="164" fontId="0" fillId="0" borderId="0" xfId="0" applyNumberFormat="1" applyBorder="1" applyProtection="1"/>
    <xf numFmtId="164" fontId="0" fillId="0" borderId="2" xfId="0" applyNumberFormat="1" applyBorder="1" applyProtection="1"/>
    <xf numFmtId="164" fontId="7" fillId="3" borderId="0" xfId="0" applyNumberFormat="1" applyFont="1" applyFill="1" applyBorder="1" applyProtection="1"/>
    <xf numFmtId="164" fontId="0" fillId="0" borderId="3" xfId="0" applyNumberFormat="1" applyBorder="1" applyAlignment="1" applyProtection="1">
      <alignment horizontal="center"/>
    </xf>
    <xf numFmtId="164" fontId="7" fillId="3" borderId="0" xfId="0" applyNumberFormat="1" applyFont="1" applyFill="1" applyBorder="1" applyAlignment="1" applyProtection="1">
      <alignment horizontal="center"/>
    </xf>
    <xf numFmtId="1" fontId="7" fillId="3" borderId="0" xfId="0" applyNumberFormat="1" applyFont="1" applyFill="1" applyBorder="1" applyAlignment="1" applyProtection="1">
      <alignment horizontal="center"/>
    </xf>
    <xf numFmtId="164" fontId="0" fillId="3" borderId="0" xfId="0" applyNumberFormat="1" applyFill="1" applyBorder="1" applyProtection="1"/>
    <xf numFmtId="49" fontId="0" fillId="0" borderId="0" xfId="0" applyNumberFormat="1"/>
    <xf numFmtId="49" fontId="11" fillId="3" borderId="4" xfId="0" applyNumberFormat="1" applyFont="1" applyFill="1" applyBorder="1" applyAlignment="1">
      <alignment horizontal="center" vertical="center"/>
    </xf>
    <xf numFmtId="49" fontId="11" fillId="0" borderId="4" xfId="0" applyNumberFormat="1" applyFont="1" applyBorder="1" applyAlignment="1">
      <alignment horizontal="center" vertical="center"/>
    </xf>
    <xf numFmtId="49" fontId="11" fillId="3" borderId="5" xfId="0" applyNumberFormat="1" applyFont="1" applyFill="1" applyBorder="1" applyAlignment="1">
      <alignment horizontal="center" vertical="center"/>
    </xf>
    <xf numFmtId="49" fontId="0" fillId="2" borderId="6" xfId="0" applyNumberFormat="1" applyFill="1" applyBorder="1" applyAlignment="1">
      <alignment horizontal="center"/>
    </xf>
    <xf numFmtId="49" fontId="0" fillId="0" borderId="6" xfId="0" applyNumberFormat="1" applyBorder="1" applyAlignment="1">
      <alignment horizontal="center"/>
    </xf>
    <xf numFmtId="49" fontId="11" fillId="0" borderId="5" xfId="0" applyNumberFormat="1" applyFont="1" applyBorder="1" applyAlignment="1">
      <alignment horizontal="center" vertical="center"/>
    </xf>
    <xf numFmtId="164" fontId="0" fillId="0" borderId="0" xfId="0" applyNumberFormat="1" applyAlignment="1">
      <alignment vertical="top"/>
    </xf>
    <xf numFmtId="164" fontId="0" fillId="0" borderId="7" xfId="0" applyNumberFormat="1" applyBorder="1" applyAlignment="1">
      <alignment vertical="top"/>
    </xf>
    <xf numFmtId="164" fontId="3" fillId="0" borderId="2" xfId="0" applyNumberFormat="1" applyFont="1" applyBorder="1" applyAlignment="1">
      <alignment horizontal="left" vertical="top"/>
    </xf>
    <xf numFmtId="164" fontId="0" fillId="0" borderId="8" xfId="0" applyNumberFormat="1" applyBorder="1" applyAlignment="1">
      <alignment vertical="top"/>
    </xf>
    <xf numFmtId="164" fontId="3" fillId="0" borderId="8" xfId="0" applyNumberFormat="1" applyFont="1" applyBorder="1" applyAlignment="1">
      <alignment vertical="top"/>
    </xf>
    <xf numFmtId="164" fontId="3" fillId="0" borderId="9" xfId="0" applyNumberFormat="1" applyFont="1" applyBorder="1" applyAlignment="1">
      <alignment vertical="top"/>
    </xf>
    <xf numFmtId="164" fontId="3" fillId="0" borderId="10" xfId="0" applyNumberFormat="1" applyFont="1" applyBorder="1" applyAlignment="1">
      <alignment horizontal="center" vertical="top"/>
    </xf>
    <xf numFmtId="164" fontId="3" fillId="0" borderId="11" xfId="0" applyNumberFormat="1" applyFont="1" applyBorder="1" applyAlignment="1">
      <alignment horizontal="center" vertical="top"/>
    </xf>
    <xf numFmtId="164" fontId="3" fillId="0" borderId="10" xfId="0" applyNumberFormat="1" applyFont="1" applyBorder="1" applyAlignment="1">
      <alignment horizontal="left" vertical="top"/>
    </xf>
    <xf numFmtId="164" fontId="0" fillId="0" borderId="12" xfId="0" applyNumberFormat="1" applyBorder="1" applyAlignment="1">
      <alignment vertical="top"/>
    </xf>
    <xf numFmtId="164" fontId="3" fillId="0" borderId="12" xfId="0" applyNumberFormat="1" applyFont="1" applyBorder="1" applyAlignment="1">
      <alignment horizontal="center" vertical="top"/>
    </xf>
    <xf numFmtId="164" fontId="0" fillId="0" borderId="0" xfId="0" applyNumberFormat="1" applyAlignment="1">
      <alignment horizontal="center" vertical="top"/>
    </xf>
    <xf numFmtId="164" fontId="3" fillId="4" borderId="2" xfId="0" applyNumberFormat="1" applyFont="1" applyFill="1" applyBorder="1" applyAlignment="1">
      <alignment vertical="top"/>
    </xf>
    <xf numFmtId="164" fontId="3" fillId="4" borderId="8" xfId="0" applyNumberFormat="1" applyFont="1" applyFill="1" applyBorder="1" applyAlignment="1">
      <alignment horizontal="center" vertical="top"/>
    </xf>
    <xf numFmtId="164" fontId="12" fillId="4" borderId="8" xfId="0" applyNumberFormat="1" applyFont="1" applyFill="1" applyBorder="1" applyAlignment="1">
      <alignment vertical="top"/>
    </xf>
    <xf numFmtId="164" fontId="0" fillId="4" borderId="8" xfId="0" applyNumberFormat="1" applyFill="1" applyBorder="1" applyAlignment="1">
      <alignment vertical="top"/>
    </xf>
    <xf numFmtId="164" fontId="12" fillId="4" borderId="9" xfId="0" applyNumberFormat="1" applyFont="1" applyFill="1" applyBorder="1" applyAlignment="1">
      <alignment vertical="top"/>
    </xf>
    <xf numFmtId="164" fontId="0" fillId="0" borderId="0" xfId="0" applyNumberFormat="1" applyFill="1" applyAlignment="1">
      <alignment vertical="top"/>
    </xf>
    <xf numFmtId="164" fontId="3" fillId="5" borderId="9" xfId="0" applyNumberFormat="1" applyFont="1" applyFill="1" applyBorder="1" applyAlignment="1">
      <alignment horizontal="center" vertical="top"/>
    </xf>
    <xf numFmtId="164" fontId="0" fillId="0" borderId="0" xfId="0" applyNumberFormat="1" applyFill="1" applyBorder="1" applyAlignment="1">
      <alignment horizontal="center" vertical="center"/>
    </xf>
    <xf numFmtId="164" fontId="3" fillId="0" borderId="0" xfId="0" applyNumberFormat="1" applyFont="1" applyFill="1" applyBorder="1" applyAlignment="1">
      <alignment horizontal="center" vertical="top"/>
    </xf>
    <xf numFmtId="164" fontId="0" fillId="0" borderId="0" xfId="0" applyNumberFormat="1" applyBorder="1" applyAlignment="1">
      <alignment horizontal="center" vertical="top"/>
    </xf>
    <xf numFmtId="164" fontId="3" fillId="0" borderId="14" xfId="0" applyNumberFormat="1" applyFont="1" applyBorder="1" applyAlignment="1">
      <alignment vertical="top" wrapText="1"/>
    </xf>
    <xf numFmtId="164" fontId="3" fillId="0" borderId="1" xfId="0" applyNumberFormat="1" applyFont="1" applyBorder="1" applyAlignment="1">
      <alignment horizontal="center" vertical="top"/>
    </xf>
    <xf numFmtId="164" fontId="3" fillId="0" borderId="1" xfId="0" applyNumberFormat="1" applyFont="1" applyBorder="1" applyAlignment="1">
      <alignment vertical="top"/>
    </xf>
    <xf numFmtId="164" fontId="0" fillId="0" borderId="0" xfId="0" applyNumberFormat="1" applyFill="1" applyBorder="1" applyAlignment="1">
      <alignment vertical="top"/>
    </xf>
    <xf numFmtId="164" fontId="3" fillId="0" borderId="17" xfId="0" applyNumberFormat="1" applyFont="1" applyBorder="1" applyAlignment="1">
      <alignment horizontal="center" vertical="top" wrapText="1"/>
    </xf>
    <xf numFmtId="164" fontId="0" fillId="0" borderId="6" xfId="0" applyNumberFormat="1" applyBorder="1" applyAlignment="1">
      <alignment vertical="top"/>
    </xf>
    <xf numFmtId="164" fontId="3" fillId="0" borderId="0" xfId="0" applyNumberFormat="1" applyFont="1" applyBorder="1" applyAlignment="1">
      <alignment horizontal="center" vertical="top"/>
    </xf>
    <xf numFmtId="164" fontId="0" fillId="0" borderId="18" xfId="0" applyNumberFormat="1" applyFill="1" applyBorder="1" applyAlignment="1">
      <alignment horizontal="center" vertical="top"/>
    </xf>
    <xf numFmtId="164" fontId="3" fillId="0" borderId="19" xfId="0" applyNumberFormat="1" applyFont="1" applyFill="1" applyBorder="1" applyAlignment="1">
      <alignment vertical="top"/>
    </xf>
    <xf numFmtId="164" fontId="0" fillId="0" borderId="19" xfId="0" applyNumberFormat="1" applyFill="1" applyBorder="1" applyAlignment="1">
      <alignment horizontal="center" vertical="top"/>
    </xf>
    <xf numFmtId="164" fontId="9" fillId="0" borderId="6" xfId="0" applyNumberFormat="1" applyFont="1" applyBorder="1" applyAlignment="1">
      <alignment vertical="top"/>
    </xf>
    <xf numFmtId="164" fontId="0" fillId="0" borderId="6" xfId="0" applyNumberFormat="1" applyBorder="1" applyAlignment="1">
      <alignment horizontal="center" vertical="center"/>
    </xf>
    <xf numFmtId="164" fontId="1" fillId="3" borderId="20" xfId="0" applyNumberFormat="1" applyFont="1" applyFill="1" applyBorder="1" applyProtection="1"/>
    <xf numFmtId="164" fontId="1" fillId="3" borderId="20" xfId="0" applyNumberFormat="1" applyFont="1" applyFill="1" applyBorder="1" applyAlignment="1" applyProtection="1">
      <alignment horizontal="center"/>
    </xf>
    <xf numFmtId="164" fontId="1" fillId="3" borderId="21" xfId="0" applyNumberFormat="1" applyFont="1" applyFill="1" applyBorder="1" applyProtection="1"/>
    <xf numFmtId="164" fontId="1" fillId="0" borderId="0" xfId="0" applyNumberFormat="1" applyFont="1" applyProtection="1"/>
    <xf numFmtId="164" fontId="1" fillId="3" borderId="0" xfId="0" applyNumberFormat="1" applyFont="1" applyFill="1" applyProtection="1"/>
    <xf numFmtId="164" fontId="1" fillId="3" borderId="0" xfId="0" applyNumberFormat="1" applyFont="1" applyFill="1" applyBorder="1" applyProtection="1"/>
    <xf numFmtId="164" fontId="1" fillId="3" borderId="0" xfId="0" applyNumberFormat="1" applyFont="1" applyFill="1" applyBorder="1" applyAlignment="1" applyProtection="1">
      <alignment horizontal="center"/>
    </xf>
    <xf numFmtId="164" fontId="0" fillId="2" borderId="6" xfId="0" applyNumberFormat="1" applyFill="1" applyBorder="1" applyAlignment="1" applyProtection="1">
      <alignment horizontal="center" vertical="top"/>
      <protection locked="0"/>
    </xf>
    <xf numFmtId="164" fontId="0" fillId="2" borderId="16" xfId="0" applyNumberFormat="1" applyFill="1" applyBorder="1" applyAlignment="1" applyProtection="1">
      <alignment horizontal="center" vertical="top"/>
      <protection locked="0"/>
    </xf>
    <xf numFmtId="0" fontId="0" fillId="2" borderId="6" xfId="0" applyFill="1" applyBorder="1" applyAlignment="1" applyProtection="1">
      <alignment horizontal="center"/>
      <protection locked="0"/>
    </xf>
    <xf numFmtId="164" fontId="0" fillId="0" borderId="0" xfId="0" applyNumberFormat="1" applyBorder="1" applyAlignment="1" applyProtection="1">
      <alignment horizontal="center"/>
    </xf>
    <xf numFmtId="0" fontId="3" fillId="0" borderId="6" xfId="0" applyFont="1" applyBorder="1" applyAlignment="1">
      <alignment horizontal="center"/>
    </xf>
    <xf numFmtId="0" fontId="3" fillId="0" borderId="25" xfId="0" applyFont="1" applyBorder="1"/>
    <xf numFmtId="0" fontId="3" fillId="0" borderId="26" xfId="0" applyFont="1" applyBorder="1"/>
    <xf numFmtId="0" fontId="3" fillId="0" borderId="5" xfId="0" applyFont="1" applyBorder="1"/>
    <xf numFmtId="0" fontId="0" fillId="0" borderId="11" xfId="0" applyBorder="1"/>
    <xf numFmtId="0" fontId="0" fillId="0" borderId="0" xfId="0" applyBorder="1"/>
    <xf numFmtId="0" fontId="0" fillId="0" borderId="30" xfId="0" applyBorder="1"/>
    <xf numFmtId="164" fontId="3" fillId="0" borderId="0" xfId="0" applyNumberFormat="1" applyFont="1" applyProtection="1"/>
    <xf numFmtId="164" fontId="0" fillId="0" borderId="9" xfId="0" applyNumberFormat="1" applyBorder="1" applyProtection="1"/>
    <xf numFmtId="0" fontId="3" fillId="0" borderId="0" xfId="0" applyFont="1" applyAlignment="1">
      <alignment horizontal="center"/>
    </xf>
    <xf numFmtId="49" fontId="11" fillId="3" borderId="1" xfId="0" applyNumberFormat="1" applyFont="1" applyFill="1" applyBorder="1" applyAlignment="1">
      <alignment horizontal="center" vertical="center"/>
    </xf>
    <xf numFmtId="49" fontId="11" fillId="0" borderId="1" xfId="0" applyNumberFormat="1" applyFont="1" applyBorder="1" applyAlignment="1">
      <alignment horizontal="center" vertical="center"/>
    </xf>
    <xf numFmtId="164" fontId="0" fillId="2" borderId="6" xfId="0" applyNumberFormat="1" applyFill="1" applyBorder="1" applyAlignment="1">
      <alignment horizontal="center" vertical="center"/>
    </xf>
    <xf numFmtId="164" fontId="1" fillId="3" borderId="0" xfId="0" applyNumberFormat="1" applyFont="1" applyFill="1" applyBorder="1" applyAlignment="1" applyProtection="1">
      <alignment horizontal="center" vertical="center"/>
    </xf>
    <xf numFmtId="164" fontId="7" fillId="3" borderId="0" xfId="0" applyNumberFormat="1" applyFont="1" applyFill="1" applyBorder="1" applyAlignment="1" applyProtection="1">
      <alignment horizontal="center" vertical="center"/>
    </xf>
    <xf numFmtId="164" fontId="1" fillId="0" borderId="0" xfId="0" applyNumberFormat="1" applyFont="1" applyBorder="1" applyAlignment="1" applyProtection="1">
      <alignment horizontal="center" vertical="center"/>
    </xf>
    <xf numFmtId="164" fontId="0" fillId="0" borderId="0" xfId="0" applyNumberFormat="1" applyBorder="1" applyAlignment="1" applyProtection="1">
      <alignment horizontal="center" vertical="center"/>
    </xf>
    <xf numFmtId="1" fontId="7" fillId="3" borderId="0" xfId="0" applyNumberFormat="1"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164" fontId="0" fillId="3" borderId="0" xfId="0" applyNumberFormat="1" applyFill="1" applyBorder="1" applyAlignment="1" applyProtection="1">
      <alignment horizontal="center" vertical="center"/>
    </xf>
    <xf numFmtId="164" fontId="7" fillId="2" borderId="47" xfId="0" applyNumberFormat="1" applyFont="1" applyFill="1" applyBorder="1" applyAlignment="1" applyProtection="1">
      <alignment horizontal="center" vertical="center"/>
      <protection locked="0"/>
    </xf>
    <xf numFmtId="164" fontId="0" fillId="2" borderId="47" xfId="0" applyNumberFormat="1" applyFill="1" applyBorder="1" applyAlignment="1" applyProtection="1">
      <alignment horizontal="center" vertical="center"/>
      <protection locked="0"/>
    </xf>
    <xf numFmtId="164" fontId="7" fillId="2" borderId="49" xfId="0" applyNumberFormat="1" applyFont="1" applyFill="1" applyBorder="1" applyAlignment="1" applyProtection="1">
      <alignment horizontal="center" vertical="center"/>
      <protection locked="0"/>
    </xf>
    <xf numFmtId="164" fontId="0" fillId="2" borderId="49" xfId="0" applyNumberFormat="1" applyFill="1" applyBorder="1" applyAlignment="1" applyProtection="1">
      <alignment horizontal="center" vertical="center"/>
      <protection locked="0"/>
    </xf>
    <xf numFmtId="164" fontId="7" fillId="2" borderId="51" xfId="0" applyNumberFormat="1" applyFont="1" applyFill="1" applyBorder="1" applyAlignment="1" applyProtection="1">
      <alignment horizontal="center" vertical="center"/>
      <protection locked="0"/>
    </xf>
    <xf numFmtId="164" fontId="0" fillId="2" borderId="51" xfId="0" applyNumberFormat="1" applyFill="1" applyBorder="1" applyAlignment="1" applyProtection="1">
      <alignment horizontal="center" vertical="center"/>
      <protection locked="0"/>
    </xf>
    <xf numFmtId="164" fontId="9" fillId="2" borderId="52" xfId="0" applyNumberFormat="1" applyFont="1" applyFill="1" applyBorder="1" applyAlignment="1" applyProtection="1">
      <alignment horizontal="left" vertical="center" wrapText="1"/>
      <protection locked="0"/>
    </xf>
    <xf numFmtId="164" fontId="0" fillId="2" borderId="48" xfId="0" applyNumberFormat="1" applyFill="1" applyBorder="1" applyAlignment="1" applyProtection="1">
      <alignment horizontal="left" vertical="center" wrapText="1"/>
      <protection locked="0"/>
    </xf>
    <xf numFmtId="164" fontId="0" fillId="2" borderId="50" xfId="0" applyNumberFormat="1" applyFill="1" applyBorder="1" applyAlignment="1" applyProtection="1">
      <alignment horizontal="left" vertical="center" wrapText="1"/>
      <protection locked="0"/>
    </xf>
    <xf numFmtId="164" fontId="13" fillId="0" borderId="10" xfId="0" applyNumberFormat="1" applyFont="1" applyBorder="1" applyAlignment="1" applyProtection="1">
      <alignment horizontal="left"/>
    </xf>
    <xf numFmtId="164" fontId="8" fillId="7" borderId="42" xfId="0" applyNumberFormat="1" applyFont="1" applyFill="1" applyBorder="1" applyAlignment="1" applyProtection="1">
      <alignment horizontal="left" vertical="center" wrapText="1"/>
    </xf>
    <xf numFmtId="164" fontId="1" fillId="2" borderId="52" xfId="0" applyNumberFormat="1" applyFont="1" applyFill="1" applyBorder="1" applyAlignment="1" applyProtection="1">
      <alignment horizontal="left" vertical="center" wrapText="1"/>
      <protection locked="0"/>
    </xf>
    <xf numFmtId="164" fontId="0" fillId="0" borderId="47" xfId="0" applyNumberFormat="1" applyBorder="1" applyAlignment="1" applyProtection="1">
      <alignment horizontal="center" vertical="center"/>
    </xf>
    <xf numFmtId="164" fontId="0" fillId="0" borderId="49" xfId="0" applyNumberFormat="1" applyBorder="1" applyAlignment="1" applyProtection="1">
      <alignment horizontal="center" vertical="center"/>
    </xf>
    <xf numFmtId="164" fontId="0" fillId="0" borderId="51" xfId="0" applyNumberFormat="1" applyBorder="1" applyAlignment="1" applyProtection="1">
      <alignment horizontal="center" vertical="center"/>
    </xf>
    <xf numFmtId="164" fontId="0" fillId="0" borderId="54" xfId="0" applyNumberFormat="1" applyBorder="1" applyAlignment="1" applyProtection="1">
      <alignment horizontal="center" vertical="center"/>
    </xf>
    <xf numFmtId="164" fontId="0" fillId="0" borderId="55" xfId="0" applyNumberFormat="1" applyBorder="1" applyAlignment="1" applyProtection="1">
      <alignment horizontal="center" vertical="center"/>
    </xf>
    <xf numFmtId="164" fontId="0" fillId="7" borderId="53" xfId="0" applyNumberFormat="1" applyFill="1" applyBorder="1" applyAlignment="1" applyProtection="1">
      <alignment horizontal="left" vertical="center"/>
    </xf>
    <xf numFmtId="164" fontId="0" fillId="0" borderId="57" xfId="0" applyNumberFormat="1" applyBorder="1" applyAlignment="1" applyProtection="1">
      <alignment horizontal="center" vertical="center"/>
    </xf>
    <xf numFmtId="164" fontId="0" fillId="0" borderId="58" xfId="0" applyNumberFormat="1" applyBorder="1" applyAlignment="1" applyProtection="1">
      <alignment horizontal="center" vertical="center"/>
    </xf>
    <xf numFmtId="164" fontId="0" fillId="0" borderId="59" xfId="0" applyNumberFormat="1" applyBorder="1" applyAlignment="1" applyProtection="1">
      <alignment horizontal="center" vertical="center"/>
    </xf>
    <xf numFmtId="164" fontId="0" fillId="2" borderId="44" xfId="0" applyNumberFormat="1" applyFill="1" applyBorder="1" applyAlignment="1" applyProtection="1">
      <alignment horizontal="center" vertical="center"/>
      <protection locked="0"/>
    </xf>
    <xf numFmtId="164" fontId="0" fillId="2" borderId="45" xfId="0" applyNumberFormat="1" applyFill="1" applyBorder="1" applyAlignment="1" applyProtection="1">
      <alignment horizontal="center" vertical="center"/>
      <protection locked="0"/>
    </xf>
    <xf numFmtId="164" fontId="0" fillId="2" borderId="46" xfId="0" applyNumberFormat="1" applyFill="1" applyBorder="1" applyAlignment="1" applyProtection="1">
      <alignment horizontal="center" vertical="center"/>
      <protection locked="0"/>
    </xf>
    <xf numFmtId="164" fontId="3" fillId="7" borderId="41" xfId="0" applyNumberFormat="1" applyFont="1" applyFill="1" applyBorder="1" applyAlignment="1" applyProtection="1">
      <alignment horizontal="center" vertical="center" wrapText="1"/>
    </xf>
    <xf numFmtId="164" fontId="3" fillId="7" borderId="40" xfId="0" applyNumberFormat="1" applyFont="1" applyFill="1" applyBorder="1" applyAlignment="1" applyProtection="1">
      <alignment horizontal="center" vertical="center" wrapText="1"/>
    </xf>
    <xf numFmtId="164" fontId="3" fillId="7" borderId="40" xfId="0" applyNumberFormat="1" applyFont="1" applyFill="1" applyBorder="1" applyAlignment="1" applyProtection="1">
      <alignment horizontal="center" vertical="center"/>
    </xf>
    <xf numFmtId="164" fontId="0" fillId="7" borderId="60" xfId="0" applyNumberFormat="1" applyFill="1" applyBorder="1" applyProtection="1"/>
    <xf numFmtId="164" fontId="0" fillId="7" borderId="61" xfId="0" applyNumberFormat="1" applyFill="1" applyBorder="1" applyAlignment="1" applyProtection="1">
      <alignment horizontal="center" vertical="center"/>
    </xf>
    <xf numFmtId="164" fontId="0" fillId="7" borderId="62" xfId="0" applyNumberFormat="1" applyFill="1" applyBorder="1" applyAlignment="1" applyProtection="1">
      <alignment horizontal="center" vertical="center"/>
    </xf>
    <xf numFmtId="164" fontId="0" fillId="7" borderId="43" xfId="0" applyNumberFormat="1" applyFill="1" applyBorder="1" applyAlignment="1" applyProtection="1">
      <alignment horizontal="center" vertical="center"/>
    </xf>
    <xf numFmtId="164" fontId="3" fillId="7" borderId="63" xfId="0" applyNumberFormat="1" applyFont="1" applyFill="1" applyBorder="1" applyProtection="1"/>
    <xf numFmtId="164" fontId="3" fillId="7" borderId="64" xfId="0" applyNumberFormat="1" applyFont="1" applyFill="1" applyBorder="1" applyAlignment="1" applyProtection="1">
      <alignment horizontal="center" vertical="center"/>
    </xf>
    <xf numFmtId="164" fontId="3" fillId="7" borderId="65" xfId="0" applyNumberFormat="1" applyFont="1" applyFill="1" applyBorder="1" applyAlignment="1" applyProtection="1">
      <alignment horizontal="center" vertical="center"/>
    </xf>
    <xf numFmtId="164" fontId="0" fillId="7" borderId="64" xfId="0" applyNumberFormat="1" applyFill="1" applyBorder="1" applyProtection="1"/>
    <xf numFmtId="164" fontId="0" fillId="7" borderId="64" xfId="0" applyNumberFormat="1" applyFill="1" applyBorder="1" applyAlignment="1" applyProtection="1">
      <alignment horizontal="center" vertical="center"/>
    </xf>
    <xf numFmtId="164" fontId="0" fillId="7" borderId="66" xfId="0" applyNumberFormat="1" applyFill="1" applyBorder="1" applyAlignment="1" applyProtection="1">
      <alignment horizontal="center" vertical="center"/>
    </xf>
    <xf numFmtId="164" fontId="0" fillId="7" borderId="67" xfId="0" applyNumberFormat="1" applyFill="1" applyBorder="1" applyProtection="1"/>
    <xf numFmtId="164" fontId="0" fillId="7" borderId="68" xfId="0" applyNumberFormat="1" applyFill="1" applyBorder="1" applyAlignment="1" applyProtection="1">
      <alignment horizontal="center" vertical="center"/>
    </xf>
    <xf numFmtId="164" fontId="0" fillId="7" borderId="69" xfId="0" applyNumberFormat="1" applyFill="1" applyBorder="1" applyAlignment="1" applyProtection="1">
      <alignment horizontal="center" vertical="center"/>
    </xf>
    <xf numFmtId="164" fontId="0" fillId="7" borderId="56" xfId="0" applyNumberFormat="1" applyFill="1" applyBorder="1" applyAlignment="1" applyProtection="1">
      <alignment horizontal="center" vertical="center"/>
    </xf>
    <xf numFmtId="164" fontId="0" fillId="7" borderId="33" xfId="0" applyNumberFormat="1" applyFill="1" applyBorder="1" applyProtection="1"/>
    <xf numFmtId="164" fontId="0" fillId="7" borderId="31" xfId="0" applyNumberFormat="1" applyFill="1" applyBorder="1" applyProtection="1"/>
    <xf numFmtId="164" fontId="3" fillId="7" borderId="30" xfId="0" applyNumberFormat="1" applyFont="1" applyFill="1" applyBorder="1" applyAlignment="1" applyProtection="1">
      <alignment horizontal="center"/>
    </xf>
    <xf numFmtId="164" fontId="3" fillId="7" borderId="34" xfId="0" applyNumberFormat="1" applyFont="1" applyFill="1" applyBorder="1" applyAlignment="1" applyProtection="1">
      <alignment horizontal="center"/>
    </xf>
    <xf numFmtId="164" fontId="0" fillId="7" borderId="0" xfId="0" applyNumberFormat="1" applyFill="1" applyBorder="1" applyAlignment="1" applyProtection="1">
      <alignment horizontal="center"/>
    </xf>
    <xf numFmtId="164" fontId="0" fillId="7" borderId="35" xfId="0" applyNumberFormat="1" applyFill="1" applyBorder="1" applyAlignment="1" applyProtection="1">
      <alignment horizontal="center"/>
    </xf>
    <xf numFmtId="164" fontId="3" fillId="7" borderId="31" xfId="0" applyNumberFormat="1" applyFont="1" applyFill="1" applyBorder="1" applyProtection="1"/>
    <xf numFmtId="164" fontId="3" fillId="7" borderId="0" xfId="0" applyNumberFormat="1" applyFont="1" applyFill="1" applyBorder="1" applyAlignment="1" applyProtection="1">
      <alignment horizontal="center"/>
    </xf>
    <xf numFmtId="164" fontId="3" fillId="7" borderId="35" xfId="0" applyNumberFormat="1" applyFont="1" applyFill="1" applyBorder="1" applyAlignment="1" applyProtection="1">
      <alignment horizontal="center"/>
    </xf>
    <xf numFmtId="164" fontId="0" fillId="7" borderId="13" xfId="0" applyNumberFormat="1" applyFill="1" applyBorder="1" applyProtection="1"/>
    <xf numFmtId="164" fontId="0" fillId="7" borderId="7" xfId="0" applyNumberFormat="1" applyFill="1" applyBorder="1" applyAlignment="1" applyProtection="1">
      <alignment horizontal="center"/>
    </xf>
    <xf numFmtId="164" fontId="0" fillId="7" borderId="12" xfId="0" applyNumberFormat="1" applyFill="1" applyBorder="1" applyAlignment="1" applyProtection="1">
      <alignment horizontal="center"/>
    </xf>
    <xf numFmtId="165" fontId="0" fillId="0" borderId="0" xfId="0" applyNumberFormat="1" applyFill="1" applyAlignment="1" applyProtection="1">
      <alignment horizontal="center"/>
    </xf>
    <xf numFmtId="164" fontId="12" fillId="0" borderId="0" xfId="0" applyNumberFormat="1" applyFont="1" applyAlignment="1" applyProtection="1">
      <alignment horizontal="left" vertical="center"/>
    </xf>
    <xf numFmtId="164" fontId="0" fillId="0" borderId="2" xfId="0" applyNumberFormat="1" applyFill="1" applyBorder="1" applyProtection="1"/>
    <xf numFmtId="164" fontId="3" fillId="0" borderId="8" xfId="0" applyNumberFormat="1" applyFont="1" applyFill="1" applyBorder="1" applyAlignment="1" applyProtection="1">
      <alignment horizontal="right"/>
    </xf>
    <xf numFmtId="164" fontId="0" fillId="2" borderId="70" xfId="0" applyNumberFormat="1" applyFill="1" applyBorder="1" applyAlignment="1" applyProtection="1">
      <alignment horizontal="center" vertical="center"/>
      <protection locked="0"/>
    </xf>
    <xf numFmtId="164" fontId="0" fillId="2" borderId="71" xfId="0" applyNumberFormat="1" applyFill="1" applyBorder="1" applyAlignment="1" applyProtection="1">
      <alignment horizontal="center" vertical="center"/>
      <protection locked="0"/>
    </xf>
    <xf numFmtId="164" fontId="0" fillId="2" borderId="72" xfId="0" applyNumberFormat="1" applyFill="1" applyBorder="1" applyAlignment="1" applyProtection="1">
      <alignment horizontal="center" vertical="center"/>
      <protection locked="0"/>
    </xf>
    <xf numFmtId="164" fontId="0" fillId="0" borderId="73" xfId="0" applyNumberFormat="1" applyFill="1" applyBorder="1" applyAlignment="1" applyProtection="1">
      <alignment horizontal="center" vertical="center"/>
      <protection locked="0"/>
    </xf>
    <xf numFmtId="164" fontId="0" fillId="2" borderId="73" xfId="0" applyNumberFormat="1" applyFill="1" applyBorder="1" applyAlignment="1" applyProtection="1">
      <alignment horizontal="center" vertical="center"/>
      <protection locked="0"/>
    </xf>
    <xf numFmtId="164" fontId="0" fillId="2" borderId="74" xfId="0" applyNumberFormat="1" applyFill="1" applyBorder="1" applyAlignment="1" applyProtection="1">
      <alignment horizontal="center" vertical="center"/>
      <protection locked="0"/>
    </xf>
    <xf numFmtId="164" fontId="0" fillId="2" borderId="75" xfId="0" applyNumberFormat="1" applyFill="1" applyBorder="1" applyAlignment="1" applyProtection="1">
      <alignment horizontal="center" vertical="center"/>
      <protection locked="0"/>
    </xf>
    <xf numFmtId="0" fontId="9" fillId="0" borderId="0" xfId="0" applyFont="1"/>
    <xf numFmtId="0" fontId="9" fillId="0" borderId="0" xfId="0" applyFont="1" applyAlignment="1">
      <alignment horizontal="left" vertical="top"/>
    </xf>
    <xf numFmtId="0" fontId="9" fillId="0" borderId="30" xfId="0" applyFont="1" applyBorder="1" applyAlignment="1">
      <alignment horizontal="left" vertical="top"/>
    </xf>
    <xf numFmtId="164" fontId="3" fillId="7" borderId="10" xfId="0" applyNumberFormat="1" applyFont="1" applyFill="1" applyBorder="1" applyAlignment="1">
      <alignment horizontal="center" vertical="center"/>
    </xf>
    <xf numFmtId="49" fontId="3" fillId="0" borderId="0" xfId="0" applyNumberFormat="1" applyFont="1"/>
    <xf numFmtId="164" fontId="9" fillId="2" borderId="6" xfId="0" applyNumberFormat="1" applyFont="1" applyFill="1" applyBorder="1" applyAlignment="1">
      <alignment horizontal="center" vertical="center"/>
    </xf>
    <xf numFmtId="164" fontId="9" fillId="2" borderId="6" xfId="0" quotePrefix="1" applyNumberFormat="1" applyFont="1" applyFill="1" applyBorder="1" applyAlignment="1">
      <alignment horizontal="center" vertical="center"/>
    </xf>
    <xf numFmtId="164" fontId="9" fillId="0" borderId="6" xfId="0" applyNumberFormat="1" applyFont="1" applyBorder="1" applyAlignment="1">
      <alignment horizontal="center" vertical="center"/>
    </xf>
    <xf numFmtId="164" fontId="9" fillId="0" borderId="6" xfId="0" quotePrefix="1" applyNumberFormat="1" applyFont="1" applyBorder="1" applyAlignment="1">
      <alignment horizontal="center" vertical="center"/>
    </xf>
    <xf numFmtId="164" fontId="0" fillId="0" borderId="0" xfId="0" applyNumberFormat="1" applyAlignment="1">
      <alignment horizontal="center" vertical="top"/>
    </xf>
    <xf numFmtId="164" fontId="0" fillId="2" borderId="6" xfId="0" applyNumberFormat="1" applyFill="1" applyBorder="1" applyAlignment="1" applyProtection="1">
      <alignment horizontal="center" vertical="top"/>
      <protection locked="0"/>
    </xf>
    <xf numFmtId="164" fontId="0" fillId="2" borderId="16" xfId="0" applyNumberFormat="1" applyFill="1" applyBorder="1" applyAlignment="1" applyProtection="1">
      <alignment horizontal="center" vertical="top"/>
      <protection locked="0"/>
    </xf>
    <xf numFmtId="164" fontId="7" fillId="8" borderId="49" xfId="0" applyNumberFormat="1" applyFont="1" applyFill="1" applyBorder="1" applyAlignment="1" applyProtection="1">
      <alignment horizontal="center" vertical="center"/>
      <protection locked="0"/>
    </xf>
    <xf numFmtId="164" fontId="1" fillId="2" borderId="47" xfId="0" applyNumberFormat="1" applyFont="1" applyFill="1" applyBorder="1" applyAlignment="1" applyProtection="1">
      <alignment horizontal="center" vertical="center"/>
      <protection locked="0"/>
    </xf>
    <xf numFmtId="164" fontId="1" fillId="2" borderId="49" xfId="0" applyNumberFormat="1" applyFont="1" applyFill="1" applyBorder="1" applyAlignment="1" applyProtection="1">
      <alignment horizontal="center" vertical="center"/>
      <protection locked="0"/>
    </xf>
    <xf numFmtId="164" fontId="1" fillId="2" borderId="51" xfId="0" applyNumberFormat="1" applyFont="1" applyFill="1" applyBorder="1" applyAlignment="1" applyProtection="1">
      <alignment horizontal="center" vertical="center"/>
      <protection locked="0"/>
    </xf>
    <xf numFmtId="164" fontId="0" fillId="0" borderId="81" xfId="0" applyNumberFormat="1" applyBorder="1" applyAlignment="1" applyProtection="1">
      <alignment horizontal="center" vertical="center"/>
    </xf>
    <xf numFmtId="164" fontId="0" fillId="2" borderId="82" xfId="0" applyNumberFormat="1" applyFill="1" applyBorder="1" applyAlignment="1" applyProtection="1">
      <alignment horizontal="center" vertical="center"/>
      <protection locked="0"/>
    </xf>
    <xf numFmtId="164" fontId="0" fillId="2" borderId="80" xfId="0" applyNumberFormat="1" applyFill="1" applyBorder="1" applyAlignment="1" applyProtection="1">
      <alignment horizontal="center" vertical="center"/>
      <protection locked="0"/>
    </xf>
    <xf numFmtId="164" fontId="0" fillId="2" borderId="83" xfId="0" applyNumberFormat="1" applyFill="1" applyBorder="1" applyAlignment="1" applyProtection="1">
      <alignment horizontal="left" vertical="center" wrapText="1"/>
      <protection locked="0"/>
    </xf>
    <xf numFmtId="164" fontId="1" fillId="7" borderId="43" xfId="0" applyNumberFormat="1" applyFont="1" applyFill="1" applyBorder="1" applyAlignment="1" applyProtection="1">
      <alignment horizontal="left" vertical="center"/>
    </xf>
    <xf numFmtId="164" fontId="1" fillId="7" borderId="79" xfId="0" applyNumberFormat="1" applyFont="1" applyFill="1" applyBorder="1" applyAlignment="1" applyProtection="1">
      <alignment horizontal="left" vertical="center"/>
    </xf>
    <xf numFmtId="164" fontId="1" fillId="7" borderId="56" xfId="0" applyNumberFormat="1" applyFont="1" applyFill="1" applyBorder="1" applyAlignment="1" applyProtection="1">
      <alignment horizontal="left" vertical="center"/>
    </xf>
    <xf numFmtId="164" fontId="0" fillId="0" borderId="46" xfId="0" applyNumberFormat="1" applyBorder="1" applyAlignment="1" applyProtection="1">
      <alignment horizontal="center" vertical="center"/>
    </xf>
    <xf numFmtId="164" fontId="1" fillId="2" borderId="50" xfId="0" applyNumberFormat="1" applyFont="1" applyFill="1" applyBorder="1" applyAlignment="1" applyProtection="1">
      <alignment horizontal="left" vertical="center" wrapText="1"/>
      <protection locked="0"/>
    </xf>
    <xf numFmtId="0" fontId="22" fillId="7" borderId="0" xfId="3" applyFont="1" applyFill="1" applyBorder="1" applyAlignment="1">
      <alignment horizontal="center" vertical="center"/>
    </xf>
    <xf numFmtId="0" fontId="11" fillId="7" borderId="25" xfId="3" applyFont="1" applyFill="1" applyBorder="1"/>
    <xf numFmtId="0" fontId="22" fillId="7" borderId="0" xfId="3" applyFont="1" applyFill="1"/>
    <xf numFmtId="0" fontId="22" fillId="7" borderId="0" xfId="3" applyFont="1" applyFill="1" applyAlignment="1">
      <alignment horizontal="center" vertical="center"/>
    </xf>
    <xf numFmtId="0" fontId="1" fillId="7" borderId="0" xfId="3" applyFill="1" applyBorder="1" applyAlignment="1">
      <alignment horizontal="center" vertical="center"/>
    </xf>
    <xf numFmtId="0" fontId="1" fillId="7" borderId="0" xfId="3" applyFill="1" applyBorder="1" applyAlignment="1">
      <alignment horizontal="center" vertical="center" wrapText="1"/>
    </xf>
    <xf numFmtId="0" fontId="13" fillId="7" borderId="27" xfId="3" applyFont="1" applyFill="1" applyBorder="1" applyAlignment="1">
      <alignment vertical="center" wrapText="1"/>
    </xf>
    <xf numFmtId="0" fontId="3" fillId="7" borderId="29" xfId="3" applyFont="1" applyFill="1" applyBorder="1" applyAlignment="1">
      <alignment horizontal="center" vertical="center" wrapText="1"/>
    </xf>
    <xf numFmtId="0" fontId="3" fillId="7" borderId="0" xfId="3" applyFont="1" applyFill="1" applyBorder="1" applyAlignment="1">
      <alignment horizontal="center" vertical="center" wrapText="1"/>
    </xf>
    <xf numFmtId="0" fontId="3" fillId="7" borderId="30" xfId="3" applyFont="1" applyFill="1" applyBorder="1" applyAlignment="1">
      <alignment horizontal="center" vertical="center" wrapText="1"/>
    </xf>
    <xf numFmtId="0" fontId="1" fillId="7" borderId="0" xfId="3" applyFill="1" applyAlignment="1">
      <alignment vertical="center" wrapText="1"/>
    </xf>
    <xf numFmtId="0" fontId="1" fillId="7" borderId="0" xfId="3" applyFill="1" applyAlignment="1">
      <alignment horizontal="center" vertical="center" wrapText="1"/>
    </xf>
    <xf numFmtId="0" fontId="11" fillId="7" borderId="27" xfId="3" applyFont="1" applyFill="1" applyBorder="1" applyAlignment="1">
      <alignment horizontal="right"/>
    </xf>
    <xf numFmtId="0" fontId="1" fillId="7" borderId="28" xfId="3" applyFill="1" applyBorder="1" applyAlignment="1">
      <alignment horizontal="center"/>
    </xf>
    <xf numFmtId="0" fontId="1" fillId="7" borderId="26" xfId="3" applyFill="1" applyBorder="1" applyAlignment="1">
      <alignment horizontal="center"/>
    </xf>
    <xf numFmtId="0" fontId="1" fillId="7" borderId="11" xfId="3" applyFill="1" applyBorder="1" applyAlignment="1">
      <alignment horizontal="center"/>
    </xf>
    <xf numFmtId="0" fontId="1" fillId="7" borderId="25" xfId="3" applyFill="1" applyBorder="1" applyAlignment="1">
      <alignment horizontal="center"/>
    </xf>
    <xf numFmtId="0" fontId="1" fillId="7" borderId="19" xfId="3" applyFill="1" applyBorder="1" applyAlignment="1">
      <alignment horizontal="center"/>
    </xf>
    <xf numFmtId="0" fontId="1" fillId="7" borderId="0" xfId="3" applyFill="1" applyBorder="1" applyAlignment="1">
      <alignment horizontal="center"/>
    </xf>
    <xf numFmtId="0" fontId="1" fillId="7" borderId="11" xfId="3" applyFill="1" applyBorder="1" applyAlignment="1">
      <alignment horizontal="center" vertical="center"/>
    </xf>
    <xf numFmtId="0" fontId="1" fillId="7" borderId="0" xfId="3" applyFill="1"/>
    <xf numFmtId="0" fontId="1" fillId="0" borderId="0" xfId="3" applyFont="1" applyAlignment="1">
      <alignment vertical="center"/>
    </xf>
    <xf numFmtId="0" fontId="21" fillId="7" borderId="27" xfId="3" applyFont="1" applyFill="1" applyBorder="1" applyAlignment="1">
      <alignment vertical="center"/>
    </xf>
    <xf numFmtId="0" fontId="1" fillId="0" borderId="28" xfId="3" applyBorder="1" applyAlignment="1">
      <alignment horizontal="center" vertical="center"/>
    </xf>
    <xf numFmtId="0" fontId="1" fillId="0" borderId="27" xfId="3" applyBorder="1" applyAlignment="1">
      <alignment horizontal="center" vertical="center"/>
    </xf>
    <xf numFmtId="0" fontId="1" fillId="0" borderId="24" xfId="3" applyBorder="1" applyAlignment="1">
      <alignment horizontal="center" vertical="center"/>
    </xf>
    <xf numFmtId="0" fontId="1" fillId="0" borderId="19" xfId="3" applyBorder="1" applyAlignment="1">
      <alignment horizontal="center" vertical="center"/>
    </xf>
    <xf numFmtId="0" fontId="1" fillId="0" borderId="0" xfId="3"/>
    <xf numFmtId="0" fontId="1" fillId="0" borderId="0" xfId="3" applyAlignment="1">
      <alignment horizontal="center" vertical="center"/>
    </xf>
    <xf numFmtId="0" fontId="1" fillId="0" borderId="0" xfId="3" applyAlignment="1">
      <alignment vertical="center"/>
    </xf>
    <xf numFmtId="0" fontId="1" fillId="0" borderId="27" xfId="3" applyFont="1" applyBorder="1" applyAlignment="1">
      <alignment horizontal="center" vertical="center"/>
    </xf>
    <xf numFmtId="0" fontId="1" fillId="0" borderId="24" xfId="3" applyFont="1" applyBorder="1" applyAlignment="1">
      <alignment horizontal="center" vertical="center"/>
    </xf>
    <xf numFmtId="0" fontId="21" fillId="7" borderId="24" xfId="3" applyFont="1" applyFill="1" applyBorder="1" applyAlignment="1">
      <alignment vertical="center"/>
    </xf>
    <xf numFmtId="0" fontId="1" fillId="0" borderId="19" xfId="3" applyFont="1" applyBorder="1" applyAlignment="1">
      <alignment horizontal="center" vertical="center"/>
    </xf>
    <xf numFmtId="0" fontId="1" fillId="0" borderId="0" xfId="3" applyFont="1"/>
    <xf numFmtId="0" fontId="1" fillId="0" borderId="0" xfId="3" applyBorder="1" applyAlignment="1">
      <alignment horizontal="center" vertical="center"/>
    </xf>
    <xf numFmtId="0" fontId="21" fillId="7" borderId="27" xfId="3" applyFont="1" applyFill="1" applyBorder="1"/>
    <xf numFmtId="0" fontId="1" fillId="0" borderId="27" xfId="3" applyBorder="1" applyAlignment="1">
      <alignment horizontal="center"/>
    </xf>
    <xf numFmtId="0" fontId="1" fillId="0" borderId="0" xfId="3" applyBorder="1" applyAlignment="1">
      <alignment horizontal="center"/>
    </xf>
    <xf numFmtId="0" fontId="1" fillId="0" borderId="19" xfId="3" applyBorder="1" applyAlignment="1">
      <alignment horizontal="center"/>
    </xf>
    <xf numFmtId="0" fontId="1" fillId="0" borderId="0" xfId="0" applyFont="1"/>
    <xf numFmtId="0" fontId="3" fillId="0" borderId="0" xfId="0" applyFont="1"/>
    <xf numFmtId="0" fontId="1" fillId="0" borderId="0" xfId="0" applyFont="1" applyAlignment="1">
      <alignment vertical="center" wrapText="1"/>
    </xf>
    <xf numFmtId="0" fontId="13" fillId="0" borderId="26" xfId="3" applyNumberFormat="1" applyFont="1" applyBorder="1"/>
    <xf numFmtId="0" fontId="1" fillId="0" borderId="26" xfId="3" applyNumberFormat="1" applyBorder="1"/>
    <xf numFmtId="0" fontId="1" fillId="0" borderId="26" xfId="3" applyNumberFormat="1" applyBorder="1" applyAlignment="1">
      <alignment horizontal="center"/>
    </xf>
    <xf numFmtId="0" fontId="3" fillId="0" borderId="26" xfId="3" applyNumberFormat="1" applyFont="1" applyBorder="1"/>
    <xf numFmtId="0" fontId="1" fillId="0" borderId="0" xfId="3" applyNumberFormat="1" applyBorder="1"/>
    <xf numFmtId="165" fontId="1" fillId="0" borderId="26" xfId="3" applyNumberFormat="1" applyBorder="1"/>
    <xf numFmtId="0" fontId="1" fillId="0" borderId="26" xfId="3" applyNumberFormat="1" applyFont="1" applyBorder="1"/>
    <xf numFmtId="0" fontId="1" fillId="0" borderId="5" xfId="3" applyNumberFormat="1" applyBorder="1"/>
    <xf numFmtId="0" fontId="1" fillId="2" borderId="0" xfId="3" applyNumberFormat="1" applyFill="1" applyBorder="1"/>
    <xf numFmtId="0" fontId="1" fillId="0" borderId="0" xfId="3" applyNumberFormat="1" applyFill="1" applyBorder="1" applyAlignment="1">
      <alignment wrapText="1"/>
    </xf>
    <xf numFmtId="0" fontId="1" fillId="0" borderId="0" xfId="3" applyNumberFormat="1" applyBorder="1" applyAlignment="1">
      <alignment horizontal="center"/>
    </xf>
    <xf numFmtId="0" fontId="1" fillId="0" borderId="0" xfId="3" applyNumberFormat="1" applyFont="1" applyBorder="1"/>
    <xf numFmtId="0" fontId="1" fillId="0" borderId="0" xfId="3" applyNumberFormat="1" applyFill="1" applyBorder="1" applyAlignment="1">
      <alignment horizontal="center" vertical="center" wrapText="1"/>
    </xf>
    <xf numFmtId="0" fontId="1" fillId="0" borderId="0" xfId="3" applyNumberFormat="1" applyFont="1" applyBorder="1" applyAlignment="1">
      <alignment horizontal="left"/>
    </xf>
    <xf numFmtId="0" fontId="3" fillId="2" borderId="6" xfId="3" applyNumberFormat="1" applyFont="1" applyFill="1" applyBorder="1" applyAlignment="1">
      <alignment horizontal="center" vertical="center" wrapText="1"/>
    </xf>
    <xf numFmtId="0" fontId="1" fillId="2" borderId="0" xfId="3" applyNumberFormat="1" applyFill="1" applyBorder="1" applyAlignment="1">
      <alignment vertical="center" wrapText="1"/>
    </xf>
    <xf numFmtId="0" fontId="3" fillId="0" borderId="0" xfId="3" applyNumberFormat="1" applyFont="1" applyFill="1" applyBorder="1" applyAlignment="1">
      <alignment vertical="center" wrapText="1"/>
    </xf>
    <xf numFmtId="0" fontId="1" fillId="0" borderId="0" xfId="3" applyNumberFormat="1" applyFont="1" applyFill="1" applyBorder="1" applyAlignment="1">
      <alignment horizontal="center" vertical="center" wrapText="1"/>
    </xf>
    <xf numFmtId="0" fontId="1" fillId="0" borderId="0" xfId="3" applyNumberFormat="1" applyFill="1" applyBorder="1" applyAlignment="1">
      <alignment vertical="center" wrapText="1"/>
    </xf>
    <xf numFmtId="0" fontId="1" fillId="0" borderId="6" xfId="3" applyNumberFormat="1" applyBorder="1" applyAlignment="1">
      <alignment horizontal="center"/>
    </xf>
    <xf numFmtId="0" fontId="1" fillId="0" borderId="6" xfId="3" applyNumberFormat="1" applyBorder="1" applyAlignment="1">
      <alignment horizontal="left"/>
    </xf>
    <xf numFmtId="0" fontId="1" fillId="0" borderId="0" xfId="3" applyNumberFormat="1" applyFont="1" applyFill="1" applyBorder="1" applyAlignment="1">
      <alignment wrapText="1"/>
    </xf>
    <xf numFmtId="0" fontId="1" fillId="0" borderId="0" xfId="3" applyNumberFormat="1" applyFill="1" applyBorder="1" applyAlignment="1">
      <alignment horizontal="center"/>
    </xf>
    <xf numFmtId="0" fontId="1" fillId="0" borderId="6" xfId="3" applyNumberFormat="1" applyFont="1" applyBorder="1" applyAlignment="1">
      <alignment horizontal="left"/>
    </xf>
    <xf numFmtId="0" fontId="1" fillId="0" borderId="6" xfId="3" applyNumberFormat="1" applyFont="1" applyBorder="1" applyAlignment="1">
      <alignment horizontal="center"/>
    </xf>
    <xf numFmtId="0" fontId="21" fillId="0" borderId="0" xfId="3" applyNumberFormat="1" applyFont="1" applyFill="1" applyBorder="1" applyAlignment="1">
      <alignment wrapText="1"/>
    </xf>
    <xf numFmtId="0" fontId="3" fillId="2" borderId="6" xfId="3" applyNumberFormat="1" applyFont="1" applyFill="1" applyBorder="1" applyAlignment="1">
      <alignment horizontal="left" vertical="center" wrapText="1"/>
    </xf>
    <xf numFmtId="0" fontId="3" fillId="0" borderId="6" xfId="3" applyNumberFormat="1" applyFont="1" applyBorder="1" applyAlignment="1">
      <alignment horizontal="left"/>
    </xf>
    <xf numFmtId="0" fontId="13" fillId="0" borderId="26" xfId="3" applyFont="1" applyBorder="1" applyAlignment="1">
      <alignment horizontal="left"/>
    </xf>
    <xf numFmtId="0" fontId="1" fillId="0" borderId="26" xfId="3" applyBorder="1" applyAlignment="1">
      <alignment horizontal="center"/>
    </xf>
    <xf numFmtId="0" fontId="1" fillId="0" borderId="26" xfId="3" applyBorder="1" applyAlignment="1">
      <alignment horizontal="left"/>
    </xf>
    <xf numFmtId="0" fontId="3" fillId="0" borderId="26" xfId="3" applyFont="1" applyBorder="1" applyAlignment="1">
      <alignment horizontal="center"/>
    </xf>
    <xf numFmtId="0" fontId="3" fillId="0" borderId="26" xfId="3" applyFont="1" applyBorder="1"/>
    <xf numFmtId="0" fontId="1" fillId="0" borderId="26" xfId="3" applyBorder="1"/>
    <xf numFmtId="0" fontId="1" fillId="0" borderId="5" xfId="3" applyBorder="1"/>
    <xf numFmtId="0" fontId="1" fillId="2" borderId="0" xfId="3" applyFill="1" applyBorder="1"/>
    <xf numFmtId="0" fontId="1" fillId="0" borderId="0" xfId="3" applyFill="1" applyBorder="1"/>
    <xf numFmtId="0" fontId="1" fillId="0" borderId="0" xfId="3" applyBorder="1"/>
    <xf numFmtId="0" fontId="1" fillId="0" borderId="0" xfId="3" applyFont="1" applyBorder="1"/>
    <xf numFmtId="0" fontId="3" fillId="0" borderId="26" xfId="3" applyFont="1" applyBorder="1" applyAlignment="1">
      <alignment horizontal="left"/>
    </xf>
    <xf numFmtId="0" fontId="3" fillId="0" borderId="26" xfId="3" applyFont="1" applyBorder="1" applyAlignment="1">
      <alignment vertical="center"/>
    </xf>
    <xf numFmtId="0" fontId="3" fillId="0" borderId="5" xfId="3" applyFont="1" applyBorder="1"/>
    <xf numFmtId="0" fontId="3" fillId="2" borderId="0" xfId="3" applyFont="1" applyFill="1" applyBorder="1"/>
    <xf numFmtId="0" fontId="3" fillId="0" borderId="0" xfId="3" applyFont="1" applyFill="1" applyBorder="1"/>
    <xf numFmtId="0" fontId="3" fillId="0" borderId="0" xfId="3" applyFont="1" applyBorder="1"/>
    <xf numFmtId="0" fontId="1" fillId="2" borderId="0" xfId="3" applyFill="1" applyBorder="1" applyAlignment="1">
      <alignment horizontal="center"/>
    </xf>
    <xf numFmtId="0" fontId="1" fillId="0" borderId="0" xfId="3" applyFill="1" applyBorder="1" applyAlignment="1">
      <alignment horizontal="center"/>
    </xf>
    <xf numFmtId="0" fontId="3" fillId="2" borderId="6" xfId="3" applyFont="1" applyFill="1" applyBorder="1" applyAlignment="1">
      <alignment horizontal="left" vertical="center" wrapText="1"/>
    </xf>
    <xf numFmtId="0" fontId="3" fillId="2" borderId="6"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1" fillId="0" borderId="0" xfId="3" applyFill="1" applyBorder="1" applyAlignment="1">
      <alignment horizontal="center" vertical="center" wrapText="1"/>
    </xf>
    <xf numFmtId="0" fontId="1" fillId="0" borderId="0" xfId="3" applyFont="1" applyFill="1" applyBorder="1" applyAlignment="1">
      <alignment horizontal="center" vertical="center" wrapText="1"/>
    </xf>
    <xf numFmtId="0" fontId="1" fillId="0" borderId="0" xfId="3" applyFill="1" applyBorder="1" applyAlignment="1">
      <alignment vertical="center" wrapText="1"/>
    </xf>
    <xf numFmtId="0" fontId="1" fillId="0" borderId="6" xfId="3" applyFont="1" applyBorder="1" applyAlignment="1">
      <alignment horizontal="left"/>
    </xf>
    <xf numFmtId="0" fontId="1" fillId="0" borderId="6" xfId="3" applyFont="1" applyBorder="1" applyAlignment="1">
      <alignment horizontal="center"/>
    </xf>
    <xf numFmtId="1" fontId="1" fillId="0" borderId="6" xfId="3" applyNumberFormat="1" applyBorder="1" applyAlignment="1">
      <alignment horizontal="center"/>
    </xf>
    <xf numFmtId="0" fontId="1" fillId="0" borderId="0" xfId="3" applyFont="1" applyFill="1" applyBorder="1"/>
    <xf numFmtId="0" fontId="1" fillId="0" borderId="6" xfId="3" applyBorder="1" applyAlignment="1">
      <alignment horizontal="left"/>
    </xf>
    <xf numFmtId="0" fontId="1" fillId="0" borderId="6" xfId="3" applyBorder="1" applyAlignment="1">
      <alignment horizontal="center"/>
    </xf>
    <xf numFmtId="0" fontId="1" fillId="0" borderId="86" xfId="3" applyBorder="1" applyAlignment="1">
      <alignment horizontal="left"/>
    </xf>
    <xf numFmtId="0" fontId="1" fillId="0" borderId="86" xfId="3" applyBorder="1" applyAlignment="1">
      <alignment horizontal="center"/>
    </xf>
    <xf numFmtId="0" fontId="1" fillId="0" borderId="5" xfId="3" applyBorder="1" applyAlignment="1">
      <alignment horizontal="center"/>
    </xf>
    <xf numFmtId="0" fontId="1" fillId="0" borderId="5" xfId="3" applyBorder="1" applyAlignment="1">
      <alignment horizontal="left"/>
    </xf>
    <xf numFmtId="0" fontId="1" fillId="0" borderId="0" xfId="3" applyBorder="1" applyAlignment="1">
      <alignment horizontal="left"/>
    </xf>
    <xf numFmtId="0" fontId="1" fillId="0" borderId="19" xfId="3" applyBorder="1"/>
    <xf numFmtId="0" fontId="3" fillId="0" borderId="6" xfId="3" applyFont="1" applyBorder="1" applyAlignment="1">
      <alignment horizontal="left"/>
    </xf>
    <xf numFmtId="0" fontId="13" fillId="0" borderId="0" xfId="3" applyFont="1"/>
    <xf numFmtId="0" fontId="3" fillId="0" borderId="0" xfId="3" applyFont="1"/>
    <xf numFmtId="165" fontId="1" fillId="0" borderId="0" xfId="3" applyNumberFormat="1"/>
    <xf numFmtId="0" fontId="1" fillId="0" borderId="0" xfId="3" applyAlignment="1">
      <alignment horizontal="center" vertical="center" wrapText="1"/>
    </xf>
    <xf numFmtId="0" fontId="1" fillId="2" borderId="0" xfId="3" applyFont="1" applyFill="1" applyAlignment="1">
      <alignment horizontal="left"/>
    </xf>
    <xf numFmtId="0" fontId="1" fillId="2" borderId="0" xfId="3" applyFill="1" applyAlignment="1">
      <alignment horizontal="center"/>
    </xf>
    <xf numFmtId="0" fontId="1" fillId="0" borderId="0" xfId="3" applyAlignment="1">
      <alignment horizontal="center"/>
    </xf>
    <xf numFmtId="1" fontId="1" fillId="2" borderId="0" xfId="3" applyNumberFormat="1" applyFill="1" applyAlignment="1">
      <alignment horizontal="center"/>
    </xf>
    <xf numFmtId="0" fontId="3" fillId="0" borderId="0" xfId="3" applyFont="1" applyAlignment="1">
      <alignment horizontal="center" vertical="center"/>
    </xf>
    <xf numFmtId="0" fontId="3" fillId="0" borderId="0" xfId="3" applyFont="1" applyFill="1" applyAlignment="1">
      <alignment horizontal="center" vertical="center" wrapText="1"/>
    </xf>
    <xf numFmtId="0" fontId="3" fillId="0" borderId="0" xfId="3" applyFont="1" applyFill="1" applyAlignment="1">
      <alignment horizontal="center" vertical="center"/>
    </xf>
    <xf numFmtId="0" fontId="3" fillId="0" borderId="0" xfId="3" applyFont="1" applyFill="1" applyBorder="1" applyAlignment="1">
      <alignment horizontal="center" vertical="center" wrapText="1"/>
    </xf>
    <xf numFmtId="0" fontId="1" fillId="0" borderId="0" xfId="3" applyFill="1" applyAlignment="1">
      <alignment horizontal="center"/>
    </xf>
    <xf numFmtId="165" fontId="3" fillId="0" borderId="0" xfId="3" applyNumberFormat="1" applyFont="1"/>
    <xf numFmtId="0" fontId="1" fillId="0" borderId="0" xfId="3" applyAlignment="1">
      <alignment vertical="center" wrapText="1"/>
    </xf>
    <xf numFmtId="0" fontId="25" fillId="0" borderId="0" xfId="3" applyFont="1"/>
    <xf numFmtId="0" fontId="3" fillId="0" borderId="0" xfId="3" applyFont="1" applyFill="1" applyAlignment="1">
      <alignment horizontal="center"/>
    </xf>
    <xf numFmtId="1" fontId="1" fillId="0" borderId="0" xfId="3" applyNumberFormat="1" applyAlignment="1">
      <alignment horizontal="center"/>
    </xf>
    <xf numFmtId="0" fontId="3" fillId="0" borderId="0" xfId="3" applyFont="1" applyAlignment="1">
      <alignment vertical="center"/>
    </xf>
    <xf numFmtId="0" fontId="3" fillId="0" borderId="0" xfId="3" applyFont="1" applyAlignment="1">
      <alignment vertical="center" wrapText="1"/>
    </xf>
    <xf numFmtId="0" fontId="1" fillId="0" borderId="0" xfId="3" applyFont="1" applyFill="1" applyAlignment="1">
      <alignment horizontal="center" vertical="center" wrapText="1"/>
    </xf>
    <xf numFmtId="0" fontId="1" fillId="0" borderId="0" xfId="0" applyFont="1" applyAlignment="1">
      <alignment horizontal="center"/>
    </xf>
    <xf numFmtId="164" fontId="1" fillId="8" borderId="6" xfId="0" applyNumberFormat="1" applyFont="1" applyFill="1" applyBorder="1" applyAlignment="1">
      <alignment horizontal="center" vertical="center"/>
    </xf>
    <xf numFmtId="164" fontId="1" fillId="8" borderId="6" xfId="0" quotePrefix="1" applyNumberFormat="1" applyFont="1" applyFill="1" applyBorder="1" applyAlignment="1">
      <alignment horizontal="center" vertical="center"/>
    </xf>
    <xf numFmtId="164" fontId="9" fillId="8" borderId="6" xfId="0" quotePrefix="1" applyNumberFormat="1" applyFont="1" applyFill="1" applyBorder="1" applyAlignment="1">
      <alignment horizontal="center" vertical="center"/>
    </xf>
    <xf numFmtId="164" fontId="9" fillId="8" borderId="6" xfId="0" applyNumberFormat="1" applyFont="1" applyFill="1" applyBorder="1" applyAlignment="1">
      <alignment horizontal="center" vertical="center"/>
    </xf>
    <xf numFmtId="164" fontId="1" fillId="0" borderId="6" xfId="0" applyNumberFormat="1" applyFont="1" applyFill="1" applyBorder="1" applyAlignment="1">
      <alignment horizontal="center" vertical="center"/>
    </xf>
    <xf numFmtId="164" fontId="1" fillId="0" borderId="6" xfId="0" quotePrefix="1" applyNumberFormat="1" applyFont="1" applyFill="1" applyBorder="1" applyAlignment="1">
      <alignment horizontal="center" vertical="center"/>
    </xf>
    <xf numFmtId="164" fontId="9" fillId="0" borderId="6" xfId="0" quotePrefix="1" applyNumberFormat="1" applyFont="1" applyFill="1" applyBorder="1" applyAlignment="1">
      <alignment horizontal="center" vertical="center"/>
    </xf>
    <xf numFmtId="164" fontId="9" fillId="0" borderId="6" xfId="0" applyNumberFormat="1" applyFont="1" applyFill="1" applyBorder="1" applyAlignment="1">
      <alignment horizontal="center" vertical="center"/>
    </xf>
    <xf numFmtId="0" fontId="1" fillId="0" borderId="0" xfId="0" applyFont="1" applyFill="1" applyBorder="1"/>
    <xf numFmtId="164" fontId="9" fillId="0" borderId="0" xfId="0" applyNumberFormat="1" applyFont="1" applyFill="1" applyBorder="1" applyAlignment="1">
      <alignment horizontal="center" vertical="center"/>
    </xf>
    <xf numFmtId="0" fontId="9" fillId="0" borderId="6" xfId="0" applyFont="1" applyBorder="1"/>
    <xf numFmtId="164" fontId="0" fillId="9" borderId="72" xfId="0" applyNumberFormat="1" applyFill="1" applyBorder="1" applyAlignment="1" applyProtection="1">
      <alignment horizontal="center" vertical="center"/>
      <protection locked="0"/>
    </xf>
    <xf numFmtId="164" fontId="2" fillId="9" borderId="49" xfId="1" applyNumberFormat="1" applyFill="1" applyBorder="1" applyAlignment="1" applyProtection="1">
      <alignment horizontal="center" vertical="center"/>
      <protection locked="0"/>
    </xf>
    <xf numFmtId="164" fontId="2" fillId="9" borderId="51" xfId="1" applyNumberFormat="1" applyFill="1" applyBorder="1" applyAlignment="1" applyProtection="1">
      <alignment horizontal="center" vertical="center"/>
      <protection locked="0"/>
    </xf>
    <xf numFmtId="164" fontId="0" fillId="9" borderId="47" xfId="0" applyNumberFormat="1" applyFill="1" applyBorder="1" applyAlignment="1" applyProtection="1">
      <alignment horizontal="center" vertical="center"/>
      <protection locked="0"/>
    </xf>
    <xf numFmtId="164" fontId="7" fillId="2" borderId="57" xfId="0" applyNumberFormat="1" applyFont="1" applyFill="1" applyBorder="1" applyAlignment="1" applyProtection="1">
      <alignment horizontal="center" vertical="center"/>
      <protection locked="0"/>
    </xf>
    <xf numFmtId="0" fontId="1" fillId="7" borderId="0" xfId="3" applyFont="1" applyFill="1" applyAlignment="1">
      <alignment vertical="center"/>
    </xf>
    <xf numFmtId="0" fontId="1" fillId="7" borderId="0" xfId="3" applyFill="1" applyAlignment="1">
      <alignment vertical="center"/>
    </xf>
    <xf numFmtId="0" fontId="3" fillId="7" borderId="4" xfId="3" applyFont="1" applyFill="1" applyBorder="1" applyAlignment="1">
      <alignment vertical="center" wrapText="1"/>
    </xf>
    <xf numFmtId="0" fontId="1" fillId="7" borderId="19" xfId="3" applyFill="1" applyBorder="1" applyAlignment="1">
      <alignment vertical="center" wrapText="1"/>
    </xf>
    <xf numFmtId="0" fontId="1" fillId="0" borderId="19" xfId="3" applyBorder="1" applyAlignment="1">
      <alignment vertical="center" wrapText="1"/>
    </xf>
    <xf numFmtId="0" fontId="1" fillId="0" borderId="19" xfId="3" applyFont="1" applyBorder="1" applyAlignment="1">
      <alignment vertical="center" wrapText="1"/>
    </xf>
    <xf numFmtId="0" fontId="1" fillId="0" borderId="19" xfId="3" applyFill="1" applyBorder="1" applyAlignment="1">
      <alignment vertical="center" wrapText="1"/>
    </xf>
    <xf numFmtId="0" fontId="11" fillId="7" borderId="24" xfId="3" applyFont="1" applyFill="1" applyBorder="1" applyAlignment="1">
      <alignment horizontal="center" wrapText="1"/>
    </xf>
    <xf numFmtId="0" fontId="1" fillId="0" borderId="19" xfId="3" applyBorder="1" applyAlignment="1">
      <alignment wrapText="1"/>
    </xf>
    <xf numFmtId="0" fontId="3" fillId="0" borderId="0" xfId="0" applyFont="1" applyAlignment="1">
      <alignment vertical="center"/>
    </xf>
    <xf numFmtId="1" fontId="1" fillId="9" borderId="0" xfId="3" applyNumberFormat="1" applyFont="1" applyFill="1" applyAlignment="1">
      <alignment horizontal="center"/>
    </xf>
    <xf numFmtId="0" fontId="1" fillId="0" borderId="0" xfId="0" applyFont="1" applyAlignment="1">
      <alignment horizontal="center" vertical="center"/>
    </xf>
    <xf numFmtId="0" fontId="1" fillId="0" borderId="0" xfId="3" applyNumberFormat="1" applyBorder="1" applyAlignment="1">
      <alignment horizontal="left"/>
    </xf>
    <xf numFmtId="164" fontId="0" fillId="0" borderId="0" xfId="0" applyNumberFormat="1" applyAlignment="1">
      <alignment horizontal="center" vertical="top"/>
    </xf>
    <xf numFmtId="164" fontId="0" fillId="2" borderId="6" xfId="0" applyNumberFormat="1" applyFill="1" applyBorder="1" applyAlignment="1" applyProtection="1">
      <alignment horizontal="center" vertical="top"/>
      <protection locked="0"/>
    </xf>
    <xf numFmtId="164" fontId="0" fillId="2" borderId="16" xfId="0" applyNumberFormat="1" applyFill="1" applyBorder="1" applyAlignment="1" applyProtection="1">
      <alignment horizontal="center" vertical="top"/>
      <protection locked="0"/>
    </xf>
    <xf numFmtId="0" fontId="3" fillId="7" borderId="11" xfId="3" applyFont="1" applyFill="1" applyBorder="1" applyAlignment="1">
      <alignment horizontal="center" vertical="center" wrapText="1"/>
    </xf>
    <xf numFmtId="0" fontId="11" fillId="0" borderId="0" xfId="3" applyNumberFormat="1" applyFont="1" applyBorder="1" applyAlignment="1">
      <alignment horizontal="right" vertical="center"/>
    </xf>
    <xf numFmtId="165" fontId="1" fillId="0" borderId="0" xfId="3" applyNumberFormat="1" applyBorder="1"/>
    <xf numFmtId="0" fontId="1" fillId="8" borderId="6" xfId="3" applyNumberFormat="1" applyFont="1" applyFill="1" applyBorder="1" applyAlignment="1">
      <alignment horizontal="left" vertical="center"/>
    </xf>
    <xf numFmtId="165" fontId="1" fillId="8" borderId="6" xfId="3" applyNumberFormat="1" applyFill="1" applyBorder="1" applyAlignment="1">
      <alignment horizontal="left" vertical="center"/>
    </xf>
    <xf numFmtId="164" fontId="1" fillId="0" borderId="73" xfId="0" applyNumberFormat="1" applyFont="1" applyFill="1" applyBorder="1" applyAlignment="1" applyProtection="1">
      <alignment horizontal="center" vertical="center"/>
      <protection locked="0"/>
    </xf>
    <xf numFmtId="164" fontId="0" fillId="8" borderId="6" xfId="0" applyNumberFormat="1" applyFill="1" applyBorder="1" applyAlignment="1">
      <alignment horizontal="center" vertical="center"/>
    </xf>
    <xf numFmtId="164" fontId="1" fillId="2" borderId="0" xfId="3" applyNumberFormat="1" applyFill="1" applyAlignment="1">
      <alignment horizontal="center"/>
    </xf>
    <xf numFmtId="1" fontId="1" fillId="0" borderId="0" xfId="3" applyNumberFormat="1"/>
    <xf numFmtId="164" fontId="9" fillId="2" borderId="50" xfId="0" applyNumberFormat="1" applyFont="1" applyFill="1" applyBorder="1" applyAlignment="1" applyProtection="1">
      <alignment horizontal="left" vertical="center" wrapText="1"/>
      <protection locked="0"/>
    </xf>
    <xf numFmtId="164" fontId="9" fillId="2" borderId="48" xfId="0" applyNumberFormat="1" applyFont="1" applyFill="1" applyBorder="1" applyAlignment="1" applyProtection="1">
      <alignment horizontal="left" vertical="center" wrapText="1"/>
      <protection locked="0"/>
    </xf>
    <xf numFmtId="1" fontId="0" fillId="2" borderId="6" xfId="0" applyNumberFormat="1" applyFill="1" applyBorder="1" applyAlignment="1" applyProtection="1">
      <alignment horizontal="center" vertical="top"/>
      <protection locked="0"/>
    </xf>
    <xf numFmtId="164" fontId="0" fillId="0" borderId="22" xfId="0" applyNumberFormat="1" applyBorder="1" applyAlignment="1">
      <alignment horizontal="center" vertical="center"/>
    </xf>
    <xf numFmtId="164" fontId="0" fillId="0" borderId="24" xfId="0" applyNumberFormat="1" applyBorder="1" applyAlignment="1">
      <alignment horizontal="center" vertical="center"/>
    </xf>
    <xf numFmtId="164" fontId="0" fillId="0" borderId="4" xfId="0" applyNumberFormat="1" applyBorder="1" applyAlignment="1">
      <alignment horizontal="center" vertical="center"/>
    </xf>
    <xf numFmtId="1" fontId="0" fillId="2" borderId="6" xfId="0" applyNumberFormat="1" applyFill="1" applyBorder="1" applyAlignment="1" applyProtection="1">
      <alignment horizontal="center" vertical="top"/>
      <protection locked="0"/>
    </xf>
    <xf numFmtId="164" fontId="13" fillId="6" borderId="2" xfId="0" applyNumberFormat="1" applyFont="1" applyFill="1" applyBorder="1" applyAlignment="1">
      <alignment vertical="top"/>
    </xf>
    <xf numFmtId="0" fontId="26" fillId="6" borderId="8" xfId="0" applyFont="1" applyFill="1" applyBorder="1" applyAlignment="1">
      <alignment vertical="top"/>
    </xf>
    <xf numFmtId="0" fontId="26" fillId="6" borderId="8" xfId="0" applyFont="1" applyFill="1" applyBorder="1" applyAlignment="1">
      <alignment horizontal="center" vertical="top"/>
    </xf>
    <xf numFmtId="0" fontId="26" fillId="0" borderId="8" xfId="0" applyFont="1" applyBorder="1" applyAlignment="1">
      <alignment horizontal="center" vertical="top"/>
    </xf>
    <xf numFmtId="0" fontId="26" fillId="0" borderId="0" xfId="0" applyFont="1" applyFill="1" applyBorder="1" applyAlignment="1">
      <alignment horizontal="center" vertical="top"/>
    </xf>
    <xf numFmtId="164" fontId="26" fillId="3" borderId="20" xfId="0" applyNumberFormat="1" applyFont="1" applyFill="1" applyBorder="1" applyProtection="1"/>
    <xf numFmtId="164" fontId="26" fillId="3" borderId="20" xfId="0" applyNumberFormat="1" applyFont="1" applyFill="1" applyBorder="1" applyAlignment="1" applyProtection="1">
      <alignment horizontal="center"/>
    </xf>
    <xf numFmtId="0" fontId="26" fillId="0" borderId="8" xfId="0" applyFont="1" applyFill="1" applyBorder="1" applyAlignment="1">
      <alignment horizontal="center" vertical="top"/>
    </xf>
    <xf numFmtId="164" fontId="26" fillId="0" borderId="0" xfId="0" applyNumberFormat="1" applyFont="1" applyAlignment="1">
      <alignment vertical="top"/>
    </xf>
    <xf numFmtId="164" fontId="26" fillId="0" borderId="0" xfId="0" applyNumberFormat="1" applyFont="1" applyFill="1" applyBorder="1" applyAlignment="1">
      <alignment horizontal="center" vertical="top"/>
    </xf>
    <xf numFmtId="164" fontId="26" fillId="3" borderId="21" xfId="0" applyNumberFormat="1" applyFont="1" applyFill="1" applyBorder="1" applyProtection="1"/>
    <xf numFmtId="164" fontId="13" fillId="0" borderId="14" xfId="0" applyNumberFormat="1" applyFont="1" applyBorder="1" applyAlignment="1">
      <alignment vertical="top" wrapText="1"/>
    </xf>
    <xf numFmtId="164" fontId="13" fillId="0" borderId="1" xfId="0" applyNumberFormat="1" applyFont="1" applyBorder="1" applyAlignment="1">
      <alignment horizontal="center" vertical="top"/>
    </xf>
    <xf numFmtId="164" fontId="13" fillId="0" borderId="1" xfId="0" applyNumberFormat="1" applyFont="1" applyBorder="1" applyAlignment="1">
      <alignment vertical="top"/>
    </xf>
    <xf numFmtId="164" fontId="13" fillId="0" borderId="1" xfId="0" applyNumberFormat="1" applyFont="1" applyBorder="1" applyAlignment="1">
      <alignment vertical="top" wrapText="1"/>
    </xf>
    <xf numFmtId="164" fontId="13" fillId="0" borderId="1" xfId="0" applyNumberFormat="1" applyFont="1" applyBorder="1" applyAlignment="1">
      <alignment horizontal="center" vertical="top" wrapText="1"/>
    </xf>
    <xf numFmtId="164" fontId="13" fillId="0" borderId="17" xfId="0" applyNumberFormat="1" applyFont="1" applyBorder="1" applyAlignment="1">
      <alignment horizontal="center" vertical="top" wrapText="1"/>
    </xf>
    <xf numFmtId="164" fontId="13" fillId="0" borderId="0" xfId="0" applyNumberFormat="1" applyFont="1" applyFill="1" applyBorder="1" applyAlignment="1">
      <alignment horizontal="center" vertical="top" wrapText="1"/>
    </xf>
    <xf numFmtId="164" fontId="26" fillId="0" borderId="0" xfId="0" applyNumberFormat="1" applyFont="1" applyProtection="1"/>
    <xf numFmtId="164" fontId="13" fillId="0" borderId="15" xfId="0" applyNumberFormat="1" applyFont="1" applyBorder="1" applyAlignment="1">
      <alignment vertical="top" wrapText="1"/>
    </xf>
    <xf numFmtId="164" fontId="13" fillId="0" borderId="6" xfId="0" applyNumberFormat="1" applyFont="1" applyBorder="1" applyAlignment="1">
      <alignment horizontal="center" vertical="top"/>
    </xf>
    <xf numFmtId="164" fontId="13" fillId="0" borderId="6" xfId="0" applyNumberFormat="1" applyFont="1" applyBorder="1" applyAlignment="1">
      <alignment vertical="top"/>
    </xf>
    <xf numFmtId="164" fontId="13" fillId="0" borderId="22" xfId="0" applyNumberFormat="1" applyFont="1" applyBorder="1" applyAlignment="1">
      <alignment vertical="top"/>
    </xf>
    <xf numFmtId="164" fontId="13" fillId="0" borderId="23" xfId="0" applyNumberFormat="1" applyFont="1" applyBorder="1" applyAlignment="1">
      <alignment vertical="top"/>
    </xf>
    <xf numFmtId="164" fontId="13" fillId="0" borderId="0" xfId="0" applyNumberFormat="1" applyFont="1" applyFill="1" applyBorder="1" applyAlignment="1">
      <alignment vertical="top"/>
    </xf>
    <xf numFmtId="164" fontId="26" fillId="0" borderId="6" xfId="0" applyNumberFormat="1" applyFont="1" applyBorder="1" applyAlignment="1">
      <alignment vertical="center"/>
    </xf>
    <xf numFmtId="0" fontId="26" fillId="2" borderId="6" xfId="0" applyNumberFormat="1" applyFont="1" applyFill="1" applyBorder="1" applyAlignment="1" applyProtection="1">
      <alignment horizontal="center" vertical="center"/>
      <protection locked="0"/>
    </xf>
    <xf numFmtId="0" fontId="26" fillId="9" borderId="6" xfId="0" applyNumberFormat="1" applyFont="1" applyFill="1" applyBorder="1" applyAlignment="1" applyProtection="1">
      <alignment horizontal="center" vertical="center"/>
      <protection locked="0"/>
    </xf>
    <xf numFmtId="0" fontId="26" fillId="0" borderId="6" xfId="0" applyFont="1" applyBorder="1" applyAlignment="1">
      <alignment horizontal="center" vertical="center"/>
    </xf>
    <xf numFmtId="0" fontId="26" fillId="0" borderId="0" xfId="0" applyNumberFormat="1" applyFont="1" applyFill="1" applyBorder="1" applyAlignment="1">
      <alignment horizontal="center" vertical="center"/>
    </xf>
    <xf numFmtId="164" fontId="26" fillId="0" borderId="0" xfId="0" applyNumberFormat="1" applyFont="1" applyAlignment="1">
      <alignment vertical="center"/>
    </xf>
    <xf numFmtId="164" fontId="26" fillId="0" borderId="6" xfId="0" applyNumberFormat="1" applyFont="1" applyBorder="1" applyAlignment="1">
      <alignment horizontal="center" vertical="center"/>
    </xf>
    <xf numFmtId="0" fontId="26" fillId="0" borderId="6" xfId="0" applyFont="1" applyFill="1" applyBorder="1" applyAlignment="1">
      <alignment horizontal="center" vertical="center"/>
    </xf>
    <xf numFmtId="164" fontId="26" fillId="3" borderId="0" xfId="0" applyNumberFormat="1" applyFont="1" applyFill="1" applyProtection="1"/>
    <xf numFmtId="164" fontId="26" fillId="3" borderId="0" xfId="0" applyNumberFormat="1" applyFont="1" applyFill="1" applyBorder="1" applyProtection="1"/>
    <xf numFmtId="164" fontId="26" fillId="3" borderId="0" xfId="0" applyNumberFormat="1" applyFont="1" applyFill="1" applyBorder="1" applyAlignment="1" applyProtection="1">
      <alignment horizontal="center"/>
    </xf>
    <xf numFmtId="164" fontId="26" fillId="0" borderId="6" xfId="0" applyNumberFormat="1" applyFont="1" applyFill="1" applyBorder="1" applyAlignment="1">
      <alignment horizontal="center" vertical="center"/>
    </xf>
    <xf numFmtId="0" fontId="26" fillId="2" borderId="16" xfId="0" applyNumberFormat="1" applyFont="1" applyFill="1" applyBorder="1" applyAlignment="1" applyProtection="1">
      <alignment horizontal="center" vertical="center"/>
      <protection locked="0"/>
    </xf>
    <xf numFmtId="164" fontId="26" fillId="0" borderId="16" xfId="0" applyNumberFormat="1" applyFont="1" applyFill="1" applyBorder="1" applyAlignment="1">
      <alignment horizontal="center" vertical="center"/>
    </xf>
    <xf numFmtId="164" fontId="13" fillId="5" borderId="13" xfId="0" applyNumberFormat="1" applyFont="1" applyFill="1" applyBorder="1" applyAlignment="1">
      <alignment horizontal="left" vertical="center"/>
    </xf>
    <xf numFmtId="0" fontId="26" fillId="5" borderId="7" xfId="0" applyNumberFormat="1" applyFont="1" applyFill="1" applyBorder="1" applyAlignment="1">
      <alignment horizontal="center" vertical="center"/>
    </xf>
    <xf numFmtId="164" fontId="26" fillId="5" borderId="7" xfId="0" applyNumberFormat="1" applyFont="1" applyFill="1" applyBorder="1" applyAlignment="1">
      <alignment vertical="center"/>
    </xf>
    <xf numFmtId="164" fontId="13" fillId="5" borderId="9" xfId="0" applyNumberFormat="1" applyFont="1" applyFill="1" applyBorder="1" applyAlignment="1">
      <alignment horizontal="center" vertical="center"/>
    </xf>
    <xf numFmtId="164" fontId="26" fillId="0" borderId="0" xfId="0" applyNumberFormat="1" applyFont="1" applyFill="1" applyBorder="1" applyAlignment="1">
      <alignment horizontal="center" vertical="center"/>
    </xf>
    <xf numFmtId="0" fontId="26" fillId="0" borderId="0" xfId="0" applyNumberFormat="1" applyFont="1" applyBorder="1" applyAlignment="1">
      <alignment horizontal="center" vertical="center"/>
    </xf>
    <xf numFmtId="0" fontId="26" fillId="5" borderId="8" xfId="0" applyFont="1" applyFill="1" applyBorder="1" applyAlignment="1">
      <alignment vertical="top"/>
    </xf>
    <xf numFmtId="164" fontId="13" fillId="5" borderId="9" xfId="0" applyNumberFormat="1" applyFont="1" applyFill="1" applyBorder="1" applyAlignment="1">
      <alignment horizontal="center" vertical="top"/>
    </xf>
    <xf numFmtId="164" fontId="13" fillId="0" borderId="0" xfId="0" applyNumberFormat="1" applyFont="1" applyFill="1" applyBorder="1" applyAlignment="1">
      <alignment horizontal="center" vertical="top"/>
    </xf>
    <xf numFmtId="164" fontId="26" fillId="0" borderId="0" xfId="0" applyNumberFormat="1" applyFont="1" applyFill="1" applyAlignment="1">
      <alignment vertical="top"/>
    </xf>
    <xf numFmtId="164" fontId="26" fillId="0" borderId="0" xfId="0" applyNumberFormat="1" applyFont="1" applyFill="1" applyBorder="1" applyAlignment="1">
      <alignment vertical="top"/>
    </xf>
    <xf numFmtId="164" fontId="26" fillId="0" borderId="0" xfId="0" applyNumberFormat="1" applyFont="1" applyAlignment="1">
      <alignment horizontal="center" vertical="top"/>
    </xf>
    <xf numFmtId="1" fontId="0" fillId="2" borderId="6" xfId="0" applyNumberFormat="1" applyFill="1" applyBorder="1" applyAlignment="1" applyProtection="1">
      <alignment horizontal="center"/>
      <protection locked="0"/>
    </xf>
    <xf numFmtId="1" fontId="0" fillId="2" borderId="16" xfId="0" applyNumberFormat="1" applyFill="1" applyBorder="1" applyAlignment="1" applyProtection="1">
      <alignment horizontal="center" vertical="top"/>
      <protection locked="0"/>
    </xf>
    <xf numFmtId="1" fontId="3" fillId="0" borderId="10" xfId="0" applyNumberFormat="1" applyFont="1" applyBorder="1" applyAlignment="1">
      <alignment horizontal="center" vertical="top"/>
    </xf>
    <xf numFmtId="1" fontId="3" fillId="0" borderId="12" xfId="0" applyNumberFormat="1" applyFont="1" applyBorder="1" applyAlignment="1">
      <alignment horizontal="center" vertical="top"/>
    </xf>
    <xf numFmtId="0" fontId="3" fillId="0" borderId="31" xfId="0" applyFont="1" applyBorder="1" applyAlignment="1" applyProtection="1">
      <alignment horizontal="center" vertical="center"/>
    </xf>
    <xf numFmtId="0" fontId="3" fillId="0" borderId="0" xfId="0" applyFont="1" applyBorder="1" applyAlignment="1" applyProtection="1">
      <alignment horizontal="center" vertical="center"/>
    </xf>
    <xf numFmtId="0" fontId="1" fillId="8" borderId="0" xfId="3" applyFont="1" applyFill="1" applyAlignment="1" applyProtection="1">
      <alignment horizontal="center" vertical="center" wrapText="1"/>
      <protection locked="0"/>
    </xf>
    <xf numFmtId="0" fontId="1" fillId="8" borderId="0" xfId="0" applyFont="1" applyFill="1" applyAlignment="1" applyProtection="1">
      <alignment horizontal="center"/>
      <protection locked="0"/>
    </xf>
    <xf numFmtId="0" fontId="1" fillId="8" borderId="0" xfId="3" applyFont="1" applyFill="1" applyAlignment="1" applyProtection="1">
      <alignment horizontal="center"/>
      <protection locked="0"/>
    </xf>
    <xf numFmtId="164" fontId="3" fillId="0" borderId="0" xfId="0" applyNumberFormat="1" applyFont="1" applyBorder="1" applyAlignment="1" applyProtection="1">
      <alignment horizontal="center" vertical="center"/>
    </xf>
    <xf numFmtId="164" fontId="6" fillId="0" borderId="0" xfId="0" applyNumberFormat="1" applyFont="1" applyBorder="1" applyAlignment="1" applyProtection="1">
      <alignment vertical="center"/>
    </xf>
    <xf numFmtId="164" fontId="7" fillId="3" borderId="0" xfId="0" applyNumberFormat="1" applyFont="1" applyFill="1" applyBorder="1" applyAlignment="1" applyProtection="1">
      <alignment vertical="center"/>
    </xf>
    <xf numFmtId="164" fontId="3" fillId="0" borderId="0" xfId="0" applyNumberFormat="1" applyFont="1" applyBorder="1" applyAlignment="1" applyProtection="1">
      <alignment vertical="center" wrapText="1"/>
    </xf>
    <xf numFmtId="164" fontId="3" fillId="0" borderId="2" xfId="0" applyNumberFormat="1" applyFont="1" applyBorder="1" applyAlignment="1" applyProtection="1">
      <alignment horizontal="center" vertical="center" wrapText="1"/>
    </xf>
    <xf numFmtId="164" fontId="3" fillId="0" borderId="40" xfId="0" applyNumberFormat="1" applyFont="1" applyBorder="1" applyAlignment="1" applyProtection="1">
      <alignment horizontal="center" vertical="center"/>
    </xf>
    <xf numFmtId="164" fontId="3" fillId="0" borderId="40" xfId="0" applyNumberFormat="1" applyFont="1" applyBorder="1" applyAlignment="1" applyProtection="1">
      <alignment horizontal="center" vertical="center" wrapText="1"/>
    </xf>
    <xf numFmtId="164" fontId="3" fillId="0" borderId="0" xfId="0" applyNumberFormat="1" applyFont="1" applyBorder="1" applyAlignment="1" applyProtection="1">
      <alignment vertical="center"/>
    </xf>
    <xf numFmtId="164" fontId="0" fillId="7" borderId="43" xfId="0" applyNumberFormat="1" applyFill="1" applyBorder="1" applyAlignment="1" applyProtection="1">
      <alignment vertical="center"/>
    </xf>
    <xf numFmtId="164" fontId="0" fillId="0" borderId="0" xfId="0" applyNumberFormat="1" applyBorder="1" applyAlignment="1" applyProtection="1">
      <alignment vertical="center"/>
    </xf>
    <xf numFmtId="164" fontId="0" fillId="7" borderId="53" xfId="0" applyNumberFormat="1" applyFill="1" applyBorder="1" applyAlignment="1" applyProtection="1">
      <alignment vertical="center"/>
    </xf>
    <xf numFmtId="164" fontId="0" fillId="0" borderId="3" xfId="0" applyNumberFormat="1" applyBorder="1" applyAlignment="1" applyProtection="1">
      <alignment vertical="center"/>
    </xf>
    <xf numFmtId="164" fontId="0" fillId="0" borderId="13" xfId="0" applyNumberFormat="1" applyBorder="1" applyAlignment="1" applyProtection="1">
      <alignment vertical="center"/>
    </xf>
    <xf numFmtId="164" fontId="0" fillId="0" borderId="7" xfId="0" applyNumberFormat="1" applyBorder="1" applyAlignment="1" applyProtection="1">
      <alignment vertical="center"/>
    </xf>
    <xf numFmtId="164" fontId="0" fillId="3" borderId="10" xfId="0" applyNumberFormat="1" applyFill="1" applyBorder="1" applyAlignment="1" applyProtection="1">
      <alignment horizontal="center" vertical="center"/>
    </xf>
    <xf numFmtId="164" fontId="7" fillId="3" borderId="7" xfId="0" applyNumberFormat="1" applyFont="1" applyFill="1" applyBorder="1" applyAlignment="1" applyProtection="1">
      <alignment vertical="center"/>
    </xf>
    <xf numFmtId="164" fontId="7" fillId="3" borderId="12" xfId="0" applyNumberFormat="1" applyFont="1" applyFill="1" applyBorder="1" applyAlignment="1" applyProtection="1">
      <alignment vertical="center"/>
    </xf>
    <xf numFmtId="164" fontId="3" fillId="0" borderId="0" xfId="0" applyNumberFormat="1" applyFont="1" applyFill="1" applyBorder="1" applyAlignment="1" applyProtection="1">
      <alignment vertical="center"/>
    </xf>
    <xf numFmtId="164" fontId="0" fillId="0" borderId="0" xfId="0" applyNumberFormat="1" applyFill="1" applyBorder="1" applyProtection="1"/>
    <xf numFmtId="164" fontId="0" fillId="0" borderId="0" xfId="0" applyNumberFormat="1" applyFill="1" applyBorder="1" applyAlignment="1" applyProtection="1">
      <alignment horizontal="center"/>
    </xf>
    <xf numFmtId="164" fontId="0" fillId="0" borderId="0" xfId="0" applyNumberFormat="1" applyFill="1" applyBorder="1" applyAlignment="1" applyProtection="1">
      <alignment vertical="center"/>
    </xf>
    <xf numFmtId="164" fontId="8" fillId="3" borderId="0" xfId="0" applyNumberFormat="1" applyFont="1" applyFill="1" applyBorder="1" applyAlignment="1" applyProtection="1">
      <alignment horizontal="center"/>
    </xf>
    <xf numFmtId="164" fontId="8" fillId="3" borderId="41" xfId="0" applyNumberFormat="1" applyFont="1" applyFill="1" applyBorder="1" applyAlignment="1" applyProtection="1">
      <alignment horizontal="center" vertical="center" wrapText="1"/>
    </xf>
    <xf numFmtId="164" fontId="8" fillId="3" borderId="40" xfId="0" applyNumberFormat="1" applyFont="1" applyFill="1" applyBorder="1" applyAlignment="1" applyProtection="1">
      <alignment horizontal="center" vertical="center"/>
    </xf>
    <xf numFmtId="164" fontId="8" fillId="3" borderId="40" xfId="0" applyNumberFormat="1" applyFont="1" applyFill="1" applyBorder="1" applyAlignment="1" applyProtection="1">
      <alignment horizontal="center" vertical="center" wrapText="1"/>
    </xf>
    <xf numFmtId="164" fontId="7" fillId="7" borderId="44" xfId="0" applyNumberFormat="1" applyFont="1" applyFill="1" applyBorder="1" applyAlignment="1" applyProtection="1">
      <alignment vertical="center"/>
    </xf>
    <xf numFmtId="164" fontId="7" fillId="7" borderId="45" xfId="0" applyNumberFormat="1" applyFont="1" applyFill="1" applyBorder="1" applyAlignment="1" applyProtection="1">
      <alignment vertical="center"/>
    </xf>
    <xf numFmtId="164" fontId="7" fillId="7" borderId="46" xfId="0" applyNumberFormat="1" applyFont="1" applyFill="1" applyBorder="1" applyAlignment="1" applyProtection="1">
      <alignment vertical="center"/>
    </xf>
    <xf numFmtId="164" fontId="7" fillId="0" borderId="13" xfId="0" applyNumberFormat="1" applyFont="1" applyFill="1" applyBorder="1" applyAlignment="1" applyProtection="1">
      <alignment vertical="center"/>
    </xf>
    <xf numFmtId="164" fontId="7" fillId="3" borderId="7" xfId="0" applyNumberFormat="1" applyFont="1" applyFill="1" applyBorder="1" applyAlignment="1" applyProtection="1">
      <alignment horizontal="center" vertical="center"/>
    </xf>
    <xf numFmtId="164" fontId="7" fillId="3" borderId="41" xfId="0" applyNumberFormat="1" applyFont="1" applyFill="1" applyBorder="1" applyAlignment="1" applyProtection="1">
      <alignment horizontal="center" vertical="center"/>
    </xf>
    <xf numFmtId="164" fontId="7" fillId="3" borderId="42" xfId="0" applyNumberFormat="1" applyFont="1" applyFill="1" applyBorder="1" applyAlignment="1" applyProtection="1">
      <alignment horizontal="center" vertical="center"/>
    </xf>
    <xf numFmtId="164" fontId="7" fillId="3" borderId="7" xfId="0" applyNumberFormat="1" applyFont="1" applyFill="1" applyBorder="1" applyAlignment="1" applyProtection="1">
      <alignment vertical="center" wrapText="1"/>
    </xf>
    <xf numFmtId="164" fontId="7" fillId="3" borderId="12" xfId="0" applyNumberFormat="1" applyFont="1" applyFill="1" applyBorder="1" applyAlignment="1" applyProtection="1">
      <alignment vertical="center" wrapText="1"/>
    </xf>
    <xf numFmtId="164" fontId="7" fillId="0" borderId="7" xfId="0" applyNumberFormat="1" applyFont="1" applyFill="1" applyBorder="1" applyAlignment="1" applyProtection="1">
      <alignment horizontal="center" vertical="center"/>
    </xf>
    <xf numFmtId="164" fontId="7" fillId="3" borderId="13" xfId="0" applyNumberFormat="1" applyFont="1" applyFill="1" applyBorder="1" applyAlignment="1" applyProtection="1">
      <alignment vertical="center"/>
    </xf>
    <xf numFmtId="164" fontId="10" fillId="3" borderId="0" xfId="0" applyNumberFormat="1" applyFont="1" applyFill="1" applyBorder="1" applyAlignment="1" applyProtection="1">
      <alignment vertical="center"/>
    </xf>
    <xf numFmtId="164" fontId="3" fillId="0" borderId="2" xfId="0" applyNumberFormat="1" applyFont="1" applyBorder="1" applyAlignment="1" applyProtection="1">
      <alignment vertical="center" wrapText="1"/>
    </xf>
    <xf numFmtId="164" fontId="3" fillId="0" borderId="8" xfId="0" applyNumberFormat="1" applyFont="1" applyBorder="1" applyAlignment="1" applyProtection="1">
      <alignment horizontal="center" vertical="center" wrapText="1"/>
    </xf>
    <xf numFmtId="164" fontId="3" fillId="0" borderId="8" xfId="0" applyNumberFormat="1" applyFont="1" applyBorder="1" applyAlignment="1" applyProtection="1">
      <alignment horizontal="center" vertical="center"/>
    </xf>
    <xf numFmtId="164" fontId="8" fillId="3" borderId="8" xfId="0" applyNumberFormat="1" applyFont="1" applyFill="1" applyBorder="1" applyAlignment="1" applyProtection="1">
      <alignment horizontal="center" vertical="center"/>
    </xf>
    <xf numFmtId="164" fontId="9" fillId="7" borderId="44" xfId="0" applyNumberFormat="1" applyFont="1" applyFill="1" applyBorder="1" applyAlignment="1" applyProtection="1">
      <alignment vertical="center" wrapText="1"/>
    </xf>
    <xf numFmtId="2" fontId="0" fillId="0" borderId="47" xfId="0" applyNumberFormat="1" applyBorder="1" applyAlignment="1" applyProtection="1">
      <alignment horizontal="center" vertical="center"/>
    </xf>
    <xf numFmtId="2" fontId="7" fillId="3" borderId="0" xfId="0" applyNumberFormat="1" applyFont="1" applyFill="1" applyBorder="1" applyAlignment="1" applyProtection="1">
      <alignment horizontal="center" vertical="center"/>
    </xf>
    <xf numFmtId="164" fontId="9" fillId="7" borderId="45" xfId="0" applyNumberFormat="1" applyFont="1" applyFill="1" applyBorder="1" applyAlignment="1" applyProtection="1">
      <alignment vertical="center" wrapText="1"/>
    </xf>
    <xf numFmtId="2" fontId="0" fillId="0" borderId="49" xfId="0" applyNumberFormat="1" applyBorder="1" applyAlignment="1" applyProtection="1">
      <alignment horizontal="center" vertical="center"/>
    </xf>
    <xf numFmtId="164" fontId="10" fillId="7" borderId="46" xfId="0" applyNumberFormat="1" applyFont="1" applyFill="1" applyBorder="1" applyAlignment="1" applyProtection="1">
      <alignment vertical="center" wrapText="1"/>
    </xf>
    <xf numFmtId="2" fontId="0" fillId="0" borderId="51" xfId="0" applyNumberFormat="1" applyBorder="1" applyAlignment="1" applyProtection="1">
      <alignment horizontal="center" vertical="center"/>
    </xf>
    <xf numFmtId="2" fontId="0" fillId="0" borderId="41" xfId="0" applyNumberFormat="1" applyBorder="1" applyAlignment="1" applyProtection="1">
      <alignment horizontal="center" vertical="center"/>
    </xf>
    <xf numFmtId="164" fontId="0" fillId="0" borderId="42" xfId="0" applyNumberFormat="1" applyBorder="1" applyAlignment="1" applyProtection="1">
      <alignment horizontal="center" vertical="center"/>
    </xf>
    <xf numFmtId="164" fontId="0" fillId="0" borderId="12" xfId="0" applyNumberFormat="1" applyFill="1" applyBorder="1" applyAlignment="1" applyProtection="1">
      <alignment horizontal="center" vertical="center" wrapText="1"/>
    </xf>
    <xf numFmtId="164" fontId="3" fillId="0" borderId="0" xfId="0" applyNumberFormat="1" applyFont="1" applyBorder="1" applyProtection="1"/>
    <xf numFmtId="164" fontId="3" fillId="0" borderId="42" xfId="0" applyNumberFormat="1" applyFont="1" applyBorder="1" applyAlignment="1" applyProtection="1">
      <alignment horizontal="center" vertical="center"/>
    </xf>
    <xf numFmtId="164" fontId="3" fillId="0" borderId="0" xfId="0" applyNumberFormat="1" applyFont="1" applyBorder="1" applyAlignment="1" applyProtection="1">
      <alignment horizontal="left" vertical="center" wrapText="1"/>
    </xf>
    <xf numFmtId="0" fontId="0" fillId="0" borderId="0" xfId="0" applyBorder="1" applyAlignment="1" applyProtection="1">
      <alignment wrapText="1"/>
    </xf>
    <xf numFmtId="164" fontId="3" fillId="0" borderId="0" xfId="0" applyNumberFormat="1" applyFont="1" applyBorder="1" applyAlignment="1" applyProtection="1">
      <alignment horizontal="center"/>
    </xf>
    <xf numFmtId="164" fontId="0" fillId="0" borderId="90" xfId="0" applyNumberFormat="1" applyBorder="1" applyAlignment="1" applyProtection="1">
      <alignment horizontal="center" vertical="center"/>
    </xf>
    <xf numFmtId="164" fontId="0" fillId="9" borderId="91" xfId="0" applyNumberFormat="1" applyFill="1" applyBorder="1" applyAlignment="1" applyProtection="1">
      <alignment horizontal="center" vertical="center"/>
      <protection locked="0"/>
    </xf>
    <xf numFmtId="0" fontId="26" fillId="2" borderId="6" xfId="0" applyNumberFormat="1" applyFont="1" applyFill="1" applyBorder="1" applyAlignment="1" applyProtection="1">
      <alignment horizontal="center" vertical="center"/>
      <protection locked="0"/>
    </xf>
    <xf numFmtId="164" fontId="0" fillId="0" borderId="0" xfId="0" applyNumberFormat="1" applyAlignment="1">
      <alignment horizontal="center" vertical="top"/>
    </xf>
    <xf numFmtId="164" fontId="0" fillId="0" borderId="24" xfId="0" applyNumberFormat="1" applyBorder="1" applyAlignment="1" applyProtection="1">
      <alignment horizontal="center" vertical="center"/>
    </xf>
    <xf numFmtId="164" fontId="0" fillId="9" borderId="92" xfId="0" applyNumberFormat="1" applyFill="1" applyBorder="1" applyAlignment="1" applyProtection="1">
      <alignment horizontal="center" vertical="center"/>
      <protection locked="0"/>
    </xf>
    <xf numFmtId="1" fontId="0" fillId="9" borderId="6" xfId="0" applyNumberFormat="1" applyFill="1" applyBorder="1" applyAlignment="1" applyProtection="1">
      <alignment horizontal="center"/>
      <protection locked="0"/>
    </xf>
    <xf numFmtId="0" fontId="0" fillId="9" borderId="6" xfId="0" applyFill="1" applyBorder="1" applyAlignment="1" applyProtection="1">
      <alignment horizontal="center"/>
      <protection locked="0"/>
    </xf>
    <xf numFmtId="164" fontId="1" fillId="9" borderId="49" xfId="0" applyNumberFormat="1" applyFont="1" applyFill="1" applyBorder="1" applyAlignment="1" applyProtection="1">
      <alignment horizontal="center" vertical="center"/>
      <protection locked="0"/>
    </xf>
    <xf numFmtId="0" fontId="1" fillId="9" borderId="0" xfId="0" applyFont="1" applyFill="1" applyAlignment="1" applyProtection="1">
      <alignment horizontal="center"/>
      <protection locked="0"/>
    </xf>
    <xf numFmtId="0" fontId="1" fillId="9" borderId="0" xfId="3" applyFont="1" applyFill="1" applyAlignment="1" applyProtection="1">
      <alignment horizontal="center"/>
      <protection locked="0"/>
    </xf>
    <xf numFmtId="0" fontId="1" fillId="9" borderId="0" xfId="3" applyFont="1" applyFill="1" applyAlignment="1" applyProtection="1">
      <alignment horizontal="center" vertical="center" wrapText="1"/>
      <protection locked="0"/>
    </xf>
    <xf numFmtId="0" fontId="1" fillId="8" borderId="22" xfId="0" applyFont="1" applyFill="1" applyBorder="1" applyAlignment="1">
      <alignment horizontal="center" vertical="center" wrapText="1"/>
    </xf>
    <xf numFmtId="0" fontId="0" fillId="8" borderId="24" xfId="0" applyFill="1" applyBorder="1" applyAlignment="1">
      <alignment horizontal="center" vertical="center" wrapText="1"/>
    </xf>
    <xf numFmtId="0" fontId="0" fillId="8" borderId="4" xfId="0" applyFill="1" applyBorder="1" applyAlignment="1">
      <alignment horizontal="center" vertical="center" wrapText="1"/>
    </xf>
    <xf numFmtId="0" fontId="1" fillId="2" borderId="28" xfId="0" applyFont="1" applyFill="1" applyBorder="1" applyAlignment="1" applyProtection="1">
      <alignment horizontal="left" vertical="center" wrapText="1"/>
      <protection locked="0"/>
    </xf>
    <xf numFmtId="0" fontId="1" fillId="2" borderId="27" xfId="0" applyFont="1" applyFill="1" applyBorder="1" applyAlignment="1" applyProtection="1">
      <alignment horizontal="left" vertical="center" wrapText="1"/>
      <protection locked="0"/>
    </xf>
    <xf numFmtId="0" fontId="1" fillId="2" borderId="29"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wrapText="1"/>
      <protection locked="0"/>
    </xf>
    <xf numFmtId="0" fontId="1" fillId="2" borderId="24"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8" borderId="28" xfId="0" applyFont="1" applyFill="1" applyBorder="1" applyAlignment="1">
      <alignment horizontal="center" vertical="center"/>
    </xf>
    <xf numFmtId="0" fontId="0" fillId="8" borderId="27" xfId="0" applyFill="1" applyBorder="1" applyAlignment="1">
      <alignment horizontal="center" vertical="center"/>
    </xf>
    <xf numFmtId="0" fontId="0" fillId="8" borderId="29" xfId="0" applyFill="1" applyBorder="1" applyAlignment="1">
      <alignment horizontal="center" vertical="center"/>
    </xf>
    <xf numFmtId="165" fontId="3" fillId="0" borderId="0" xfId="3" applyNumberFormat="1" applyFont="1" applyAlignment="1">
      <alignment horizontal="left"/>
    </xf>
    <xf numFmtId="0" fontId="11" fillId="7" borderId="25" xfId="3" applyFont="1" applyFill="1" applyBorder="1" applyAlignment="1">
      <alignment horizontal="center" vertical="center"/>
    </xf>
    <xf numFmtId="0" fontId="1" fillId="7" borderId="26" xfId="3" applyFill="1" applyBorder="1" applyAlignment="1">
      <alignment horizontal="center" vertical="center"/>
    </xf>
    <xf numFmtId="0" fontId="1" fillId="7" borderId="5" xfId="3" applyFill="1" applyBorder="1" applyAlignment="1">
      <alignment horizontal="center" vertical="center"/>
    </xf>
    <xf numFmtId="0" fontId="11" fillId="7" borderId="29" xfId="3" applyFont="1" applyFill="1" applyBorder="1" applyAlignment="1">
      <alignment horizontal="center" vertical="center"/>
    </xf>
    <xf numFmtId="0" fontId="11" fillId="7" borderId="30" xfId="3" applyFont="1" applyFill="1" applyBorder="1" applyAlignment="1">
      <alignment horizontal="center" vertical="center"/>
    </xf>
    <xf numFmtId="0" fontId="11" fillId="7" borderId="0" xfId="3" applyFont="1" applyFill="1" applyBorder="1" applyAlignment="1">
      <alignment horizontal="center" vertical="center"/>
    </xf>
    <xf numFmtId="0" fontId="11" fillId="7" borderId="36" xfId="3" applyFont="1" applyFill="1" applyBorder="1" applyAlignment="1">
      <alignment horizontal="center" vertical="center"/>
    </xf>
    <xf numFmtId="0" fontId="3" fillId="2" borderId="25" xfId="3" applyNumberFormat="1" applyFont="1" applyFill="1" applyBorder="1" applyAlignment="1">
      <alignment horizontal="center"/>
    </xf>
    <xf numFmtId="0" fontId="1" fillId="0" borderId="26" xfId="3" applyNumberFormat="1" applyBorder="1" applyAlignment="1">
      <alignment horizontal="center"/>
    </xf>
    <xf numFmtId="0" fontId="1" fillId="0" borderId="5" xfId="3" applyNumberFormat="1" applyBorder="1" applyAlignment="1">
      <alignment horizontal="center"/>
    </xf>
    <xf numFmtId="0" fontId="3" fillId="2" borderId="26" xfId="3" applyFont="1" applyFill="1" applyBorder="1" applyAlignment="1">
      <alignment horizontal="center"/>
    </xf>
    <xf numFmtId="0" fontId="1" fillId="0" borderId="26" xfId="3" applyBorder="1" applyAlignment="1">
      <alignment horizontal="center"/>
    </xf>
    <xf numFmtId="0" fontId="1" fillId="0" borderId="5" xfId="3" applyBorder="1" applyAlignment="1">
      <alignment horizontal="center"/>
    </xf>
    <xf numFmtId="0" fontId="13" fillId="0" borderId="26" xfId="3" applyFont="1" applyBorder="1" applyAlignment="1">
      <alignment horizontal="left" wrapText="1"/>
    </xf>
    <xf numFmtId="164" fontId="3" fillId="7" borderId="33" xfId="0" applyNumberFormat="1" applyFont="1" applyFill="1" applyBorder="1" applyAlignment="1" applyProtection="1">
      <alignment horizontal="center" vertical="center"/>
    </xf>
    <xf numFmtId="0" fontId="3" fillId="7" borderId="18" xfId="0" applyFont="1" applyFill="1" applyBorder="1" applyAlignment="1" applyProtection="1">
      <alignment horizontal="center" vertical="center"/>
    </xf>
    <xf numFmtId="0" fontId="3" fillId="7" borderId="37" xfId="0" applyFont="1" applyFill="1" applyBorder="1" applyAlignment="1" applyProtection="1">
      <alignment horizontal="center" vertical="center"/>
    </xf>
    <xf numFmtId="164" fontId="8" fillId="7" borderId="2" xfId="0" applyNumberFormat="1" applyFont="1" applyFill="1" applyBorder="1" applyAlignment="1" applyProtection="1">
      <alignment horizontal="center" vertical="center"/>
    </xf>
    <xf numFmtId="164" fontId="8" fillId="7" borderId="8" xfId="0" applyNumberFormat="1" applyFont="1" applyFill="1" applyBorder="1" applyAlignment="1" applyProtection="1">
      <alignment horizontal="center" vertical="center"/>
    </xf>
    <xf numFmtId="164" fontId="8" fillId="7" borderId="9" xfId="0" applyNumberFormat="1" applyFont="1" applyFill="1" applyBorder="1" applyAlignment="1" applyProtection="1">
      <alignment horizontal="center" vertical="center"/>
    </xf>
    <xf numFmtId="164" fontId="1" fillId="2" borderId="71" xfId="0" applyNumberFormat="1" applyFont="1" applyFill="1" applyBorder="1" applyAlignment="1" applyProtection="1">
      <alignment horizontal="left" vertical="center" wrapText="1"/>
      <protection locked="0"/>
    </xf>
    <xf numFmtId="0" fontId="9" fillId="2" borderId="71" xfId="0" applyFont="1" applyFill="1" applyBorder="1" applyAlignment="1" applyProtection="1">
      <alignment horizontal="left" vertical="center" wrapText="1"/>
      <protection locked="0"/>
    </xf>
    <xf numFmtId="0" fontId="9" fillId="2" borderId="76" xfId="0" applyFont="1" applyFill="1" applyBorder="1" applyAlignment="1" applyProtection="1">
      <alignment horizontal="left" vertical="center" wrapText="1"/>
      <protection locked="0"/>
    </xf>
    <xf numFmtId="164" fontId="1" fillId="2" borderId="73" xfId="0" applyNumberFormat="1" applyFont="1" applyFill="1" applyBorder="1" applyAlignment="1" applyProtection="1">
      <alignment horizontal="left" vertical="center" wrapText="1"/>
      <protection locked="0"/>
    </xf>
    <xf numFmtId="0" fontId="9" fillId="2" borderId="73" xfId="0" applyFont="1" applyFill="1" applyBorder="1" applyAlignment="1" applyProtection="1">
      <alignment horizontal="left" vertical="center" wrapText="1"/>
      <protection locked="0"/>
    </xf>
    <xf numFmtId="0" fontId="9" fillId="2" borderId="77" xfId="0" applyFont="1" applyFill="1" applyBorder="1" applyAlignment="1" applyProtection="1">
      <alignment horizontal="left" vertical="center" wrapText="1"/>
      <protection locked="0"/>
    </xf>
    <xf numFmtId="164" fontId="1" fillId="2" borderId="75" xfId="0" applyNumberFormat="1" applyFont="1" applyFill="1" applyBorder="1" applyAlignment="1" applyProtection="1">
      <alignment horizontal="left" vertical="center" wrapText="1"/>
      <protection locked="0"/>
    </xf>
    <xf numFmtId="0" fontId="9" fillId="2" borderId="75" xfId="0" applyFont="1" applyFill="1" applyBorder="1" applyAlignment="1" applyProtection="1">
      <alignment horizontal="left" vertical="center" wrapText="1"/>
      <protection locked="0"/>
    </xf>
    <xf numFmtId="0" fontId="9" fillId="2" borderId="78" xfId="0" applyFont="1" applyFill="1" applyBorder="1" applyAlignment="1" applyProtection="1">
      <alignment horizontal="left" vertical="center" wrapText="1"/>
      <protection locked="0"/>
    </xf>
    <xf numFmtId="164" fontId="8" fillId="3" borderId="8" xfId="0" applyNumberFormat="1" applyFont="1" applyFill="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164" fontId="8" fillId="3" borderId="84" xfId="0" applyNumberFormat="1" applyFont="1" applyFill="1" applyBorder="1" applyAlignment="1" applyProtection="1">
      <alignment horizontal="center" vertical="center" wrapText="1"/>
    </xf>
    <xf numFmtId="164" fontId="8" fillId="3" borderId="8" xfId="0" applyNumberFormat="1" applyFont="1" applyFill="1" applyBorder="1" applyAlignment="1" applyProtection="1">
      <alignment horizontal="center" vertical="center" wrapText="1"/>
    </xf>
    <xf numFmtId="164" fontId="8" fillId="3" borderId="9" xfId="0" applyNumberFormat="1" applyFont="1" applyFill="1" applyBorder="1" applyAlignment="1" applyProtection="1">
      <alignment horizontal="center" vertical="center" wrapText="1"/>
    </xf>
    <xf numFmtId="164" fontId="1" fillId="2" borderId="57" xfId="0" applyNumberFormat="1" applyFont="1" applyFill="1" applyBorder="1" applyAlignment="1" applyProtection="1">
      <alignment vertical="center" wrapText="1"/>
      <protection locked="0"/>
    </xf>
    <xf numFmtId="0" fontId="0" fillId="0" borderId="61" xfId="0" applyBorder="1" applyAlignment="1" applyProtection="1">
      <alignment vertical="center" wrapText="1"/>
      <protection locked="0"/>
    </xf>
    <xf numFmtId="0" fontId="0" fillId="0" borderId="62" xfId="0" applyBorder="1" applyAlignment="1" applyProtection="1">
      <alignment vertical="center" wrapText="1"/>
      <protection locked="0"/>
    </xf>
    <xf numFmtId="164" fontId="1" fillId="2" borderId="59" xfId="0" applyNumberFormat="1" applyFont="1" applyFill="1" applyBorder="1" applyAlignment="1" applyProtection="1">
      <alignment vertical="center" wrapText="1"/>
      <protection locked="0"/>
    </xf>
    <xf numFmtId="0" fontId="0" fillId="0" borderId="68" xfId="0" applyBorder="1" applyAlignment="1" applyProtection="1">
      <alignment vertical="center" wrapText="1"/>
      <protection locked="0"/>
    </xf>
    <xf numFmtId="0" fontId="0" fillId="0" borderId="69" xfId="0" applyBorder="1" applyAlignment="1" applyProtection="1">
      <alignment vertical="center" wrapText="1"/>
      <protection locked="0"/>
    </xf>
    <xf numFmtId="164" fontId="1" fillId="2" borderId="49" xfId="0" applyNumberFormat="1" applyFont="1" applyFill="1" applyBorder="1" applyAlignment="1" applyProtection="1">
      <alignment horizontal="left" vertical="center" wrapText="1"/>
      <protection locked="0"/>
    </xf>
    <xf numFmtId="164" fontId="9" fillId="2" borderId="49" xfId="0" applyNumberFormat="1" applyFont="1" applyFill="1" applyBorder="1" applyAlignment="1" applyProtection="1">
      <alignment horizontal="left" vertical="center" wrapText="1"/>
      <protection locked="0"/>
    </xf>
    <xf numFmtId="164" fontId="9" fillId="2" borderId="50" xfId="0" applyNumberFormat="1" applyFont="1" applyFill="1" applyBorder="1" applyAlignment="1" applyProtection="1">
      <alignment horizontal="left" vertical="center" wrapText="1"/>
      <protection locked="0"/>
    </xf>
    <xf numFmtId="164" fontId="3" fillId="0" borderId="2" xfId="0" applyNumberFormat="1" applyFont="1" applyBorder="1" applyAlignment="1" applyProtection="1">
      <alignment horizontal="left" vertical="center" wrapText="1"/>
    </xf>
    <xf numFmtId="0" fontId="0" fillId="0" borderId="8" xfId="0" applyBorder="1" applyAlignment="1" applyProtection="1">
      <alignment vertical="center" wrapText="1"/>
    </xf>
    <xf numFmtId="164" fontId="1" fillId="2" borderId="47" xfId="0" applyNumberFormat="1" applyFont="1" applyFill="1" applyBorder="1" applyAlignment="1" applyProtection="1">
      <alignment horizontal="left" vertical="center" wrapText="1"/>
      <protection locked="0"/>
    </xf>
    <xf numFmtId="164" fontId="9" fillId="2" borderId="47" xfId="0" applyNumberFormat="1" applyFont="1" applyFill="1" applyBorder="1" applyAlignment="1" applyProtection="1">
      <alignment horizontal="left" vertical="center" wrapText="1"/>
      <protection locked="0"/>
    </xf>
    <xf numFmtId="164" fontId="9" fillId="2" borderId="48" xfId="0" applyNumberFormat="1" applyFont="1" applyFill="1" applyBorder="1" applyAlignment="1" applyProtection="1">
      <alignment horizontal="left" vertical="center" wrapText="1"/>
      <protection locked="0"/>
    </xf>
    <xf numFmtId="164" fontId="1" fillId="2" borderId="47" xfId="0" applyNumberFormat="1" applyFont="1" applyFill="1" applyBorder="1" applyAlignment="1" applyProtection="1">
      <alignment vertical="center" wrapText="1"/>
      <protection locked="0"/>
    </xf>
    <xf numFmtId="164" fontId="9" fillId="2" borderId="47" xfId="0" applyNumberFormat="1" applyFont="1" applyFill="1" applyBorder="1" applyAlignment="1" applyProtection="1">
      <alignment vertical="center" wrapText="1"/>
      <protection locked="0"/>
    </xf>
    <xf numFmtId="164" fontId="9" fillId="2" borderId="48" xfId="0" applyNumberFormat="1" applyFont="1" applyFill="1" applyBorder="1" applyAlignment="1" applyProtection="1">
      <alignment vertical="center" wrapText="1"/>
      <protection locked="0"/>
    </xf>
    <xf numFmtId="164" fontId="1" fillId="2" borderId="49" xfId="0" applyNumberFormat="1" applyFont="1" applyFill="1" applyBorder="1" applyAlignment="1" applyProtection="1">
      <alignment vertical="center" wrapText="1"/>
      <protection locked="0"/>
    </xf>
    <xf numFmtId="164" fontId="9" fillId="2" borderId="49" xfId="0" applyNumberFormat="1" applyFont="1" applyFill="1" applyBorder="1" applyAlignment="1" applyProtection="1">
      <alignment vertical="center" wrapText="1"/>
      <protection locked="0"/>
    </xf>
    <xf numFmtId="164" fontId="9" fillId="2" borderId="50" xfId="0" applyNumberFormat="1" applyFont="1" applyFill="1" applyBorder="1" applyAlignment="1" applyProtection="1">
      <alignment vertical="center" wrapText="1"/>
      <protection locked="0"/>
    </xf>
    <xf numFmtId="164" fontId="1" fillId="9" borderId="59" xfId="0" applyNumberFormat="1" applyFont="1" applyFill="1" applyBorder="1" applyAlignment="1" applyProtection="1">
      <alignment horizontal="left" vertical="center" wrapText="1"/>
      <protection locked="0"/>
    </xf>
    <xf numFmtId="164" fontId="9" fillId="9" borderId="68" xfId="0" applyNumberFormat="1" applyFont="1" applyFill="1" applyBorder="1" applyAlignment="1" applyProtection="1">
      <alignment horizontal="left" vertical="center" wrapText="1"/>
      <protection locked="0"/>
    </xf>
    <xf numFmtId="164" fontId="9" fillId="9" borderId="69" xfId="0" applyNumberFormat="1" applyFont="1" applyFill="1" applyBorder="1" applyAlignment="1" applyProtection="1">
      <alignment horizontal="left" vertical="center" wrapText="1"/>
      <protection locked="0"/>
    </xf>
    <xf numFmtId="164" fontId="9" fillId="9" borderId="51" xfId="0" applyNumberFormat="1" applyFont="1" applyFill="1" applyBorder="1" applyAlignment="1" applyProtection="1">
      <alignment horizontal="left" vertical="center" wrapText="1"/>
      <protection locked="0"/>
    </xf>
    <xf numFmtId="164" fontId="9" fillId="9" borderId="52" xfId="0" applyNumberFormat="1" applyFont="1" applyFill="1" applyBorder="1" applyAlignment="1" applyProtection="1">
      <alignment horizontal="left" vertical="center" wrapText="1"/>
      <protection locked="0"/>
    </xf>
    <xf numFmtId="164" fontId="10" fillId="7" borderId="39" xfId="0" applyNumberFormat="1" applyFont="1" applyFill="1" applyBorder="1" applyAlignment="1" applyProtection="1">
      <alignment horizontal="left" vertical="center"/>
    </xf>
    <xf numFmtId="164" fontId="10" fillId="7" borderId="32" xfId="0" applyNumberFormat="1" applyFont="1" applyFill="1" applyBorder="1" applyAlignment="1" applyProtection="1">
      <alignment horizontal="left" vertical="center"/>
    </xf>
    <xf numFmtId="164" fontId="10" fillId="7" borderId="3" xfId="0" applyNumberFormat="1" applyFont="1" applyFill="1" applyBorder="1" applyAlignment="1" applyProtection="1">
      <alignment horizontal="left" vertical="center"/>
    </xf>
    <xf numFmtId="164" fontId="7" fillId="7" borderId="39" xfId="0" applyNumberFormat="1" applyFont="1" applyFill="1" applyBorder="1" applyAlignment="1" applyProtection="1">
      <alignment horizontal="left" vertical="center" wrapText="1"/>
    </xf>
    <xf numFmtId="164" fontId="7" fillId="7" borderId="32" xfId="0" applyNumberFormat="1" applyFont="1" applyFill="1" applyBorder="1" applyAlignment="1" applyProtection="1">
      <alignment horizontal="left" vertical="center" wrapText="1"/>
    </xf>
    <xf numFmtId="164" fontId="7" fillId="7" borderId="3" xfId="0" applyNumberFormat="1" applyFont="1" applyFill="1" applyBorder="1" applyAlignment="1" applyProtection="1">
      <alignment horizontal="left" vertical="center" wrapText="1"/>
    </xf>
    <xf numFmtId="164" fontId="1" fillId="2" borderId="85" xfId="0" applyNumberFormat="1" applyFont="1" applyFill="1" applyBorder="1" applyAlignment="1" applyProtection="1">
      <alignment horizontal="left" vertical="center" wrapText="1"/>
      <protection locked="0"/>
    </xf>
    <xf numFmtId="0" fontId="9" fillId="2" borderId="61" xfId="0" applyFont="1" applyFill="1" applyBorder="1" applyAlignment="1" applyProtection="1">
      <alignment horizontal="left" vertical="center" wrapText="1"/>
      <protection locked="0"/>
    </xf>
    <xf numFmtId="0" fontId="9" fillId="2" borderId="62" xfId="0" applyFont="1" applyFill="1" applyBorder="1" applyAlignment="1" applyProtection="1">
      <alignment horizontal="left" vertical="center" wrapText="1"/>
      <protection locked="0"/>
    </xf>
    <xf numFmtId="164" fontId="1" fillId="9" borderId="51" xfId="0" applyNumberFormat="1" applyFont="1" applyFill="1" applyBorder="1" applyAlignment="1" applyProtection="1">
      <alignment horizontal="left" vertical="center" wrapText="1"/>
      <protection locked="0"/>
    </xf>
    <xf numFmtId="164" fontId="9" fillId="9" borderId="59" xfId="0" applyNumberFormat="1" applyFont="1" applyFill="1" applyBorder="1" applyAlignment="1" applyProtection="1">
      <alignment horizontal="left" vertical="center" wrapText="1"/>
      <protection locked="0"/>
    </xf>
    <xf numFmtId="166" fontId="3" fillId="0" borderId="8" xfId="0" applyNumberFormat="1" applyFont="1" applyFill="1" applyBorder="1" applyAlignment="1" applyProtection="1"/>
    <xf numFmtId="166" fontId="3" fillId="0" borderId="9" xfId="0" applyNumberFormat="1" applyFont="1" applyFill="1" applyBorder="1" applyAlignment="1" applyProtection="1"/>
    <xf numFmtId="164" fontId="3" fillId="7" borderId="18" xfId="0" applyNumberFormat="1" applyFont="1" applyFill="1" applyBorder="1" applyAlignment="1" applyProtection="1">
      <alignment horizontal="center"/>
    </xf>
    <xf numFmtId="164" fontId="3" fillId="7" borderId="37" xfId="0" applyNumberFormat="1" applyFont="1" applyFill="1" applyBorder="1" applyAlignment="1" applyProtection="1">
      <alignment horizontal="center"/>
    </xf>
    <xf numFmtId="164" fontId="26" fillId="2" borderId="87" xfId="0" applyNumberFormat="1" applyFont="1" applyFill="1" applyBorder="1" applyAlignment="1" applyProtection="1">
      <alignment horizontal="center" vertical="center"/>
      <protection locked="0"/>
    </xf>
    <xf numFmtId="164" fontId="26" fillId="2" borderId="88" xfId="0" applyNumberFormat="1" applyFont="1" applyFill="1" applyBorder="1" applyAlignment="1" applyProtection="1">
      <alignment horizontal="center" vertical="center"/>
      <protection locked="0"/>
    </xf>
    <xf numFmtId="164" fontId="26" fillId="0" borderId="0" xfId="0" applyNumberFormat="1" applyFont="1" applyAlignment="1">
      <alignment horizontal="center" vertical="top"/>
    </xf>
    <xf numFmtId="164" fontId="13" fillId="5" borderId="2" xfId="0" applyNumberFormat="1" applyFont="1" applyFill="1" applyBorder="1" applyAlignment="1">
      <alignment vertical="top"/>
    </xf>
    <xf numFmtId="0" fontId="26" fillId="5" borderId="8" xfId="0" applyFont="1" applyFill="1" applyBorder="1" applyAlignment="1">
      <alignment vertical="top"/>
    </xf>
    <xf numFmtId="0" fontId="26" fillId="0" borderId="6" xfId="0" applyNumberFormat="1" applyFont="1" applyFill="1" applyBorder="1" applyAlignment="1">
      <alignment horizontal="center" vertical="center"/>
    </xf>
    <xf numFmtId="0" fontId="26" fillId="0" borderId="16" xfId="0" applyNumberFormat="1" applyFont="1" applyFill="1" applyBorder="1" applyAlignment="1">
      <alignment horizontal="center" vertical="center"/>
    </xf>
    <xf numFmtId="0" fontId="26" fillId="2" borderId="6" xfId="0" applyNumberFormat="1" applyFont="1" applyFill="1" applyBorder="1" applyAlignment="1" applyProtection="1">
      <alignment horizontal="center" vertical="center"/>
      <protection locked="0"/>
    </xf>
    <xf numFmtId="0" fontId="26" fillId="2" borderId="16" xfId="0" applyNumberFormat="1" applyFont="1" applyFill="1" applyBorder="1" applyAlignment="1" applyProtection="1">
      <alignment horizontal="center" vertical="center"/>
      <protection locked="0"/>
    </xf>
    <xf numFmtId="164" fontId="26" fillId="2" borderId="6" xfId="0" applyNumberFormat="1" applyFont="1" applyFill="1" applyBorder="1" applyAlignment="1" applyProtection="1">
      <alignment horizontal="center" vertical="center"/>
      <protection locked="0"/>
    </xf>
    <xf numFmtId="0" fontId="26" fillId="0" borderId="6" xfId="0" applyFont="1" applyBorder="1" applyAlignment="1" applyProtection="1">
      <alignment horizontal="center" vertical="center"/>
      <protection locked="0"/>
    </xf>
    <xf numFmtId="164" fontId="26" fillId="2" borderId="15" xfId="0" applyNumberFormat="1" applyFont="1" applyFill="1" applyBorder="1" applyAlignment="1" applyProtection="1">
      <alignment horizontal="left" vertical="center"/>
      <protection locked="0"/>
    </xf>
    <xf numFmtId="164" fontId="26" fillId="9" borderId="22" xfId="0" applyNumberFormat="1" applyFont="1" applyFill="1" applyBorder="1" applyAlignment="1" applyProtection="1">
      <alignment horizontal="center" vertical="center"/>
      <protection locked="0"/>
    </xf>
    <xf numFmtId="164" fontId="26" fillId="9" borderId="4" xfId="0" applyNumberFormat="1" applyFont="1" applyFill="1" applyBorder="1" applyAlignment="1" applyProtection="1">
      <alignment horizontal="center" vertical="center"/>
      <protection locked="0"/>
    </xf>
    <xf numFmtId="164" fontId="26" fillId="0" borderId="15" xfId="0" applyNumberFormat="1" applyFont="1" applyFill="1" applyBorder="1" applyAlignment="1">
      <alignment horizontal="left" vertical="center" wrapText="1"/>
    </xf>
    <xf numFmtId="164" fontId="26" fillId="0" borderId="38" xfId="0" applyNumberFormat="1" applyFont="1" applyFill="1" applyBorder="1" applyAlignment="1">
      <alignment horizontal="left" vertical="center" wrapText="1"/>
    </xf>
    <xf numFmtId="164" fontId="26" fillId="9" borderId="6" xfId="0" applyNumberFormat="1" applyFont="1" applyFill="1" applyBorder="1" applyAlignment="1" applyProtection="1">
      <alignment horizontal="center" vertical="center"/>
      <protection locked="0"/>
    </xf>
    <xf numFmtId="0" fontId="26" fillId="9" borderId="6" xfId="0" applyFont="1" applyFill="1" applyBorder="1" applyAlignment="1" applyProtection="1">
      <alignment horizontal="center" vertical="center"/>
      <protection locked="0"/>
    </xf>
    <xf numFmtId="164" fontId="13" fillId="0" borderId="2" xfId="0" applyNumberFormat="1" applyFont="1" applyBorder="1" applyAlignment="1">
      <alignment horizontal="center" vertical="top"/>
    </xf>
    <xf numFmtId="164" fontId="26" fillId="0" borderId="8" xfId="0" applyNumberFormat="1" applyFont="1" applyBorder="1" applyAlignment="1">
      <alignment horizontal="center" vertical="top"/>
    </xf>
    <xf numFmtId="164" fontId="26" fillId="0" borderId="9" xfId="0" applyNumberFormat="1" applyFont="1" applyBorder="1" applyAlignment="1">
      <alignment horizontal="center" vertical="top"/>
    </xf>
    <xf numFmtId="164" fontId="13" fillId="6" borderId="2" xfId="0" applyNumberFormat="1" applyFont="1" applyFill="1" applyBorder="1" applyAlignment="1">
      <alignment horizontal="left" vertical="top"/>
    </xf>
    <xf numFmtId="0" fontId="26" fillId="6" borderId="8" xfId="0" applyFont="1" applyFill="1" applyBorder="1" applyAlignment="1">
      <alignment vertical="top"/>
    </xf>
    <xf numFmtId="164" fontId="26" fillId="2" borderId="15" xfId="0" applyNumberFormat="1" applyFont="1" applyFill="1" applyBorder="1" applyAlignment="1" applyProtection="1">
      <alignment vertical="center"/>
      <protection locked="0"/>
    </xf>
    <xf numFmtId="164" fontId="26" fillId="2" borderId="22" xfId="0" applyNumberFormat="1" applyFont="1" applyFill="1" applyBorder="1" applyAlignment="1" applyProtection="1">
      <alignment horizontal="center" vertical="center"/>
      <protection locked="0"/>
    </xf>
    <xf numFmtId="164" fontId="26" fillId="2" borderId="4" xfId="0" applyNumberFormat="1" applyFont="1" applyFill="1" applyBorder="1" applyAlignment="1" applyProtection="1">
      <alignment horizontal="center" vertical="center"/>
      <protection locked="0"/>
    </xf>
    <xf numFmtId="164" fontId="26" fillId="2" borderId="87" xfId="0" applyNumberFormat="1" applyFont="1" applyFill="1" applyBorder="1" applyAlignment="1" applyProtection="1">
      <alignment horizontal="left" vertical="center"/>
      <protection locked="0"/>
    </xf>
    <xf numFmtId="164" fontId="26" fillId="2" borderId="88" xfId="0" applyNumberFormat="1" applyFont="1" applyFill="1" applyBorder="1" applyAlignment="1" applyProtection="1">
      <alignment horizontal="left" vertical="center"/>
      <protection locked="0"/>
    </xf>
    <xf numFmtId="164" fontId="26" fillId="0" borderId="87" xfId="0" applyNumberFormat="1" applyFont="1" applyFill="1" applyBorder="1" applyAlignment="1">
      <alignment horizontal="left" vertical="center" wrapText="1"/>
    </xf>
    <xf numFmtId="164" fontId="26" fillId="0" borderId="89" xfId="0" applyNumberFormat="1" applyFont="1" applyFill="1" applyBorder="1" applyAlignment="1">
      <alignment horizontal="left" vertical="center" wrapText="1"/>
    </xf>
    <xf numFmtId="164" fontId="14" fillId="6" borderId="2" xfId="0" applyNumberFormat="1" applyFont="1" applyFill="1" applyBorder="1" applyAlignment="1">
      <alignment vertical="top"/>
    </xf>
    <xf numFmtId="0" fontId="0" fillId="0" borderId="8" xfId="0" applyBorder="1" applyAlignment="1">
      <alignment vertical="top"/>
    </xf>
    <xf numFmtId="0" fontId="0" fillId="0" borderId="9" xfId="0" applyBorder="1" applyAlignment="1">
      <alignment vertical="top"/>
    </xf>
    <xf numFmtId="164" fontId="0" fillId="0" borderId="8" xfId="0" applyNumberFormat="1" applyBorder="1" applyAlignment="1">
      <alignment horizontal="center" vertical="top"/>
    </xf>
    <xf numFmtId="164" fontId="0" fillId="0" borderId="9" xfId="0" applyNumberFormat="1" applyBorder="1" applyAlignment="1">
      <alignment horizontal="center" vertical="top"/>
    </xf>
    <xf numFmtId="164" fontId="0" fillId="2" borderId="15" xfId="0" applyNumberFormat="1" applyFill="1" applyBorder="1" applyAlignment="1" applyProtection="1">
      <alignment horizontal="left" vertical="top" wrapText="1"/>
      <protection locked="0"/>
    </xf>
    <xf numFmtId="164" fontId="0" fillId="2" borderId="15" xfId="0" applyNumberFormat="1" applyFill="1" applyBorder="1" applyAlignment="1" applyProtection="1">
      <alignment vertical="top" wrapText="1"/>
      <protection locked="0"/>
    </xf>
    <xf numFmtId="1" fontId="0" fillId="2" borderId="6" xfId="0" applyNumberFormat="1" applyFill="1" applyBorder="1" applyAlignment="1" applyProtection="1">
      <alignment horizontal="center" vertical="top"/>
      <protection locked="0"/>
    </xf>
    <xf numFmtId="164" fontId="0" fillId="2" borderId="6" xfId="0" applyNumberFormat="1" applyFill="1" applyBorder="1" applyAlignment="1" applyProtection="1">
      <alignment horizontal="center" vertical="top"/>
      <protection locked="0"/>
    </xf>
    <xf numFmtId="164" fontId="0" fillId="9" borderId="6" xfId="0" applyNumberFormat="1"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164" fontId="21" fillId="2" borderId="15" xfId="0" applyNumberFormat="1" applyFont="1" applyFill="1" applyBorder="1" applyAlignment="1" applyProtection="1">
      <alignment horizontal="left" vertical="top" wrapText="1"/>
      <protection locked="0"/>
    </xf>
    <xf numFmtId="164" fontId="21" fillId="2" borderId="15" xfId="0" applyNumberFormat="1" applyFont="1" applyFill="1" applyBorder="1" applyAlignment="1" applyProtection="1">
      <alignment horizontal="left" vertical="center"/>
      <protection locked="0"/>
    </xf>
    <xf numFmtId="164" fontId="0" fillId="0" borderId="15" xfId="0" applyNumberFormat="1" applyBorder="1" applyAlignment="1">
      <alignment horizontal="left" vertical="top" wrapText="1"/>
    </xf>
    <xf numFmtId="164" fontId="0" fillId="0" borderId="38" xfId="0" applyNumberFormat="1" applyBorder="1" applyAlignment="1">
      <alignment horizontal="left" vertical="top" wrapText="1"/>
    </xf>
    <xf numFmtId="164" fontId="0" fillId="0" borderId="6" xfId="0" applyNumberFormat="1" applyBorder="1" applyAlignment="1">
      <alignment horizontal="center" vertical="top"/>
    </xf>
    <xf numFmtId="164" fontId="0" fillId="0" borderId="16" xfId="0" applyNumberFormat="1" applyBorder="1" applyAlignment="1">
      <alignment horizontal="center" vertical="top"/>
    </xf>
    <xf numFmtId="164" fontId="0" fillId="2" borderId="16" xfId="0" applyNumberFormat="1" applyFill="1" applyBorder="1" applyAlignment="1" applyProtection="1">
      <alignment horizontal="center" vertical="top"/>
      <protection locked="0"/>
    </xf>
    <xf numFmtId="164" fontId="0" fillId="2" borderId="6" xfId="0" applyNumberForma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164" fontId="0" fillId="0" borderId="0" xfId="0" applyNumberFormat="1" applyAlignment="1">
      <alignment horizontal="center" vertical="top"/>
    </xf>
    <xf numFmtId="164" fontId="3" fillId="5" borderId="2" xfId="0" applyNumberFormat="1" applyFont="1" applyFill="1" applyBorder="1" applyAlignment="1">
      <alignment vertical="top"/>
    </xf>
    <xf numFmtId="0" fontId="0" fillId="5" borderId="8" xfId="0" applyFill="1" applyBorder="1" applyAlignment="1">
      <alignment vertical="top"/>
    </xf>
    <xf numFmtId="164" fontId="1" fillId="8" borderId="10" xfId="0" applyNumberFormat="1" applyFont="1" applyFill="1" applyBorder="1" applyAlignment="1">
      <alignment horizontal="center" vertical="top" wrapText="1"/>
    </xf>
    <xf numFmtId="0" fontId="0" fillId="8" borderId="10" xfId="0" applyFill="1" applyBorder="1" applyAlignment="1">
      <alignment vertical="top" wrapText="1"/>
    </xf>
    <xf numFmtId="0" fontId="1" fillId="8" borderId="10" xfId="0" applyFont="1" applyFill="1" applyBorder="1" applyAlignment="1">
      <alignment vertical="top" wrapText="1"/>
    </xf>
    <xf numFmtId="164" fontId="14" fillId="6" borderId="2" xfId="0" applyNumberFormat="1" applyFont="1" applyFill="1" applyBorder="1" applyAlignment="1">
      <alignment vertical="top" wrapText="1"/>
    </xf>
    <xf numFmtId="0" fontId="0" fillId="6" borderId="8" xfId="0" applyFill="1" applyBorder="1" applyAlignment="1"/>
    <xf numFmtId="0" fontId="0" fillId="6" borderId="9" xfId="0" applyFill="1" applyBorder="1" applyAlignment="1"/>
    <xf numFmtId="164" fontId="1" fillId="2" borderId="15" xfId="0" applyNumberFormat="1" applyFont="1" applyFill="1" applyBorder="1" applyAlignment="1" applyProtection="1">
      <alignment horizontal="left" vertical="top" wrapText="1"/>
      <protection locked="0"/>
    </xf>
    <xf numFmtId="164" fontId="9" fillId="2" borderId="15" xfId="0" applyNumberFormat="1" applyFont="1" applyFill="1" applyBorder="1" applyAlignment="1" applyProtection="1">
      <alignment horizontal="left" vertical="top" wrapText="1"/>
      <protection locked="0"/>
    </xf>
    <xf numFmtId="49" fontId="11" fillId="0" borderId="39" xfId="0" applyNumberFormat="1" applyFont="1" applyBorder="1" applyAlignment="1">
      <alignment textRotation="90"/>
    </xf>
    <xf numFmtId="49" fontId="11" fillId="0" borderId="32" xfId="0" applyNumberFormat="1" applyFont="1" applyBorder="1" applyAlignment="1">
      <alignment textRotation="90"/>
    </xf>
    <xf numFmtId="49" fontId="11" fillId="0" borderId="3" xfId="0" applyNumberFormat="1" applyFont="1" applyBorder="1" applyAlignment="1">
      <alignment textRotation="90"/>
    </xf>
    <xf numFmtId="49" fontId="11" fillId="0" borderId="2" xfId="0" applyNumberFormat="1" applyFont="1" applyBorder="1" applyAlignment="1">
      <alignment horizontal="center"/>
    </xf>
    <xf numFmtId="49" fontId="11" fillId="0" borderId="8" xfId="0" applyNumberFormat="1" applyFont="1" applyBorder="1" applyAlignment="1">
      <alignment horizontal="center"/>
    </xf>
    <xf numFmtId="49" fontId="11" fillId="0" borderId="9" xfId="0" applyNumberFormat="1" applyFont="1" applyBorder="1" applyAlignment="1">
      <alignment horizontal="center"/>
    </xf>
    <xf numFmtId="0" fontId="0" fillId="0" borderId="8" xfId="0" applyBorder="1" applyAlignment="1"/>
    <xf numFmtId="0" fontId="0" fillId="0" borderId="9" xfId="0" applyBorder="1" applyAlignment="1"/>
    <xf numFmtId="49" fontId="11" fillId="0" borderId="39" xfId="0" applyNumberFormat="1" applyFont="1" applyBorder="1" applyAlignment="1">
      <alignment horizontal="center" textRotation="90"/>
    </xf>
    <xf numFmtId="49" fontId="11" fillId="0" borderId="32" xfId="0" applyNumberFormat="1" applyFont="1" applyBorder="1" applyAlignment="1">
      <alignment horizontal="center" textRotation="90"/>
    </xf>
    <xf numFmtId="0" fontId="0" fillId="0" borderId="32" xfId="0" applyBorder="1" applyAlignment="1">
      <alignment horizontal="center"/>
    </xf>
    <xf numFmtId="0" fontId="0" fillId="0" borderId="3" xfId="0"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164" fontId="9" fillId="8" borderId="51" xfId="0" applyNumberFormat="1" applyFont="1" applyFill="1" applyBorder="1" applyAlignment="1" applyProtection="1">
      <alignment horizontal="left" vertical="center" wrapText="1"/>
      <protection locked="0"/>
    </xf>
    <xf numFmtId="164" fontId="9" fillId="8" borderId="52" xfId="0" applyNumberFormat="1" applyFont="1" applyFill="1" applyBorder="1" applyAlignment="1" applyProtection="1">
      <alignment horizontal="left" vertical="center" wrapText="1"/>
      <protection locked="0"/>
    </xf>
    <xf numFmtId="164" fontId="1" fillId="8" borderId="59" xfId="0" applyNumberFormat="1" applyFont="1" applyFill="1" applyBorder="1" applyAlignment="1" applyProtection="1">
      <alignment horizontal="left" vertical="center" wrapText="1"/>
      <protection locked="0"/>
    </xf>
    <xf numFmtId="164" fontId="9" fillId="8" borderId="68" xfId="0" applyNumberFormat="1" applyFont="1" applyFill="1" applyBorder="1" applyAlignment="1" applyProtection="1">
      <alignment horizontal="left" vertical="center" wrapText="1"/>
      <protection locked="0"/>
    </xf>
    <xf numFmtId="164" fontId="9" fillId="8" borderId="69" xfId="0" applyNumberFormat="1" applyFont="1" applyFill="1" applyBorder="1" applyAlignment="1" applyProtection="1">
      <alignment horizontal="left" vertical="center" wrapText="1"/>
      <protection locked="0"/>
    </xf>
    <xf numFmtId="164" fontId="1" fillId="8" borderId="51" xfId="0" applyNumberFormat="1" applyFont="1" applyFill="1" applyBorder="1" applyAlignment="1" applyProtection="1">
      <alignment horizontal="left" vertical="center" wrapText="1"/>
      <protection locked="0"/>
    </xf>
  </cellXfs>
  <cellStyles count="4">
    <cellStyle name="Hyperlink" xfId="1" builtinId="8"/>
    <cellStyle name="Normal" xfId="0" builtinId="0"/>
    <cellStyle name="Normal 2" xfId="2"/>
    <cellStyle name="Normal 2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0"/>
          <c:order val="0"/>
          <c:tx>
            <c:strRef>
              <c:f>'Ref State Cover'!$B$4</c:f>
              <c:strCache>
                <c:ptCount val="1"/>
                <c:pt idx="0">
                  <c:v>Marginal Zone</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Cover'!$D$4:$K$4</c:f>
              <c:numCache>
                <c:formatCode>General</c:formatCode>
                <c:ptCount val="8"/>
                <c:pt idx="0">
                  <c:v>5</c:v>
                </c:pt>
                <c:pt idx="1">
                  <c:v>0</c:v>
                </c:pt>
                <c:pt idx="2">
                  <c:v>80</c:v>
                </c:pt>
                <c:pt idx="3">
                  <c:v>0</c:v>
                </c:pt>
                <c:pt idx="4">
                  <c:v>15</c:v>
                </c:pt>
                <c:pt idx="5">
                  <c:v>0</c:v>
                </c:pt>
                <c:pt idx="6">
                  <c:v>0</c:v>
                </c:pt>
                <c:pt idx="7">
                  <c:v>0</c:v>
                </c:pt>
              </c:numCache>
            </c:numRef>
          </c:val>
        </c:ser>
        <c:ser>
          <c:idx val="1"/>
          <c:order val="1"/>
          <c:tx>
            <c:strRef>
              <c:f>'Ref State Cover'!$B$5</c:f>
              <c:strCache>
                <c:ptCount val="1"/>
                <c:pt idx="0">
                  <c:v>Lower Zone</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Cover'!$D$5:$K$5</c:f>
              <c:numCache>
                <c:formatCode>General</c:formatCode>
                <c:ptCount val="8"/>
                <c:pt idx="0">
                  <c:v>15</c:v>
                </c:pt>
                <c:pt idx="1">
                  <c:v>0</c:v>
                </c:pt>
                <c:pt idx="2">
                  <c:v>75</c:v>
                </c:pt>
                <c:pt idx="3">
                  <c:v>0</c:v>
                </c:pt>
                <c:pt idx="4">
                  <c:v>10</c:v>
                </c:pt>
                <c:pt idx="5">
                  <c:v>0</c:v>
                </c:pt>
                <c:pt idx="6">
                  <c:v>0</c:v>
                </c:pt>
                <c:pt idx="7">
                  <c:v>0</c:v>
                </c:pt>
              </c:numCache>
            </c:numRef>
          </c:val>
        </c:ser>
        <c:ser>
          <c:idx val="2"/>
          <c:order val="2"/>
          <c:tx>
            <c:strRef>
              <c:f>'Ref State Cover'!$B$6</c:f>
              <c:strCache>
                <c:ptCount val="1"/>
                <c:pt idx="0">
                  <c:v>Upper Zone</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Cover'!$D$6:$K$6</c:f>
              <c:numCache>
                <c:formatCode>General</c:formatCode>
                <c:ptCount val="8"/>
                <c:pt idx="0">
                  <c:v>30</c:v>
                </c:pt>
                <c:pt idx="1">
                  <c:v>5</c:v>
                </c:pt>
                <c:pt idx="2">
                  <c:v>55</c:v>
                </c:pt>
                <c:pt idx="3">
                  <c:v>0</c:v>
                </c:pt>
                <c:pt idx="4">
                  <c:v>10</c:v>
                </c:pt>
                <c:pt idx="5">
                  <c:v>0</c:v>
                </c:pt>
                <c:pt idx="6">
                  <c:v>0</c:v>
                </c:pt>
                <c:pt idx="7">
                  <c:v>0</c:v>
                </c:pt>
              </c:numCache>
            </c:numRef>
          </c:val>
        </c:ser>
        <c:ser>
          <c:idx val="3"/>
          <c:order val="3"/>
          <c:tx>
            <c:strRef>
              <c:f>'Ref State Cover'!$B$7</c:f>
              <c:strCache>
                <c:ptCount val="1"/>
                <c:pt idx="0">
                  <c:v>Upper MCB Zone</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Cover'!$D$7:$K$7</c:f>
              <c:numCache>
                <c:formatCode>General</c:formatCode>
                <c:ptCount val="8"/>
                <c:pt idx="0">
                  <c:v>50</c:v>
                </c:pt>
                <c:pt idx="1">
                  <c:v>10</c:v>
                </c:pt>
                <c:pt idx="2">
                  <c:v>35</c:v>
                </c:pt>
                <c:pt idx="3">
                  <c:v>0</c:v>
                </c:pt>
                <c:pt idx="4">
                  <c:v>5</c:v>
                </c:pt>
                <c:pt idx="5">
                  <c:v>0</c:v>
                </c:pt>
                <c:pt idx="6">
                  <c:v>0</c:v>
                </c:pt>
                <c:pt idx="7">
                  <c:v>0</c:v>
                </c:pt>
              </c:numCache>
            </c:numRef>
          </c:val>
        </c:ser>
        <c:ser>
          <c:idx val="4"/>
          <c:order val="4"/>
          <c:tx>
            <c:strRef>
              <c:f>'Ref State Cover'!$B$8</c:f>
              <c:strCache>
                <c:ptCount val="1"/>
                <c:pt idx="0">
                  <c:v>Floodplain</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Cover'!$D$8:$K$8</c:f>
              <c:numCache>
                <c:formatCode>General</c:formatCode>
                <c:ptCount val="8"/>
                <c:pt idx="3">
                  <c:v>0</c:v>
                </c:pt>
                <c:pt idx="7">
                  <c:v>0</c:v>
                </c:pt>
              </c:numCache>
            </c:numRef>
          </c:val>
        </c:ser>
        <c:ser>
          <c:idx val="5"/>
          <c:order val="5"/>
          <c:tx>
            <c:strRef>
              <c:f>'Ref State Cover'!$B$9</c:f>
              <c:strCache>
                <c:ptCount val="1"/>
                <c:pt idx="0">
                  <c:v>Wetland</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Cover'!$D$9:$K$9</c:f>
              <c:numCache>
                <c:formatCode>General</c:formatCode>
                <c:ptCount val="8"/>
                <c:pt idx="3">
                  <c:v>0</c:v>
                </c:pt>
                <c:pt idx="7">
                  <c:v>0</c:v>
                </c:pt>
              </c:numCache>
            </c:numRef>
          </c:val>
        </c:ser>
        <c:axId val="72725632"/>
        <c:axId val="72727168"/>
      </c:barChart>
      <c:catAx>
        <c:axId val="72725632"/>
        <c:scaling>
          <c:orientation val="minMax"/>
        </c:scaling>
        <c:axPos val="b"/>
        <c:tickLblPos val="nextTo"/>
        <c:crossAx val="72727168"/>
        <c:crosses val="autoZero"/>
        <c:auto val="1"/>
        <c:lblAlgn val="ctr"/>
        <c:lblOffset val="100"/>
      </c:catAx>
      <c:valAx>
        <c:axId val="72727168"/>
        <c:scaling>
          <c:orientation val="minMax"/>
        </c:scaling>
        <c:axPos val="l"/>
        <c:numFmt formatCode="General" sourceLinked="1"/>
        <c:tickLblPos val="nextTo"/>
        <c:crossAx val="72725632"/>
        <c:crosses val="autoZero"/>
        <c:crossBetween val="between"/>
      </c:valAx>
    </c:plotArea>
    <c:legend>
      <c:legendPos val="b"/>
      <c:layout/>
    </c:legend>
    <c:plotVisOnly val="1"/>
  </c:chart>
  <c:printSettings>
    <c:headerFooter/>
    <c:pageMargins b="0.75000000000000044" l="0.7000000000000004" r="0.7000000000000004" t="0.75000000000000044" header="0.30000000000000021" footer="0.3000000000000002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7.0891385459859318E-2"/>
          <c:y val="5.7063180740346636E-2"/>
          <c:w val="0.73869858456439919"/>
          <c:h val="0.61528212374524738"/>
        </c:manualLayout>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Cover'!$D$8:$K$8</c:f>
              <c:numCache>
                <c:formatCode>General</c:formatCode>
                <c:ptCount val="8"/>
                <c:pt idx="3">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Cover'!$D$15:$K$15</c:f>
              <c:numCache>
                <c:formatCode>0</c:formatCode>
                <c:ptCount val="8"/>
                <c:pt idx="0">
                  <c:v>0</c:v>
                </c:pt>
                <c:pt idx="1">
                  <c:v>0</c:v>
                </c:pt>
                <c:pt idx="2">
                  <c:v>0</c:v>
                </c:pt>
                <c:pt idx="3">
                  <c:v>0</c:v>
                </c:pt>
                <c:pt idx="4">
                  <c:v>0</c:v>
                </c:pt>
                <c:pt idx="5">
                  <c:v>0</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44451840"/>
        <c:axId val="144470016"/>
      </c:barChart>
      <c:catAx>
        <c:axId val="144451840"/>
        <c:scaling>
          <c:orientation val="minMax"/>
        </c:scaling>
        <c:axPos val="b"/>
        <c:tickLblPos val="nextTo"/>
        <c:crossAx val="144470016"/>
        <c:crosses val="autoZero"/>
        <c:auto val="1"/>
        <c:lblAlgn val="ctr"/>
        <c:lblOffset val="100"/>
      </c:catAx>
      <c:valAx>
        <c:axId val="144470016"/>
        <c:scaling>
          <c:orientation val="minMax"/>
        </c:scaling>
        <c:axPos val="l"/>
        <c:numFmt formatCode="General" sourceLinked="1"/>
        <c:tickLblPos val="nextTo"/>
        <c:crossAx val="144451840"/>
        <c:crosses val="autoZero"/>
        <c:crossBetween val="between"/>
      </c:valAx>
      <c:spPr>
        <a:ln>
          <a:noFill/>
        </a:ln>
      </c:spPr>
    </c:plotArea>
    <c:legend>
      <c:legendPos val="r"/>
      <c:layout>
        <c:manualLayout>
          <c:xMode val="edge"/>
          <c:yMode val="edge"/>
          <c:x val="0.5922712300722075"/>
          <c:y val="6.3825868872604385E-2"/>
          <c:w val="0.23116619766626217"/>
          <c:h val="0.25632474296706825"/>
        </c:manualLayout>
      </c:layout>
      <c:txPr>
        <a:bodyPr/>
        <a:lstStyle/>
        <a:p>
          <a:pPr rtl="0">
            <a:defRPr/>
          </a:pPr>
          <a:endParaRPr lang="en-US"/>
        </a:p>
      </c:txPr>
    </c:legend>
    <c:plotVisOnly val="1"/>
  </c:chart>
  <c:spPr>
    <a:ln w="0">
      <a:noFill/>
    </a:ln>
  </c:spPr>
  <c:printSettings>
    <c:headerFooter/>
    <c:pageMargins b="0.75000000000000266" l="0.70000000000000062" r="0.70000000000000062" t="0.75000000000000266" header="0.30000000000000032" footer="0.30000000000000032"/>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86207186850710382"/>
          <c:h val="0.82075849774514364"/>
        </c:manualLayout>
      </c:layout>
      <c:lineChart>
        <c:grouping val="standard"/>
        <c:ser>
          <c:idx val="0"/>
          <c:order val="0"/>
          <c:spPr>
            <a:ln w="12700">
              <a:solidFill>
                <a:srgbClr val="000080"/>
              </a:solidFill>
              <a:prstDash val="solid"/>
            </a:ln>
          </c:spPr>
          <c:marker>
            <c:symbol val="none"/>
          </c:marker>
          <c:val>
            <c:numRef>
              <c:f>'Pop Structure &amp; Recruitment'!$AE$23:$AG$23</c:f>
              <c:numCache>
                <c:formatCode>General</c:formatCode>
                <c:ptCount val="3"/>
                <c:pt idx="2">
                  <c:v>100</c:v>
                </c:pt>
              </c:numCache>
            </c:numRef>
          </c:val>
        </c:ser>
        <c:marker val="1"/>
        <c:axId val="192844160"/>
        <c:axId val="192845696"/>
      </c:lineChart>
      <c:catAx>
        <c:axId val="192844160"/>
        <c:scaling>
          <c:orientation val="minMax"/>
        </c:scaling>
        <c:delete val="1"/>
        <c:axPos val="b"/>
        <c:tickLblPos val="none"/>
        <c:crossAx val="192845696"/>
        <c:crosses val="autoZero"/>
        <c:auto val="1"/>
        <c:lblAlgn val="ctr"/>
        <c:lblOffset val="100"/>
      </c:catAx>
      <c:valAx>
        <c:axId val="192845696"/>
        <c:scaling>
          <c:orientation val="minMax"/>
        </c:scaling>
        <c:delete val="1"/>
        <c:axPos val="l"/>
        <c:numFmt formatCode="General" sourceLinked="1"/>
        <c:tickLblPos val="none"/>
        <c:crossAx val="19284416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619490508654293E-2"/>
          <c:w val="0.86207186850710382"/>
          <c:h val="0.81905523674885705"/>
        </c:manualLayout>
      </c:layout>
      <c:lineChart>
        <c:grouping val="standard"/>
        <c:ser>
          <c:idx val="0"/>
          <c:order val="0"/>
          <c:spPr>
            <a:ln w="12700">
              <a:solidFill>
                <a:srgbClr val="000080"/>
              </a:solidFill>
              <a:prstDash val="solid"/>
            </a:ln>
          </c:spPr>
          <c:marker>
            <c:symbol val="none"/>
          </c:marker>
          <c:val>
            <c:numRef>
              <c:f>'Pop Structure &amp; Recruitment'!$AE$24:$AG$24</c:f>
              <c:numCache>
                <c:formatCode>General</c:formatCode>
                <c:ptCount val="3"/>
                <c:pt idx="2">
                  <c:v>100</c:v>
                </c:pt>
              </c:numCache>
            </c:numRef>
          </c:val>
        </c:ser>
        <c:marker val="1"/>
        <c:axId val="192860928"/>
        <c:axId val="192862464"/>
      </c:lineChart>
      <c:catAx>
        <c:axId val="192860928"/>
        <c:scaling>
          <c:orientation val="minMax"/>
        </c:scaling>
        <c:delete val="1"/>
        <c:axPos val="b"/>
        <c:tickLblPos val="none"/>
        <c:crossAx val="192862464"/>
        <c:crosses val="autoZero"/>
        <c:auto val="1"/>
        <c:lblAlgn val="ctr"/>
        <c:lblOffset val="100"/>
      </c:catAx>
      <c:valAx>
        <c:axId val="192862464"/>
        <c:scaling>
          <c:orientation val="minMax"/>
        </c:scaling>
        <c:delete val="1"/>
        <c:axPos val="l"/>
        <c:numFmt formatCode="General" sourceLinked="1"/>
        <c:tickLblPos val="none"/>
        <c:crossAx val="192860928"/>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5871765122227653E-2"/>
          <c:w val="0.86111695093418361"/>
          <c:h val="0.8256917722001037"/>
        </c:manualLayout>
      </c:layout>
      <c:lineChart>
        <c:grouping val="standard"/>
        <c:ser>
          <c:idx val="0"/>
          <c:order val="0"/>
          <c:spPr>
            <a:ln w="12700">
              <a:solidFill>
                <a:srgbClr val="000080"/>
              </a:solidFill>
              <a:prstDash val="solid"/>
            </a:ln>
          </c:spPr>
          <c:marker>
            <c:symbol val="none"/>
          </c:marker>
          <c:val>
            <c:numRef>
              <c:f>'Pop Structure &amp; Recruitment'!$AE$25:$AG$25</c:f>
              <c:numCache>
                <c:formatCode>General</c:formatCode>
                <c:ptCount val="3"/>
                <c:pt idx="2">
                  <c:v>100</c:v>
                </c:pt>
              </c:numCache>
            </c:numRef>
          </c:val>
        </c:ser>
        <c:marker val="1"/>
        <c:axId val="192885888"/>
        <c:axId val="192887424"/>
      </c:lineChart>
      <c:catAx>
        <c:axId val="192885888"/>
        <c:scaling>
          <c:orientation val="minMax"/>
        </c:scaling>
        <c:delete val="1"/>
        <c:axPos val="b"/>
        <c:tickLblPos val="none"/>
        <c:crossAx val="192887424"/>
        <c:crosses val="autoZero"/>
        <c:auto val="1"/>
        <c:lblAlgn val="ctr"/>
        <c:lblOffset val="100"/>
      </c:catAx>
      <c:valAx>
        <c:axId val="192887424"/>
        <c:scaling>
          <c:orientation val="minMax"/>
        </c:scaling>
        <c:delete val="1"/>
        <c:axPos val="l"/>
        <c:numFmt formatCode="General" sourceLinked="1"/>
        <c:tickLblPos val="none"/>
        <c:crossAx val="192885888"/>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6232140456157226E-2"/>
          <c:y val="4.8076923076923114E-2"/>
          <c:w val="0.85507851476530494"/>
          <c:h val="0.81730769230769262"/>
        </c:manualLayout>
      </c:layout>
      <c:lineChart>
        <c:grouping val="standard"/>
        <c:ser>
          <c:idx val="0"/>
          <c:order val="0"/>
          <c:spPr>
            <a:ln w="12700">
              <a:solidFill>
                <a:srgbClr val="000080"/>
              </a:solidFill>
              <a:prstDash val="solid"/>
            </a:ln>
          </c:spPr>
          <c:marker>
            <c:symbol val="none"/>
          </c:marker>
          <c:val>
            <c:numRef>
              <c:f>'Pop Structure &amp; Recruitment'!$AE$26:$AG$26</c:f>
              <c:numCache>
                <c:formatCode>General</c:formatCode>
                <c:ptCount val="3"/>
                <c:pt idx="2">
                  <c:v>100</c:v>
                </c:pt>
              </c:numCache>
            </c:numRef>
          </c:val>
        </c:ser>
        <c:marker val="1"/>
        <c:axId val="192914944"/>
        <c:axId val="192916480"/>
      </c:lineChart>
      <c:catAx>
        <c:axId val="192914944"/>
        <c:scaling>
          <c:orientation val="minMax"/>
        </c:scaling>
        <c:delete val="1"/>
        <c:axPos val="b"/>
        <c:tickLblPos val="none"/>
        <c:crossAx val="192916480"/>
        <c:crosses val="autoZero"/>
        <c:auto val="1"/>
        <c:lblAlgn val="ctr"/>
        <c:lblOffset val="100"/>
      </c:catAx>
      <c:valAx>
        <c:axId val="192916480"/>
        <c:scaling>
          <c:orientation val="minMax"/>
        </c:scaling>
        <c:delete val="1"/>
        <c:axPos val="l"/>
        <c:numFmt formatCode="General" sourceLinked="1"/>
        <c:tickLblPos val="none"/>
        <c:crossAx val="192914944"/>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246575342465752E-2"/>
          <c:y val="4.8076923076923114E-2"/>
          <c:w val="0.86301369863013966"/>
          <c:h val="0.81730769230769262"/>
        </c:manualLayout>
      </c:layout>
      <c:lineChart>
        <c:grouping val="standard"/>
        <c:ser>
          <c:idx val="0"/>
          <c:order val="0"/>
          <c:spPr>
            <a:ln w="12700">
              <a:solidFill>
                <a:srgbClr val="000080"/>
              </a:solidFill>
              <a:prstDash val="solid"/>
            </a:ln>
          </c:spPr>
          <c:marker>
            <c:symbol val="none"/>
          </c:marker>
          <c:val>
            <c:numRef>
              <c:f>'Pop Structure &amp; Recruitment'!$AE$20:$AG$20</c:f>
              <c:numCache>
                <c:formatCode>General</c:formatCode>
                <c:ptCount val="3"/>
                <c:pt idx="2">
                  <c:v>100</c:v>
                </c:pt>
              </c:numCache>
            </c:numRef>
          </c:val>
        </c:ser>
        <c:marker val="1"/>
        <c:axId val="195237760"/>
        <c:axId val="195239296"/>
      </c:lineChart>
      <c:catAx>
        <c:axId val="195237760"/>
        <c:scaling>
          <c:orientation val="minMax"/>
        </c:scaling>
        <c:delete val="1"/>
        <c:axPos val="b"/>
        <c:tickLblPos val="none"/>
        <c:crossAx val="195239296"/>
        <c:crosses val="autoZero"/>
        <c:auto val="1"/>
        <c:lblAlgn val="ctr"/>
        <c:lblOffset val="100"/>
      </c:catAx>
      <c:valAx>
        <c:axId val="195239296"/>
        <c:scaling>
          <c:orientation val="minMax"/>
        </c:scaling>
        <c:delete val="1"/>
        <c:axPos val="l"/>
        <c:numFmt formatCode="General" sourceLinked="1"/>
        <c:tickLblPos val="none"/>
        <c:crossAx val="19523776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6728971962616932E-2"/>
          <c:w val="0.86111695093418361"/>
          <c:h val="0.82242990654205661"/>
        </c:manualLayout>
      </c:layout>
      <c:lineChart>
        <c:grouping val="standard"/>
        <c:ser>
          <c:idx val="0"/>
          <c:order val="0"/>
          <c:spPr>
            <a:ln w="12700">
              <a:solidFill>
                <a:srgbClr val="000080"/>
              </a:solidFill>
              <a:prstDash val="solid"/>
            </a:ln>
          </c:spPr>
          <c:marker>
            <c:symbol val="none"/>
          </c:marker>
          <c:val>
            <c:numRef>
              <c:f>'Pop Structure &amp; Recruitment'!$AE$9:$AG$9</c:f>
              <c:numCache>
                <c:formatCode>General</c:formatCode>
                <c:ptCount val="3"/>
                <c:pt idx="2">
                  <c:v>100</c:v>
                </c:pt>
              </c:numCache>
            </c:numRef>
          </c:val>
        </c:ser>
        <c:marker val="1"/>
        <c:axId val="195279104"/>
        <c:axId val="195280896"/>
      </c:lineChart>
      <c:catAx>
        <c:axId val="195279104"/>
        <c:scaling>
          <c:orientation val="minMax"/>
        </c:scaling>
        <c:delete val="1"/>
        <c:axPos val="b"/>
        <c:tickLblPos val="none"/>
        <c:crossAx val="195280896"/>
        <c:crosses val="autoZero"/>
        <c:auto val="1"/>
        <c:lblAlgn val="ctr"/>
        <c:lblOffset val="100"/>
      </c:catAx>
      <c:valAx>
        <c:axId val="195280896"/>
        <c:scaling>
          <c:orientation val="minMax"/>
        </c:scaling>
        <c:delete val="1"/>
        <c:axPos val="l"/>
        <c:numFmt formatCode="General" sourceLinked="1"/>
        <c:tickLblPos val="none"/>
        <c:crossAx val="195279104"/>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6232140456157226E-2"/>
          <c:y val="4.7619490508654293E-2"/>
          <c:w val="0.85507851476530494"/>
          <c:h val="0.81905523674885705"/>
        </c:manualLayout>
      </c:layout>
      <c:lineChart>
        <c:grouping val="standard"/>
        <c:ser>
          <c:idx val="0"/>
          <c:order val="0"/>
          <c:spPr>
            <a:ln w="12700">
              <a:solidFill>
                <a:srgbClr val="000080"/>
              </a:solidFill>
              <a:prstDash val="solid"/>
            </a:ln>
          </c:spPr>
          <c:marker>
            <c:symbol val="none"/>
          </c:marker>
          <c:val>
            <c:numRef>
              <c:f>'Pop Structure &amp; Recruitment'!$AE$10:$AG$10</c:f>
              <c:numCache>
                <c:formatCode>General</c:formatCode>
                <c:ptCount val="3"/>
                <c:pt idx="2">
                  <c:v>100</c:v>
                </c:pt>
              </c:numCache>
            </c:numRef>
          </c:val>
        </c:ser>
        <c:marker val="1"/>
        <c:axId val="195295872"/>
        <c:axId val="195375488"/>
      </c:lineChart>
      <c:catAx>
        <c:axId val="195295872"/>
        <c:scaling>
          <c:orientation val="minMax"/>
        </c:scaling>
        <c:delete val="1"/>
        <c:axPos val="b"/>
        <c:tickLblPos val="none"/>
        <c:crossAx val="195375488"/>
        <c:crosses val="autoZero"/>
        <c:auto val="1"/>
        <c:lblAlgn val="ctr"/>
        <c:lblOffset val="100"/>
      </c:catAx>
      <c:valAx>
        <c:axId val="195375488"/>
        <c:scaling>
          <c:orientation val="minMax"/>
        </c:scaling>
        <c:delete val="1"/>
        <c:axPos val="l"/>
        <c:numFmt formatCode="General" sourceLinked="1"/>
        <c:tickLblPos val="none"/>
        <c:crossAx val="19529587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7170028606042753E-2"/>
          <c:w val="0.86111695093418361"/>
          <c:h val="0.82075849774514364"/>
        </c:manualLayout>
      </c:layout>
      <c:lineChart>
        <c:grouping val="standard"/>
        <c:ser>
          <c:idx val="0"/>
          <c:order val="0"/>
          <c:spPr>
            <a:ln w="12700">
              <a:solidFill>
                <a:srgbClr val="000080"/>
              </a:solidFill>
              <a:prstDash val="solid"/>
            </a:ln>
          </c:spPr>
          <c:marker>
            <c:symbol val="none"/>
          </c:marker>
          <c:val>
            <c:numRef>
              <c:f>'Pop Structure &amp; Recruitment'!$AE$11:$AG$11</c:f>
              <c:numCache>
                <c:formatCode>General</c:formatCode>
                <c:ptCount val="3"/>
                <c:pt idx="2">
                  <c:v>100</c:v>
                </c:pt>
              </c:numCache>
            </c:numRef>
          </c:val>
        </c:ser>
        <c:marker val="1"/>
        <c:axId val="195398656"/>
        <c:axId val="195412736"/>
      </c:lineChart>
      <c:catAx>
        <c:axId val="195398656"/>
        <c:scaling>
          <c:orientation val="minMax"/>
        </c:scaling>
        <c:delete val="1"/>
        <c:axPos val="b"/>
        <c:tickLblPos val="none"/>
        <c:crossAx val="195412736"/>
        <c:crosses val="autoZero"/>
        <c:auto val="1"/>
        <c:lblAlgn val="ctr"/>
        <c:lblOffset val="100"/>
      </c:catAx>
      <c:valAx>
        <c:axId val="195412736"/>
        <c:scaling>
          <c:orientation val="minMax"/>
        </c:scaling>
        <c:delete val="1"/>
        <c:axPos val="l"/>
        <c:numFmt formatCode="General" sourceLinked="1"/>
        <c:tickLblPos val="none"/>
        <c:crossAx val="195398656"/>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6232140456157226E-2"/>
          <c:y val="4.7619490508654293E-2"/>
          <c:w val="0.85507851476530494"/>
          <c:h val="0.81905523674885705"/>
        </c:manualLayout>
      </c:layout>
      <c:lineChart>
        <c:grouping val="standard"/>
        <c:ser>
          <c:idx val="0"/>
          <c:order val="0"/>
          <c:spPr>
            <a:ln w="12700">
              <a:solidFill>
                <a:srgbClr val="000080"/>
              </a:solidFill>
              <a:prstDash val="solid"/>
            </a:ln>
          </c:spPr>
          <c:marker>
            <c:symbol val="none"/>
          </c:marker>
          <c:val>
            <c:numRef>
              <c:f>'Pop Structure &amp; Recruitment'!$AE$12:$AG$12</c:f>
              <c:numCache>
                <c:formatCode>General</c:formatCode>
                <c:ptCount val="3"/>
                <c:pt idx="2">
                  <c:v>100</c:v>
                </c:pt>
              </c:numCache>
            </c:numRef>
          </c:val>
        </c:ser>
        <c:marker val="1"/>
        <c:axId val="195419520"/>
        <c:axId val="195638400"/>
      </c:lineChart>
      <c:catAx>
        <c:axId val="195419520"/>
        <c:scaling>
          <c:orientation val="minMax"/>
        </c:scaling>
        <c:delete val="1"/>
        <c:axPos val="b"/>
        <c:tickLblPos val="none"/>
        <c:crossAx val="195638400"/>
        <c:crosses val="autoZero"/>
        <c:auto val="1"/>
        <c:lblAlgn val="ctr"/>
        <c:lblOffset val="100"/>
      </c:catAx>
      <c:valAx>
        <c:axId val="195638400"/>
        <c:scaling>
          <c:orientation val="minMax"/>
        </c:scaling>
        <c:delete val="1"/>
        <c:axPos val="l"/>
        <c:numFmt formatCode="General" sourceLinked="1"/>
        <c:tickLblPos val="none"/>
        <c:crossAx val="19541952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5454545454545463E-2"/>
          <c:w val="0.86207186850710382"/>
          <c:h val="0.82727272727272727"/>
        </c:manualLayout>
      </c:layout>
      <c:lineChart>
        <c:grouping val="standard"/>
        <c:ser>
          <c:idx val="0"/>
          <c:order val="0"/>
          <c:spPr>
            <a:ln w="12700">
              <a:solidFill>
                <a:srgbClr val="000080"/>
              </a:solidFill>
              <a:prstDash val="solid"/>
            </a:ln>
          </c:spPr>
          <c:marker>
            <c:symbol val="none"/>
          </c:marker>
          <c:val>
            <c:numRef>
              <c:f>'Pop Structure &amp; Recruitment'!$AE$5:$AG$5</c:f>
              <c:numCache>
                <c:formatCode>General</c:formatCode>
                <c:ptCount val="3"/>
                <c:pt idx="2">
                  <c:v>100</c:v>
                </c:pt>
              </c:numCache>
            </c:numRef>
          </c:val>
        </c:ser>
        <c:marker val="1"/>
        <c:axId val="195661824"/>
        <c:axId val="195663360"/>
      </c:lineChart>
      <c:catAx>
        <c:axId val="195661824"/>
        <c:scaling>
          <c:orientation val="minMax"/>
        </c:scaling>
        <c:delete val="1"/>
        <c:axPos val="b"/>
        <c:tickLblPos val="none"/>
        <c:crossAx val="195663360"/>
        <c:crosses val="autoZero"/>
        <c:auto val="1"/>
        <c:lblAlgn val="ctr"/>
        <c:lblOffset val="100"/>
      </c:catAx>
      <c:valAx>
        <c:axId val="195663360"/>
        <c:scaling>
          <c:orientation val="minMax"/>
        </c:scaling>
        <c:delete val="1"/>
        <c:axPos val="l"/>
        <c:numFmt formatCode="General" sourceLinked="1"/>
        <c:tickLblPos val="none"/>
        <c:crossAx val="195661824"/>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Cover'!$D$23:$L$23</c:f>
              <c:numCache>
                <c:formatCode>General</c:formatCode>
                <c:ptCount val="9"/>
                <c:pt idx="4">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Cover'!$D$30:$L$30</c:f>
              <c:numCache>
                <c:formatCode>0</c:formatCode>
                <c:ptCount val="9"/>
                <c:pt idx="0">
                  <c:v>0</c:v>
                </c:pt>
                <c:pt idx="1">
                  <c:v>0</c:v>
                </c:pt>
                <c:pt idx="2">
                  <c:v>0</c:v>
                </c:pt>
                <c:pt idx="3">
                  <c:v>0</c:v>
                </c:pt>
                <c:pt idx="4">
                  <c:v>0</c:v>
                </c:pt>
                <c:pt idx="5">
                  <c:v>0</c:v>
                </c:pt>
                <c:pt idx="6">
                  <c:v>0</c:v>
                </c:pt>
                <c:pt idx="7">
                  <c:v>0</c:v>
                </c:pt>
                <c:pt idx="8">
                  <c:v>0</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44508800"/>
        <c:axId val="144510336"/>
      </c:barChart>
      <c:catAx>
        <c:axId val="144508800"/>
        <c:scaling>
          <c:orientation val="minMax"/>
        </c:scaling>
        <c:axPos val="b"/>
        <c:tickLblPos val="nextTo"/>
        <c:crossAx val="144510336"/>
        <c:crosses val="autoZero"/>
        <c:auto val="1"/>
        <c:lblAlgn val="ctr"/>
        <c:lblOffset val="100"/>
      </c:catAx>
      <c:valAx>
        <c:axId val="144510336"/>
        <c:scaling>
          <c:orientation val="minMax"/>
        </c:scaling>
        <c:axPos val="l"/>
        <c:numFmt formatCode="General" sourceLinked="1"/>
        <c:tickLblPos val="nextTo"/>
        <c:crossAx val="144508800"/>
        <c:crosses val="autoZero"/>
        <c:crossBetween val="between"/>
      </c:valAx>
      <c:spPr>
        <a:ln>
          <a:noFill/>
        </a:ln>
      </c:spPr>
    </c:plotArea>
    <c:legend>
      <c:legendPos val="r"/>
      <c:layout>
        <c:manualLayout>
          <c:xMode val="edge"/>
          <c:yMode val="edge"/>
          <c:x val="0.5922712300722075"/>
          <c:y val="6.3825868872604385E-2"/>
          <c:w val="0.21194819655597164"/>
          <c:h val="0.12816237148353332"/>
        </c:manualLayout>
      </c:layout>
      <c:txPr>
        <a:bodyPr/>
        <a:lstStyle/>
        <a:p>
          <a:pPr rtl="0">
            <a:defRPr/>
          </a:pPr>
          <a:endParaRPr lang="en-US"/>
        </a:p>
      </c:txPr>
    </c:legend>
    <c:plotVisOnly val="1"/>
  </c:chart>
  <c:spPr>
    <a:ln w="0">
      <a:noFill/>
    </a:ln>
  </c:spPr>
  <c:printSettings>
    <c:headerFooter/>
    <c:pageMargins b="0.75000000000000222" l="0.70000000000000062" r="0.70000000000000062" t="0.75000000000000222" header="0.30000000000000032" footer="0.30000000000000032"/>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5871765122227653E-2"/>
          <c:w val="0.86207186850710382"/>
          <c:h val="0.8256917722001037"/>
        </c:manualLayout>
      </c:layout>
      <c:lineChart>
        <c:grouping val="standard"/>
        <c:ser>
          <c:idx val="0"/>
          <c:order val="0"/>
          <c:spPr>
            <a:ln w="12700">
              <a:solidFill>
                <a:srgbClr val="000080"/>
              </a:solidFill>
              <a:prstDash val="solid"/>
            </a:ln>
          </c:spPr>
          <c:marker>
            <c:symbol val="none"/>
          </c:marker>
          <c:val>
            <c:numRef>
              <c:f>'Pop Structure &amp; Recruitment'!$AE$6:$AG$6</c:f>
              <c:numCache>
                <c:formatCode>General</c:formatCode>
                <c:ptCount val="3"/>
                <c:pt idx="2">
                  <c:v>100</c:v>
                </c:pt>
              </c:numCache>
            </c:numRef>
          </c:val>
        </c:ser>
        <c:marker val="1"/>
        <c:axId val="196739456"/>
        <c:axId val="196740992"/>
      </c:lineChart>
      <c:catAx>
        <c:axId val="196739456"/>
        <c:scaling>
          <c:orientation val="minMax"/>
        </c:scaling>
        <c:delete val="1"/>
        <c:axPos val="b"/>
        <c:tickLblPos val="none"/>
        <c:crossAx val="196740992"/>
        <c:crosses val="autoZero"/>
        <c:auto val="1"/>
        <c:lblAlgn val="ctr"/>
        <c:lblOffset val="100"/>
      </c:catAx>
      <c:valAx>
        <c:axId val="196740992"/>
        <c:scaling>
          <c:orientation val="minMax"/>
        </c:scaling>
        <c:delete val="1"/>
        <c:axPos val="l"/>
        <c:numFmt formatCode="General" sourceLinked="1"/>
        <c:tickLblPos val="none"/>
        <c:crossAx val="196739456"/>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6728971962616932E-2"/>
          <c:w val="0.86111695093418361"/>
          <c:h val="0.82242990654205661"/>
        </c:manualLayout>
      </c:layout>
      <c:lineChart>
        <c:grouping val="standard"/>
        <c:ser>
          <c:idx val="0"/>
          <c:order val="0"/>
          <c:spPr>
            <a:ln w="12700">
              <a:solidFill>
                <a:srgbClr val="000080"/>
              </a:solidFill>
              <a:prstDash val="solid"/>
            </a:ln>
          </c:spPr>
          <c:marker>
            <c:symbol val="none"/>
          </c:marker>
          <c:val>
            <c:numRef>
              <c:f>'Pop Structure &amp; Recruitment'!$AE$7:$AG$7</c:f>
              <c:numCache>
                <c:formatCode>General</c:formatCode>
                <c:ptCount val="3"/>
                <c:pt idx="2">
                  <c:v>100</c:v>
                </c:pt>
              </c:numCache>
            </c:numRef>
          </c:val>
        </c:ser>
        <c:marker val="1"/>
        <c:axId val="196780800"/>
        <c:axId val="196782336"/>
      </c:lineChart>
      <c:catAx>
        <c:axId val="196780800"/>
        <c:scaling>
          <c:orientation val="minMax"/>
        </c:scaling>
        <c:delete val="1"/>
        <c:axPos val="b"/>
        <c:tickLblPos val="none"/>
        <c:crossAx val="196782336"/>
        <c:crosses val="autoZero"/>
        <c:auto val="1"/>
        <c:lblAlgn val="ctr"/>
        <c:lblOffset val="100"/>
      </c:catAx>
      <c:valAx>
        <c:axId val="196782336"/>
        <c:scaling>
          <c:orientation val="minMax"/>
        </c:scaling>
        <c:delete val="1"/>
        <c:axPos val="l"/>
        <c:numFmt formatCode="General" sourceLinked="1"/>
        <c:tickLblPos val="none"/>
        <c:crossAx val="19678080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86207186850710382"/>
          <c:h val="0.82075849774514364"/>
        </c:manualLayout>
      </c:layout>
      <c:lineChart>
        <c:grouping val="standard"/>
        <c:ser>
          <c:idx val="0"/>
          <c:order val="0"/>
          <c:spPr>
            <a:ln w="12700">
              <a:solidFill>
                <a:srgbClr val="000080"/>
              </a:solidFill>
              <a:prstDash val="solid"/>
            </a:ln>
          </c:spPr>
          <c:marker>
            <c:symbol val="none"/>
          </c:marker>
          <c:val>
            <c:numRef>
              <c:f>'Pop Structure &amp; Recruitment'!$AE$8:$AG$8</c:f>
              <c:numCache>
                <c:formatCode>General</c:formatCode>
                <c:ptCount val="3"/>
                <c:pt idx="2">
                  <c:v>100</c:v>
                </c:pt>
              </c:numCache>
            </c:numRef>
          </c:val>
        </c:ser>
        <c:marker val="1"/>
        <c:axId val="196797568"/>
        <c:axId val="196799104"/>
      </c:lineChart>
      <c:catAx>
        <c:axId val="196797568"/>
        <c:scaling>
          <c:orientation val="minMax"/>
        </c:scaling>
        <c:delete val="1"/>
        <c:axPos val="b"/>
        <c:tickLblPos val="none"/>
        <c:crossAx val="196799104"/>
        <c:crosses val="autoZero"/>
        <c:auto val="1"/>
        <c:lblAlgn val="ctr"/>
        <c:lblOffset val="100"/>
      </c:catAx>
      <c:valAx>
        <c:axId val="196799104"/>
        <c:scaling>
          <c:orientation val="minMax"/>
        </c:scaling>
        <c:delete val="1"/>
        <c:axPos val="l"/>
        <c:numFmt formatCode="General" sourceLinked="1"/>
        <c:tickLblPos val="none"/>
        <c:crossAx val="196797568"/>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6232140456157226E-2"/>
          <c:y val="4.7619490508654293E-2"/>
          <c:w val="0.85507851476530494"/>
          <c:h val="0.81905523674885705"/>
        </c:manualLayout>
      </c:layout>
      <c:lineChart>
        <c:grouping val="standard"/>
        <c:ser>
          <c:idx val="0"/>
          <c:order val="0"/>
          <c:spPr>
            <a:ln w="12700">
              <a:solidFill>
                <a:srgbClr val="000080"/>
              </a:solidFill>
              <a:prstDash val="solid"/>
            </a:ln>
          </c:spPr>
          <c:marker>
            <c:symbol val="none"/>
          </c:marker>
          <c:val>
            <c:numRef>
              <c:f>'Pop Structure &amp; Recruitment'!$AE$13:$AG$13</c:f>
              <c:numCache>
                <c:formatCode>General</c:formatCode>
                <c:ptCount val="3"/>
                <c:pt idx="2">
                  <c:v>100</c:v>
                </c:pt>
              </c:numCache>
            </c:numRef>
          </c:val>
        </c:ser>
        <c:marker val="1"/>
        <c:axId val="197015040"/>
        <c:axId val="197016576"/>
      </c:lineChart>
      <c:catAx>
        <c:axId val="197015040"/>
        <c:scaling>
          <c:orientation val="minMax"/>
        </c:scaling>
        <c:delete val="1"/>
        <c:axPos val="b"/>
        <c:tickLblPos val="none"/>
        <c:crossAx val="197016576"/>
        <c:crosses val="autoZero"/>
        <c:auto val="1"/>
        <c:lblAlgn val="ctr"/>
        <c:lblOffset val="100"/>
      </c:catAx>
      <c:valAx>
        <c:axId val="197016576"/>
        <c:scaling>
          <c:orientation val="minMax"/>
        </c:scaling>
        <c:delete val="1"/>
        <c:axPos val="l"/>
        <c:numFmt formatCode="General" sourceLinked="1"/>
        <c:tickLblPos val="none"/>
        <c:crossAx val="19701504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965034965034968E-2"/>
          <c:y val="4.7170028606042753E-2"/>
          <c:w val="0.86013986013986277"/>
          <c:h val="0.82075849774514364"/>
        </c:manualLayout>
      </c:layout>
      <c:lineChart>
        <c:grouping val="standard"/>
        <c:ser>
          <c:idx val="0"/>
          <c:order val="0"/>
          <c:spPr>
            <a:ln w="12700">
              <a:solidFill>
                <a:srgbClr val="000080"/>
              </a:solidFill>
              <a:prstDash val="solid"/>
            </a:ln>
          </c:spPr>
          <c:marker>
            <c:symbol val="none"/>
          </c:marker>
          <c:val>
            <c:numRef>
              <c:f>'Pop Structure &amp; Recruitment'!$AE$14:$AG$14</c:f>
              <c:numCache>
                <c:formatCode>General</c:formatCode>
                <c:ptCount val="3"/>
                <c:pt idx="2">
                  <c:v>100</c:v>
                </c:pt>
              </c:numCache>
            </c:numRef>
          </c:val>
        </c:ser>
        <c:marker val="1"/>
        <c:axId val="197039616"/>
        <c:axId val="197041152"/>
      </c:lineChart>
      <c:catAx>
        <c:axId val="197039616"/>
        <c:scaling>
          <c:orientation val="minMax"/>
        </c:scaling>
        <c:delete val="1"/>
        <c:axPos val="b"/>
        <c:tickLblPos val="none"/>
        <c:crossAx val="197041152"/>
        <c:crosses val="autoZero"/>
        <c:auto val="1"/>
        <c:lblAlgn val="ctr"/>
        <c:lblOffset val="100"/>
      </c:catAx>
      <c:valAx>
        <c:axId val="197041152"/>
        <c:scaling>
          <c:orientation val="minMax"/>
        </c:scaling>
        <c:delete val="1"/>
        <c:axPos val="l"/>
        <c:numFmt formatCode="General" sourceLinked="1"/>
        <c:tickLblPos val="none"/>
        <c:crossAx val="197039616"/>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91034789314350195"/>
          <c:h val="0.91509855495722858"/>
        </c:manualLayout>
      </c:layout>
      <c:lineChart>
        <c:grouping val="standard"/>
        <c:ser>
          <c:idx val="0"/>
          <c:order val="0"/>
          <c:spPr>
            <a:ln w="12700">
              <a:solidFill>
                <a:srgbClr val="000080"/>
              </a:solidFill>
              <a:prstDash val="solid"/>
            </a:ln>
          </c:spPr>
          <c:marker>
            <c:symbol val="none"/>
          </c:marker>
          <c:val>
            <c:numRef>
              <c:f>'Pop Structure &amp; Recruitment'!$AE$15:$AG$15</c:f>
              <c:numCache>
                <c:formatCode>General</c:formatCode>
                <c:ptCount val="3"/>
                <c:pt idx="2">
                  <c:v>100</c:v>
                </c:pt>
              </c:numCache>
            </c:numRef>
          </c:val>
        </c:ser>
        <c:marker val="1"/>
        <c:axId val="197343104"/>
        <c:axId val="197344640"/>
      </c:lineChart>
      <c:catAx>
        <c:axId val="197343104"/>
        <c:scaling>
          <c:orientation val="minMax"/>
        </c:scaling>
        <c:delete val="1"/>
        <c:axPos val="b"/>
        <c:tickLblPos val="none"/>
        <c:crossAx val="197344640"/>
        <c:crosses val="autoZero"/>
        <c:auto val="1"/>
        <c:lblAlgn val="ctr"/>
        <c:lblOffset val="100"/>
      </c:catAx>
      <c:valAx>
        <c:axId val="197344640"/>
        <c:scaling>
          <c:orientation val="minMax"/>
        </c:scaling>
        <c:delete val="1"/>
        <c:axPos val="l"/>
        <c:numFmt formatCode="General" sourceLinked="1"/>
        <c:tickLblPos val="none"/>
        <c:crossAx val="197343104"/>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86207186850710382"/>
          <c:h val="0.82075849774514364"/>
        </c:manualLayout>
      </c:layout>
      <c:lineChart>
        <c:grouping val="standard"/>
        <c:ser>
          <c:idx val="0"/>
          <c:order val="0"/>
          <c:spPr>
            <a:ln w="12700">
              <a:solidFill>
                <a:srgbClr val="000080"/>
              </a:solidFill>
              <a:prstDash val="solid"/>
            </a:ln>
          </c:spPr>
          <c:marker>
            <c:symbol val="none"/>
          </c:marker>
          <c:val>
            <c:numRef>
              <c:f>'Pop Structure &amp; Recruitment'!$AE$16:$AG$16</c:f>
              <c:numCache>
                <c:formatCode>General</c:formatCode>
                <c:ptCount val="3"/>
                <c:pt idx="2">
                  <c:v>100</c:v>
                </c:pt>
              </c:numCache>
            </c:numRef>
          </c:val>
        </c:ser>
        <c:marker val="1"/>
        <c:axId val="197368064"/>
        <c:axId val="197386240"/>
      </c:lineChart>
      <c:catAx>
        <c:axId val="197368064"/>
        <c:scaling>
          <c:orientation val="minMax"/>
        </c:scaling>
        <c:delete val="1"/>
        <c:axPos val="b"/>
        <c:tickLblPos val="none"/>
        <c:crossAx val="197386240"/>
        <c:crosses val="autoZero"/>
        <c:auto val="1"/>
        <c:lblAlgn val="ctr"/>
        <c:lblOffset val="100"/>
      </c:catAx>
      <c:valAx>
        <c:axId val="197386240"/>
        <c:scaling>
          <c:orientation val="minMax"/>
        </c:scaling>
        <c:delete val="1"/>
        <c:axPos val="l"/>
        <c:numFmt formatCode="General" sourceLinked="1"/>
        <c:tickLblPos val="none"/>
        <c:crossAx val="197368064"/>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7170028606042753E-2"/>
          <c:w val="0.86111695093418361"/>
          <c:h val="0.82075849774514364"/>
        </c:manualLayout>
      </c:layout>
      <c:lineChart>
        <c:grouping val="standard"/>
        <c:ser>
          <c:idx val="0"/>
          <c:order val="0"/>
          <c:spPr>
            <a:ln w="12700">
              <a:solidFill>
                <a:srgbClr val="000080"/>
              </a:solidFill>
              <a:prstDash val="solid"/>
            </a:ln>
          </c:spPr>
          <c:marker>
            <c:symbol val="none"/>
          </c:marker>
          <c:val>
            <c:numRef>
              <c:f>'Pop Structure &amp; Recruitment'!$AE$17:$AG$17</c:f>
              <c:numCache>
                <c:formatCode>General</c:formatCode>
                <c:ptCount val="3"/>
                <c:pt idx="2">
                  <c:v>100</c:v>
                </c:pt>
              </c:numCache>
            </c:numRef>
          </c:val>
        </c:ser>
        <c:marker val="1"/>
        <c:axId val="197544576"/>
        <c:axId val="197546368"/>
      </c:lineChart>
      <c:catAx>
        <c:axId val="197544576"/>
        <c:scaling>
          <c:orientation val="minMax"/>
        </c:scaling>
        <c:delete val="1"/>
        <c:axPos val="b"/>
        <c:tickLblPos val="none"/>
        <c:crossAx val="197546368"/>
        <c:crosses val="autoZero"/>
        <c:auto val="1"/>
        <c:lblAlgn val="ctr"/>
        <c:lblOffset val="100"/>
      </c:catAx>
      <c:valAx>
        <c:axId val="197546368"/>
        <c:scaling>
          <c:orientation val="minMax"/>
        </c:scaling>
        <c:delete val="1"/>
        <c:axPos val="l"/>
        <c:numFmt formatCode="General" sourceLinked="1"/>
        <c:tickLblPos val="none"/>
        <c:crossAx val="197544576"/>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86207186850710382"/>
          <c:h val="0.82075849774514364"/>
        </c:manualLayout>
      </c:layout>
      <c:lineChart>
        <c:grouping val="standard"/>
        <c:ser>
          <c:idx val="0"/>
          <c:order val="0"/>
          <c:spPr>
            <a:ln w="12700">
              <a:solidFill>
                <a:srgbClr val="000080"/>
              </a:solidFill>
              <a:prstDash val="solid"/>
            </a:ln>
          </c:spPr>
          <c:marker>
            <c:symbol val="none"/>
          </c:marker>
          <c:val>
            <c:numRef>
              <c:f>'Pop Structure &amp; Recruitment'!$AE$18:$AG$18</c:f>
              <c:numCache>
                <c:formatCode>General</c:formatCode>
                <c:ptCount val="3"/>
                <c:pt idx="2">
                  <c:v>100</c:v>
                </c:pt>
              </c:numCache>
            </c:numRef>
          </c:val>
        </c:ser>
        <c:marker val="1"/>
        <c:axId val="197561344"/>
        <c:axId val="197600000"/>
      </c:lineChart>
      <c:catAx>
        <c:axId val="197561344"/>
        <c:scaling>
          <c:orientation val="minMax"/>
        </c:scaling>
        <c:delete val="1"/>
        <c:axPos val="b"/>
        <c:tickLblPos val="none"/>
        <c:crossAx val="197600000"/>
        <c:crosses val="autoZero"/>
        <c:auto val="1"/>
        <c:lblAlgn val="ctr"/>
        <c:lblOffset val="100"/>
      </c:catAx>
      <c:valAx>
        <c:axId val="197600000"/>
        <c:scaling>
          <c:orientation val="minMax"/>
        </c:scaling>
        <c:delete val="1"/>
        <c:axPos val="l"/>
        <c:numFmt formatCode="General" sourceLinked="1"/>
        <c:tickLblPos val="none"/>
        <c:crossAx val="197561344"/>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6232140456157226E-2"/>
          <c:y val="4.8543919447433734E-2"/>
          <c:w val="0.85507851476530494"/>
          <c:h val="0.82524663060637582"/>
        </c:manualLayout>
      </c:layout>
      <c:lineChart>
        <c:grouping val="standard"/>
        <c:ser>
          <c:idx val="0"/>
          <c:order val="0"/>
          <c:spPr>
            <a:ln w="12700">
              <a:solidFill>
                <a:srgbClr val="000080"/>
              </a:solidFill>
              <a:prstDash val="solid"/>
            </a:ln>
          </c:spPr>
          <c:marker>
            <c:symbol val="none"/>
          </c:marker>
          <c:val>
            <c:numRef>
              <c:f>'Pop Structure &amp; Recruitment'!$AE$19:$AG$19</c:f>
              <c:numCache>
                <c:formatCode>General</c:formatCode>
                <c:ptCount val="3"/>
                <c:pt idx="2">
                  <c:v>100</c:v>
                </c:pt>
              </c:numCache>
            </c:numRef>
          </c:val>
        </c:ser>
        <c:marker val="1"/>
        <c:axId val="197610880"/>
        <c:axId val="197620864"/>
      </c:lineChart>
      <c:catAx>
        <c:axId val="197610880"/>
        <c:scaling>
          <c:orientation val="minMax"/>
        </c:scaling>
        <c:delete val="1"/>
        <c:axPos val="b"/>
        <c:tickLblPos val="none"/>
        <c:crossAx val="197620864"/>
        <c:crosses val="autoZero"/>
        <c:auto val="1"/>
        <c:lblAlgn val="ctr"/>
        <c:lblOffset val="100"/>
      </c:catAx>
      <c:valAx>
        <c:axId val="197620864"/>
        <c:scaling>
          <c:orientation val="minMax"/>
        </c:scaling>
        <c:delete val="1"/>
        <c:axPos val="l"/>
        <c:numFmt formatCode="General" sourceLinked="1"/>
        <c:tickLblPos val="none"/>
        <c:crossAx val="19761088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7.0891385459859318E-2"/>
          <c:y val="5.7063180740346636E-2"/>
          <c:w val="0.73869858456439919"/>
          <c:h val="0.61528212374524738"/>
        </c:manualLayout>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Cover'!$D$9:$K$9</c:f>
              <c:numCache>
                <c:formatCode>General</c:formatCode>
                <c:ptCount val="8"/>
                <c:pt idx="3">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Cover'!$D$16:$K$16</c:f>
              <c:numCache>
                <c:formatCode>0</c:formatCode>
                <c:ptCount val="8"/>
                <c:pt idx="0">
                  <c:v>0</c:v>
                </c:pt>
                <c:pt idx="1">
                  <c:v>0</c:v>
                </c:pt>
                <c:pt idx="2">
                  <c:v>0</c:v>
                </c:pt>
                <c:pt idx="3">
                  <c:v>0</c:v>
                </c:pt>
                <c:pt idx="4">
                  <c:v>0</c:v>
                </c:pt>
                <c:pt idx="5">
                  <c:v>0</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44591488"/>
        <c:axId val="144613760"/>
      </c:barChart>
      <c:catAx>
        <c:axId val="144591488"/>
        <c:scaling>
          <c:orientation val="minMax"/>
        </c:scaling>
        <c:axPos val="b"/>
        <c:tickLblPos val="nextTo"/>
        <c:crossAx val="144613760"/>
        <c:crosses val="autoZero"/>
        <c:auto val="1"/>
        <c:lblAlgn val="ctr"/>
        <c:lblOffset val="100"/>
      </c:catAx>
      <c:valAx>
        <c:axId val="144613760"/>
        <c:scaling>
          <c:orientation val="minMax"/>
        </c:scaling>
        <c:axPos val="l"/>
        <c:numFmt formatCode="General" sourceLinked="1"/>
        <c:tickLblPos val="nextTo"/>
        <c:crossAx val="144591488"/>
        <c:crosses val="autoZero"/>
        <c:crossBetween val="between"/>
      </c:valAx>
      <c:spPr>
        <a:ln>
          <a:noFill/>
        </a:ln>
      </c:spPr>
    </c:plotArea>
    <c:legend>
      <c:legendPos val="r"/>
      <c:layout>
        <c:manualLayout>
          <c:xMode val="edge"/>
          <c:yMode val="edge"/>
          <c:x val="0.5922712300722075"/>
          <c:y val="6.3825868872604385E-2"/>
          <c:w val="0.23116619766626217"/>
          <c:h val="0.25632474296706825"/>
        </c:manualLayout>
      </c:layout>
      <c:txPr>
        <a:bodyPr/>
        <a:lstStyle/>
        <a:p>
          <a:pPr rtl="0">
            <a:defRPr/>
          </a:pPr>
          <a:endParaRPr lang="en-US"/>
        </a:p>
      </c:txPr>
    </c:legend>
    <c:plotVisOnly val="1"/>
  </c:chart>
  <c:spPr>
    <a:ln w="0">
      <a:noFill/>
    </a:ln>
  </c:spPr>
  <c:printSettings>
    <c:headerFooter/>
    <c:pageMargins b="0.75000000000000266" l="0.70000000000000062" r="0.70000000000000062" t="0.75000000000000266" header="0.30000000000000032" footer="0.30000000000000032"/>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965034965034968E-2"/>
          <c:y val="4.7170028606042753E-2"/>
          <c:w val="0.86013986013986277"/>
          <c:h val="0.82075849774514364"/>
        </c:manualLayout>
      </c:layout>
      <c:lineChart>
        <c:grouping val="standard"/>
        <c:ser>
          <c:idx val="0"/>
          <c:order val="0"/>
          <c:spPr>
            <a:ln w="12700">
              <a:solidFill>
                <a:srgbClr val="000080"/>
              </a:solidFill>
              <a:prstDash val="solid"/>
            </a:ln>
          </c:spPr>
          <c:marker>
            <c:symbol val="none"/>
          </c:marker>
          <c:val>
            <c:numRef>
              <c:f>'Pop Structure &amp; Recruitment'!$AE$21:$AG$21</c:f>
              <c:numCache>
                <c:formatCode>General</c:formatCode>
                <c:ptCount val="3"/>
                <c:pt idx="2">
                  <c:v>100</c:v>
                </c:pt>
              </c:numCache>
            </c:numRef>
          </c:val>
        </c:ser>
        <c:marker val="1"/>
        <c:axId val="197640192"/>
        <c:axId val="197641728"/>
      </c:lineChart>
      <c:catAx>
        <c:axId val="197640192"/>
        <c:scaling>
          <c:orientation val="minMax"/>
        </c:scaling>
        <c:delete val="1"/>
        <c:axPos val="b"/>
        <c:tickLblPos val="none"/>
        <c:crossAx val="197641728"/>
        <c:crosses val="autoZero"/>
        <c:auto val="1"/>
        <c:lblAlgn val="ctr"/>
        <c:lblOffset val="100"/>
      </c:catAx>
      <c:valAx>
        <c:axId val="197641728"/>
        <c:scaling>
          <c:orientation val="minMax"/>
        </c:scaling>
        <c:delete val="1"/>
        <c:axPos val="l"/>
        <c:numFmt formatCode="General" sourceLinked="1"/>
        <c:tickLblPos val="none"/>
        <c:crossAx val="19764019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619490508654293E-2"/>
          <c:w val="0.86207186850710382"/>
          <c:h val="0.81905523674885705"/>
        </c:manualLayout>
      </c:layout>
      <c:lineChart>
        <c:grouping val="standard"/>
        <c:ser>
          <c:idx val="0"/>
          <c:order val="0"/>
          <c:spPr>
            <a:ln w="12700">
              <a:solidFill>
                <a:srgbClr val="000080"/>
              </a:solidFill>
              <a:prstDash val="solid"/>
            </a:ln>
          </c:spPr>
          <c:marker>
            <c:symbol val="none"/>
          </c:marker>
          <c:val>
            <c:numRef>
              <c:f>'Pop Structure &amp; Recruitment'!$AE$22:$AG$22</c:f>
              <c:numCache>
                <c:formatCode>General</c:formatCode>
                <c:ptCount val="3"/>
                <c:pt idx="2">
                  <c:v>100</c:v>
                </c:pt>
              </c:numCache>
            </c:numRef>
          </c:val>
        </c:ser>
        <c:marker val="1"/>
        <c:axId val="197943680"/>
        <c:axId val="197945216"/>
      </c:lineChart>
      <c:catAx>
        <c:axId val="197943680"/>
        <c:scaling>
          <c:orientation val="minMax"/>
        </c:scaling>
        <c:delete val="1"/>
        <c:axPos val="b"/>
        <c:tickLblPos val="none"/>
        <c:crossAx val="197945216"/>
        <c:crosses val="autoZero"/>
        <c:auto val="1"/>
        <c:lblAlgn val="ctr"/>
        <c:lblOffset val="100"/>
      </c:catAx>
      <c:valAx>
        <c:axId val="197945216"/>
        <c:scaling>
          <c:orientation val="minMax"/>
        </c:scaling>
        <c:delete val="1"/>
        <c:axPos val="l"/>
        <c:numFmt formatCode="General" sourceLinked="1"/>
        <c:tickLblPos val="none"/>
        <c:crossAx val="19794368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86207186850710382"/>
          <c:h val="0.82075849774514364"/>
        </c:manualLayout>
      </c:layout>
      <c:lineChart>
        <c:grouping val="standard"/>
        <c:ser>
          <c:idx val="0"/>
          <c:order val="0"/>
          <c:spPr>
            <a:ln w="12700">
              <a:solidFill>
                <a:srgbClr val="000080"/>
              </a:solidFill>
              <a:prstDash val="solid"/>
            </a:ln>
          </c:spPr>
          <c:marker>
            <c:symbol val="none"/>
          </c:marker>
          <c:val>
            <c:numRef>
              <c:f>'Pop Structure &amp; Recruitment'!$AE$23:$AG$23</c:f>
              <c:numCache>
                <c:formatCode>General</c:formatCode>
                <c:ptCount val="3"/>
                <c:pt idx="2">
                  <c:v>100</c:v>
                </c:pt>
              </c:numCache>
            </c:numRef>
          </c:val>
        </c:ser>
        <c:marker val="1"/>
        <c:axId val="197968640"/>
        <c:axId val="197970176"/>
      </c:lineChart>
      <c:catAx>
        <c:axId val="197968640"/>
        <c:scaling>
          <c:orientation val="minMax"/>
        </c:scaling>
        <c:delete val="1"/>
        <c:axPos val="b"/>
        <c:tickLblPos val="none"/>
        <c:crossAx val="197970176"/>
        <c:crosses val="autoZero"/>
        <c:auto val="1"/>
        <c:lblAlgn val="ctr"/>
        <c:lblOffset val="100"/>
      </c:catAx>
      <c:valAx>
        <c:axId val="197970176"/>
        <c:scaling>
          <c:orientation val="minMax"/>
        </c:scaling>
        <c:delete val="1"/>
        <c:axPos val="l"/>
        <c:numFmt formatCode="General" sourceLinked="1"/>
        <c:tickLblPos val="none"/>
        <c:crossAx val="19796864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619490508654293E-2"/>
          <c:w val="0.86207186850710382"/>
          <c:h val="0.81905523674885705"/>
        </c:manualLayout>
      </c:layout>
      <c:lineChart>
        <c:grouping val="standard"/>
        <c:ser>
          <c:idx val="0"/>
          <c:order val="0"/>
          <c:spPr>
            <a:ln w="12700">
              <a:solidFill>
                <a:srgbClr val="000080"/>
              </a:solidFill>
              <a:prstDash val="solid"/>
            </a:ln>
          </c:spPr>
          <c:marker>
            <c:symbol val="none"/>
          </c:marker>
          <c:val>
            <c:numRef>
              <c:f>'Pop Structure &amp; Recruitment'!$AE$24:$AG$24</c:f>
              <c:numCache>
                <c:formatCode>General</c:formatCode>
                <c:ptCount val="3"/>
                <c:pt idx="2">
                  <c:v>100</c:v>
                </c:pt>
              </c:numCache>
            </c:numRef>
          </c:val>
        </c:ser>
        <c:marker val="1"/>
        <c:axId val="202785920"/>
        <c:axId val="202787456"/>
      </c:lineChart>
      <c:catAx>
        <c:axId val="202785920"/>
        <c:scaling>
          <c:orientation val="minMax"/>
        </c:scaling>
        <c:delete val="1"/>
        <c:axPos val="b"/>
        <c:tickLblPos val="none"/>
        <c:crossAx val="202787456"/>
        <c:crosses val="autoZero"/>
        <c:auto val="1"/>
        <c:lblAlgn val="ctr"/>
        <c:lblOffset val="100"/>
      </c:catAx>
      <c:valAx>
        <c:axId val="202787456"/>
        <c:scaling>
          <c:orientation val="minMax"/>
        </c:scaling>
        <c:delete val="1"/>
        <c:axPos val="l"/>
        <c:numFmt formatCode="General" sourceLinked="1"/>
        <c:tickLblPos val="none"/>
        <c:crossAx val="20278592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5871765122227653E-2"/>
          <c:w val="0.86111695093418361"/>
          <c:h val="0.8256917722001037"/>
        </c:manualLayout>
      </c:layout>
      <c:lineChart>
        <c:grouping val="standard"/>
        <c:ser>
          <c:idx val="0"/>
          <c:order val="0"/>
          <c:spPr>
            <a:ln w="12700">
              <a:solidFill>
                <a:srgbClr val="000080"/>
              </a:solidFill>
              <a:prstDash val="solid"/>
            </a:ln>
          </c:spPr>
          <c:marker>
            <c:symbol val="none"/>
          </c:marker>
          <c:val>
            <c:numRef>
              <c:f>'Pop Structure &amp; Recruitment'!$AE$25:$AG$25</c:f>
              <c:numCache>
                <c:formatCode>General</c:formatCode>
                <c:ptCount val="3"/>
                <c:pt idx="2">
                  <c:v>100</c:v>
                </c:pt>
              </c:numCache>
            </c:numRef>
          </c:val>
        </c:ser>
        <c:marker val="1"/>
        <c:axId val="202810880"/>
        <c:axId val="202812416"/>
      </c:lineChart>
      <c:catAx>
        <c:axId val="202810880"/>
        <c:scaling>
          <c:orientation val="minMax"/>
        </c:scaling>
        <c:delete val="1"/>
        <c:axPos val="b"/>
        <c:tickLblPos val="none"/>
        <c:crossAx val="202812416"/>
        <c:crosses val="autoZero"/>
        <c:auto val="1"/>
        <c:lblAlgn val="ctr"/>
        <c:lblOffset val="100"/>
      </c:catAx>
      <c:valAx>
        <c:axId val="202812416"/>
        <c:scaling>
          <c:orientation val="minMax"/>
        </c:scaling>
        <c:delete val="1"/>
        <c:axPos val="l"/>
        <c:numFmt formatCode="General" sourceLinked="1"/>
        <c:tickLblPos val="none"/>
        <c:crossAx val="20281088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6232140456157226E-2"/>
          <c:y val="4.8076923076923114E-2"/>
          <c:w val="0.85507851476530494"/>
          <c:h val="0.81730769230769262"/>
        </c:manualLayout>
      </c:layout>
      <c:lineChart>
        <c:grouping val="standard"/>
        <c:ser>
          <c:idx val="0"/>
          <c:order val="0"/>
          <c:spPr>
            <a:ln w="12700">
              <a:solidFill>
                <a:srgbClr val="000080"/>
              </a:solidFill>
              <a:prstDash val="solid"/>
            </a:ln>
          </c:spPr>
          <c:marker>
            <c:symbol val="none"/>
          </c:marker>
          <c:val>
            <c:numRef>
              <c:f>'Pop Structure &amp; Recruitment'!$AE$26:$AG$26</c:f>
              <c:numCache>
                <c:formatCode>General</c:formatCode>
                <c:ptCount val="3"/>
                <c:pt idx="2">
                  <c:v>100</c:v>
                </c:pt>
              </c:numCache>
            </c:numRef>
          </c:val>
        </c:ser>
        <c:marker val="1"/>
        <c:axId val="207579008"/>
        <c:axId val="207580544"/>
      </c:lineChart>
      <c:catAx>
        <c:axId val="207579008"/>
        <c:scaling>
          <c:orientation val="minMax"/>
        </c:scaling>
        <c:delete val="1"/>
        <c:axPos val="b"/>
        <c:tickLblPos val="none"/>
        <c:crossAx val="207580544"/>
        <c:crosses val="autoZero"/>
        <c:auto val="1"/>
        <c:lblAlgn val="ctr"/>
        <c:lblOffset val="100"/>
      </c:catAx>
      <c:valAx>
        <c:axId val="207580544"/>
        <c:scaling>
          <c:orientation val="minMax"/>
        </c:scaling>
        <c:delete val="1"/>
        <c:axPos val="l"/>
        <c:numFmt formatCode="General" sourceLinked="1"/>
        <c:tickLblPos val="none"/>
        <c:crossAx val="207579008"/>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246575342465752E-2"/>
          <c:y val="4.8076923076923114E-2"/>
          <c:w val="0.86301369863013966"/>
          <c:h val="0.81730769230769262"/>
        </c:manualLayout>
      </c:layout>
      <c:lineChart>
        <c:grouping val="standard"/>
        <c:ser>
          <c:idx val="0"/>
          <c:order val="0"/>
          <c:spPr>
            <a:ln w="12700">
              <a:solidFill>
                <a:srgbClr val="000080"/>
              </a:solidFill>
              <a:prstDash val="solid"/>
            </a:ln>
          </c:spPr>
          <c:marker>
            <c:symbol val="none"/>
          </c:marker>
          <c:val>
            <c:numRef>
              <c:f>'Pop Structure &amp; Recruitment'!$AE$20:$AG$20</c:f>
              <c:numCache>
                <c:formatCode>General</c:formatCode>
                <c:ptCount val="3"/>
                <c:pt idx="2">
                  <c:v>100</c:v>
                </c:pt>
              </c:numCache>
            </c:numRef>
          </c:val>
        </c:ser>
        <c:marker val="1"/>
        <c:axId val="207612160"/>
        <c:axId val="207683584"/>
      </c:lineChart>
      <c:catAx>
        <c:axId val="207612160"/>
        <c:scaling>
          <c:orientation val="minMax"/>
        </c:scaling>
        <c:delete val="1"/>
        <c:axPos val="b"/>
        <c:tickLblPos val="none"/>
        <c:crossAx val="207683584"/>
        <c:crosses val="autoZero"/>
        <c:auto val="1"/>
        <c:lblAlgn val="ctr"/>
        <c:lblOffset val="100"/>
      </c:catAx>
      <c:valAx>
        <c:axId val="207683584"/>
        <c:scaling>
          <c:orientation val="minMax"/>
        </c:scaling>
        <c:delete val="1"/>
        <c:axPos val="l"/>
        <c:numFmt formatCode="General" sourceLinked="1"/>
        <c:tickLblPos val="none"/>
        <c:crossAx val="20761216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6728971962616932E-2"/>
          <c:w val="0.86111695093418361"/>
          <c:h val="0.82242990654205661"/>
        </c:manualLayout>
      </c:layout>
      <c:lineChart>
        <c:grouping val="standard"/>
        <c:ser>
          <c:idx val="0"/>
          <c:order val="0"/>
          <c:spPr>
            <a:ln w="12700">
              <a:solidFill>
                <a:srgbClr val="000080"/>
              </a:solidFill>
              <a:prstDash val="solid"/>
            </a:ln>
          </c:spPr>
          <c:marker>
            <c:symbol val="none"/>
          </c:marker>
          <c:val>
            <c:numRef>
              <c:f>'Pop Structure &amp; Recruitment'!$AE$9:$AG$9</c:f>
              <c:numCache>
                <c:formatCode>General</c:formatCode>
                <c:ptCount val="3"/>
                <c:pt idx="2">
                  <c:v>100</c:v>
                </c:pt>
              </c:numCache>
            </c:numRef>
          </c:val>
        </c:ser>
        <c:marker val="1"/>
        <c:axId val="207698560"/>
        <c:axId val="207704448"/>
      </c:lineChart>
      <c:catAx>
        <c:axId val="207698560"/>
        <c:scaling>
          <c:orientation val="minMax"/>
        </c:scaling>
        <c:delete val="1"/>
        <c:axPos val="b"/>
        <c:tickLblPos val="none"/>
        <c:crossAx val="207704448"/>
        <c:crosses val="autoZero"/>
        <c:auto val="1"/>
        <c:lblAlgn val="ctr"/>
        <c:lblOffset val="100"/>
      </c:catAx>
      <c:valAx>
        <c:axId val="207704448"/>
        <c:scaling>
          <c:orientation val="minMax"/>
        </c:scaling>
        <c:delete val="1"/>
        <c:axPos val="l"/>
        <c:numFmt formatCode="General" sourceLinked="1"/>
        <c:tickLblPos val="none"/>
        <c:crossAx val="20769856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6232140456157226E-2"/>
          <c:y val="4.7619490508654293E-2"/>
          <c:w val="0.85507851476530494"/>
          <c:h val="0.81905523674885705"/>
        </c:manualLayout>
      </c:layout>
      <c:lineChart>
        <c:grouping val="standard"/>
        <c:ser>
          <c:idx val="0"/>
          <c:order val="0"/>
          <c:spPr>
            <a:ln w="12700">
              <a:solidFill>
                <a:srgbClr val="000080"/>
              </a:solidFill>
              <a:prstDash val="solid"/>
            </a:ln>
          </c:spPr>
          <c:marker>
            <c:symbol val="none"/>
          </c:marker>
          <c:val>
            <c:numRef>
              <c:f>'Pop Structure &amp; Recruitment'!$AE$10:$AG$10</c:f>
              <c:numCache>
                <c:formatCode>General</c:formatCode>
                <c:ptCount val="3"/>
                <c:pt idx="2">
                  <c:v>100</c:v>
                </c:pt>
              </c:numCache>
            </c:numRef>
          </c:val>
        </c:ser>
        <c:marker val="1"/>
        <c:axId val="207719424"/>
        <c:axId val="207725312"/>
      </c:lineChart>
      <c:catAx>
        <c:axId val="207719424"/>
        <c:scaling>
          <c:orientation val="minMax"/>
        </c:scaling>
        <c:delete val="1"/>
        <c:axPos val="b"/>
        <c:tickLblPos val="none"/>
        <c:crossAx val="207725312"/>
        <c:crosses val="autoZero"/>
        <c:auto val="1"/>
        <c:lblAlgn val="ctr"/>
        <c:lblOffset val="100"/>
      </c:catAx>
      <c:valAx>
        <c:axId val="207725312"/>
        <c:scaling>
          <c:orientation val="minMax"/>
        </c:scaling>
        <c:delete val="1"/>
        <c:axPos val="l"/>
        <c:numFmt formatCode="General" sourceLinked="1"/>
        <c:tickLblPos val="none"/>
        <c:crossAx val="207719424"/>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7170028606042753E-2"/>
          <c:w val="0.86111695093418361"/>
          <c:h val="0.82075849774514364"/>
        </c:manualLayout>
      </c:layout>
      <c:lineChart>
        <c:grouping val="standard"/>
        <c:ser>
          <c:idx val="0"/>
          <c:order val="0"/>
          <c:spPr>
            <a:ln w="12700">
              <a:solidFill>
                <a:srgbClr val="000080"/>
              </a:solidFill>
              <a:prstDash val="solid"/>
            </a:ln>
          </c:spPr>
          <c:marker>
            <c:symbol val="none"/>
          </c:marker>
          <c:val>
            <c:numRef>
              <c:f>'Pop Structure &amp; Recruitment'!$AE$11:$AG$11</c:f>
              <c:numCache>
                <c:formatCode>General</c:formatCode>
                <c:ptCount val="3"/>
                <c:pt idx="2">
                  <c:v>100</c:v>
                </c:pt>
              </c:numCache>
            </c:numRef>
          </c:val>
        </c:ser>
        <c:marker val="1"/>
        <c:axId val="207736192"/>
        <c:axId val="207828096"/>
      </c:lineChart>
      <c:catAx>
        <c:axId val="207736192"/>
        <c:scaling>
          <c:orientation val="minMax"/>
        </c:scaling>
        <c:delete val="1"/>
        <c:axPos val="b"/>
        <c:tickLblPos val="none"/>
        <c:crossAx val="207828096"/>
        <c:crosses val="autoZero"/>
        <c:auto val="1"/>
        <c:lblAlgn val="ctr"/>
        <c:lblOffset val="100"/>
      </c:catAx>
      <c:valAx>
        <c:axId val="207828096"/>
        <c:scaling>
          <c:orientation val="minMax"/>
        </c:scaling>
        <c:delete val="1"/>
        <c:axPos val="l"/>
        <c:numFmt formatCode="General" sourceLinked="1"/>
        <c:tickLblPos val="none"/>
        <c:crossAx val="20773619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Cover'!$D$24:$L$24</c:f>
              <c:numCache>
                <c:formatCode>General</c:formatCode>
                <c:ptCount val="9"/>
                <c:pt idx="4">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Cover'!$D$31:$L$31</c:f>
              <c:numCache>
                <c:formatCode>0</c:formatCode>
                <c:ptCount val="9"/>
                <c:pt idx="0">
                  <c:v>0</c:v>
                </c:pt>
                <c:pt idx="1">
                  <c:v>0</c:v>
                </c:pt>
                <c:pt idx="2">
                  <c:v>0</c:v>
                </c:pt>
                <c:pt idx="3">
                  <c:v>0</c:v>
                </c:pt>
                <c:pt idx="4">
                  <c:v>0</c:v>
                </c:pt>
                <c:pt idx="5">
                  <c:v>0</c:v>
                </c:pt>
                <c:pt idx="6">
                  <c:v>0</c:v>
                </c:pt>
                <c:pt idx="7">
                  <c:v>0</c:v>
                </c:pt>
                <c:pt idx="8">
                  <c:v>0</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44648832"/>
        <c:axId val="144667008"/>
      </c:barChart>
      <c:catAx>
        <c:axId val="144648832"/>
        <c:scaling>
          <c:orientation val="minMax"/>
        </c:scaling>
        <c:axPos val="b"/>
        <c:tickLblPos val="nextTo"/>
        <c:crossAx val="144667008"/>
        <c:crosses val="autoZero"/>
        <c:auto val="1"/>
        <c:lblAlgn val="ctr"/>
        <c:lblOffset val="100"/>
      </c:catAx>
      <c:valAx>
        <c:axId val="144667008"/>
        <c:scaling>
          <c:orientation val="minMax"/>
        </c:scaling>
        <c:axPos val="l"/>
        <c:numFmt formatCode="General" sourceLinked="1"/>
        <c:tickLblPos val="nextTo"/>
        <c:crossAx val="144648832"/>
        <c:crosses val="autoZero"/>
        <c:crossBetween val="between"/>
      </c:valAx>
      <c:spPr>
        <a:ln>
          <a:noFill/>
        </a:ln>
      </c:spPr>
    </c:plotArea>
    <c:legend>
      <c:legendPos val="r"/>
      <c:layout>
        <c:manualLayout>
          <c:xMode val="edge"/>
          <c:yMode val="edge"/>
          <c:x val="0.5922712300722075"/>
          <c:y val="6.3825868872604385E-2"/>
          <c:w val="0.21194819655597164"/>
          <c:h val="0.12816237148353332"/>
        </c:manualLayout>
      </c:layout>
      <c:txPr>
        <a:bodyPr/>
        <a:lstStyle/>
        <a:p>
          <a:pPr rtl="0">
            <a:defRPr/>
          </a:pPr>
          <a:endParaRPr lang="en-US"/>
        </a:p>
      </c:txPr>
    </c:legend>
    <c:plotVisOnly val="1"/>
  </c:chart>
  <c:spPr>
    <a:ln w="0">
      <a:noFill/>
    </a:ln>
  </c:spPr>
  <c:printSettings>
    <c:headerFooter/>
    <c:pageMargins b="0.75000000000000222" l="0.70000000000000062" r="0.70000000000000062" t="0.75000000000000222" header="0.30000000000000032" footer="0.30000000000000032"/>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6232140456157226E-2"/>
          <c:y val="4.7619490508654293E-2"/>
          <c:w val="0.85507851476530494"/>
          <c:h val="0.81905523674885705"/>
        </c:manualLayout>
      </c:layout>
      <c:lineChart>
        <c:grouping val="standard"/>
        <c:ser>
          <c:idx val="0"/>
          <c:order val="0"/>
          <c:spPr>
            <a:ln w="12700">
              <a:solidFill>
                <a:srgbClr val="000080"/>
              </a:solidFill>
              <a:prstDash val="solid"/>
            </a:ln>
          </c:spPr>
          <c:marker>
            <c:symbol val="none"/>
          </c:marker>
          <c:val>
            <c:numRef>
              <c:f>'Pop Structure &amp; Recruitment'!$AE$12:$AG$12</c:f>
              <c:numCache>
                <c:formatCode>General</c:formatCode>
                <c:ptCount val="3"/>
                <c:pt idx="2">
                  <c:v>100</c:v>
                </c:pt>
              </c:numCache>
            </c:numRef>
          </c:val>
        </c:ser>
        <c:marker val="1"/>
        <c:axId val="207851520"/>
        <c:axId val="207853056"/>
      </c:lineChart>
      <c:catAx>
        <c:axId val="207851520"/>
        <c:scaling>
          <c:orientation val="minMax"/>
        </c:scaling>
        <c:delete val="1"/>
        <c:axPos val="b"/>
        <c:tickLblPos val="none"/>
        <c:crossAx val="207853056"/>
        <c:crosses val="autoZero"/>
        <c:auto val="1"/>
        <c:lblAlgn val="ctr"/>
        <c:lblOffset val="100"/>
      </c:catAx>
      <c:valAx>
        <c:axId val="207853056"/>
        <c:scaling>
          <c:orientation val="minMax"/>
        </c:scaling>
        <c:delete val="1"/>
        <c:axPos val="l"/>
        <c:numFmt formatCode="General" sourceLinked="1"/>
        <c:tickLblPos val="none"/>
        <c:crossAx val="20785152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5454545454545463E-2"/>
          <c:w val="0.86207186850710382"/>
          <c:h val="0.82727272727272727"/>
        </c:manualLayout>
      </c:layout>
      <c:lineChart>
        <c:grouping val="standard"/>
        <c:ser>
          <c:idx val="0"/>
          <c:order val="0"/>
          <c:spPr>
            <a:ln w="12700">
              <a:solidFill>
                <a:srgbClr val="000080"/>
              </a:solidFill>
              <a:prstDash val="solid"/>
            </a:ln>
          </c:spPr>
          <c:marker>
            <c:symbol val="none"/>
          </c:marker>
          <c:val>
            <c:numRef>
              <c:f>'Pop Structure &amp; Recruitment'!$AE$5:$AG$5</c:f>
              <c:numCache>
                <c:formatCode>General</c:formatCode>
                <c:ptCount val="3"/>
                <c:pt idx="2">
                  <c:v>100</c:v>
                </c:pt>
              </c:numCache>
            </c:numRef>
          </c:val>
        </c:ser>
        <c:marker val="1"/>
        <c:axId val="207880576"/>
        <c:axId val="207882112"/>
      </c:lineChart>
      <c:catAx>
        <c:axId val="207880576"/>
        <c:scaling>
          <c:orientation val="minMax"/>
        </c:scaling>
        <c:delete val="1"/>
        <c:axPos val="b"/>
        <c:tickLblPos val="none"/>
        <c:crossAx val="207882112"/>
        <c:crosses val="autoZero"/>
        <c:auto val="1"/>
        <c:lblAlgn val="ctr"/>
        <c:lblOffset val="100"/>
      </c:catAx>
      <c:valAx>
        <c:axId val="207882112"/>
        <c:scaling>
          <c:orientation val="minMax"/>
        </c:scaling>
        <c:delete val="1"/>
        <c:axPos val="l"/>
        <c:numFmt formatCode="General" sourceLinked="1"/>
        <c:tickLblPos val="none"/>
        <c:crossAx val="207880576"/>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5871765122227653E-2"/>
          <c:w val="0.86207186850710382"/>
          <c:h val="0.8256917722001037"/>
        </c:manualLayout>
      </c:layout>
      <c:lineChart>
        <c:grouping val="standard"/>
        <c:ser>
          <c:idx val="0"/>
          <c:order val="0"/>
          <c:spPr>
            <a:ln w="12700">
              <a:solidFill>
                <a:srgbClr val="000080"/>
              </a:solidFill>
              <a:prstDash val="solid"/>
            </a:ln>
          </c:spPr>
          <c:marker>
            <c:symbol val="none"/>
          </c:marker>
          <c:val>
            <c:numRef>
              <c:f>'Pop Structure &amp; Recruitment'!$AE$6:$AG$6</c:f>
              <c:numCache>
                <c:formatCode>General</c:formatCode>
                <c:ptCount val="3"/>
                <c:pt idx="2">
                  <c:v>100</c:v>
                </c:pt>
              </c:numCache>
            </c:numRef>
          </c:val>
        </c:ser>
        <c:marker val="1"/>
        <c:axId val="207930112"/>
        <c:axId val="207931648"/>
      </c:lineChart>
      <c:catAx>
        <c:axId val="207930112"/>
        <c:scaling>
          <c:orientation val="minMax"/>
        </c:scaling>
        <c:delete val="1"/>
        <c:axPos val="b"/>
        <c:tickLblPos val="none"/>
        <c:crossAx val="207931648"/>
        <c:crosses val="autoZero"/>
        <c:auto val="1"/>
        <c:lblAlgn val="ctr"/>
        <c:lblOffset val="100"/>
      </c:catAx>
      <c:valAx>
        <c:axId val="207931648"/>
        <c:scaling>
          <c:orientation val="minMax"/>
        </c:scaling>
        <c:delete val="1"/>
        <c:axPos val="l"/>
        <c:numFmt formatCode="General" sourceLinked="1"/>
        <c:tickLblPos val="none"/>
        <c:crossAx val="20793011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6728971962616932E-2"/>
          <c:w val="0.86111695093418361"/>
          <c:h val="0.82242990654205661"/>
        </c:manualLayout>
      </c:layout>
      <c:lineChart>
        <c:grouping val="standard"/>
        <c:ser>
          <c:idx val="0"/>
          <c:order val="0"/>
          <c:spPr>
            <a:ln w="12700">
              <a:solidFill>
                <a:srgbClr val="000080"/>
              </a:solidFill>
              <a:prstDash val="solid"/>
            </a:ln>
          </c:spPr>
          <c:marker>
            <c:symbol val="none"/>
          </c:marker>
          <c:val>
            <c:numRef>
              <c:f>'Pop Structure &amp; Recruitment'!$AE$7:$AG$7</c:f>
              <c:numCache>
                <c:formatCode>General</c:formatCode>
                <c:ptCount val="3"/>
                <c:pt idx="2">
                  <c:v>100</c:v>
                </c:pt>
              </c:numCache>
            </c:numRef>
          </c:val>
        </c:ser>
        <c:marker val="1"/>
        <c:axId val="207975552"/>
        <c:axId val="207977088"/>
      </c:lineChart>
      <c:catAx>
        <c:axId val="207975552"/>
        <c:scaling>
          <c:orientation val="minMax"/>
        </c:scaling>
        <c:delete val="1"/>
        <c:axPos val="b"/>
        <c:tickLblPos val="none"/>
        <c:crossAx val="207977088"/>
        <c:crosses val="autoZero"/>
        <c:auto val="1"/>
        <c:lblAlgn val="ctr"/>
        <c:lblOffset val="100"/>
      </c:catAx>
      <c:valAx>
        <c:axId val="207977088"/>
        <c:scaling>
          <c:orientation val="minMax"/>
        </c:scaling>
        <c:delete val="1"/>
        <c:axPos val="l"/>
        <c:numFmt formatCode="General" sourceLinked="1"/>
        <c:tickLblPos val="none"/>
        <c:crossAx val="20797555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86207186850710382"/>
          <c:h val="0.82075849774514364"/>
        </c:manualLayout>
      </c:layout>
      <c:lineChart>
        <c:grouping val="standard"/>
        <c:ser>
          <c:idx val="0"/>
          <c:order val="0"/>
          <c:spPr>
            <a:ln w="12700">
              <a:solidFill>
                <a:srgbClr val="000080"/>
              </a:solidFill>
              <a:prstDash val="solid"/>
            </a:ln>
          </c:spPr>
          <c:marker>
            <c:symbol val="none"/>
          </c:marker>
          <c:val>
            <c:numRef>
              <c:f>'Pop Structure &amp; Recruitment'!$AE$8:$AG$8</c:f>
              <c:numCache>
                <c:formatCode>General</c:formatCode>
                <c:ptCount val="3"/>
                <c:pt idx="2">
                  <c:v>100</c:v>
                </c:pt>
              </c:numCache>
            </c:numRef>
          </c:val>
        </c:ser>
        <c:marker val="1"/>
        <c:axId val="208008704"/>
        <c:axId val="208010240"/>
      </c:lineChart>
      <c:catAx>
        <c:axId val="208008704"/>
        <c:scaling>
          <c:orientation val="minMax"/>
        </c:scaling>
        <c:delete val="1"/>
        <c:axPos val="b"/>
        <c:tickLblPos val="none"/>
        <c:crossAx val="208010240"/>
        <c:crosses val="autoZero"/>
        <c:auto val="1"/>
        <c:lblAlgn val="ctr"/>
        <c:lblOffset val="100"/>
      </c:catAx>
      <c:valAx>
        <c:axId val="208010240"/>
        <c:scaling>
          <c:orientation val="minMax"/>
        </c:scaling>
        <c:delete val="1"/>
        <c:axPos val="l"/>
        <c:numFmt formatCode="General" sourceLinked="1"/>
        <c:tickLblPos val="none"/>
        <c:crossAx val="208008704"/>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6232140456157226E-2"/>
          <c:y val="4.7619490508654293E-2"/>
          <c:w val="0.85507851476530494"/>
          <c:h val="0.81905523674885705"/>
        </c:manualLayout>
      </c:layout>
      <c:lineChart>
        <c:grouping val="standard"/>
        <c:ser>
          <c:idx val="0"/>
          <c:order val="0"/>
          <c:spPr>
            <a:ln w="12700">
              <a:solidFill>
                <a:srgbClr val="000080"/>
              </a:solidFill>
              <a:prstDash val="solid"/>
            </a:ln>
          </c:spPr>
          <c:marker>
            <c:symbol val="none"/>
          </c:marker>
          <c:val>
            <c:numRef>
              <c:f>'Pop Structure &amp; Recruitment'!$AE$13:$AG$13</c:f>
              <c:numCache>
                <c:formatCode>General</c:formatCode>
                <c:ptCount val="3"/>
                <c:pt idx="2">
                  <c:v>100</c:v>
                </c:pt>
              </c:numCache>
            </c:numRef>
          </c:val>
        </c:ser>
        <c:marker val="1"/>
        <c:axId val="211056512"/>
        <c:axId val="211058048"/>
      </c:lineChart>
      <c:catAx>
        <c:axId val="211056512"/>
        <c:scaling>
          <c:orientation val="minMax"/>
        </c:scaling>
        <c:delete val="1"/>
        <c:axPos val="b"/>
        <c:tickLblPos val="none"/>
        <c:crossAx val="211058048"/>
        <c:crosses val="autoZero"/>
        <c:auto val="1"/>
        <c:lblAlgn val="ctr"/>
        <c:lblOffset val="100"/>
      </c:catAx>
      <c:valAx>
        <c:axId val="211058048"/>
        <c:scaling>
          <c:orientation val="minMax"/>
        </c:scaling>
        <c:delete val="1"/>
        <c:axPos val="l"/>
        <c:numFmt formatCode="General" sourceLinked="1"/>
        <c:tickLblPos val="none"/>
        <c:crossAx val="21105651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965034965034968E-2"/>
          <c:y val="4.7170028606042753E-2"/>
          <c:w val="0.86013986013986277"/>
          <c:h val="0.82075849774514364"/>
        </c:manualLayout>
      </c:layout>
      <c:lineChart>
        <c:grouping val="standard"/>
        <c:ser>
          <c:idx val="0"/>
          <c:order val="0"/>
          <c:spPr>
            <a:ln w="12700">
              <a:solidFill>
                <a:srgbClr val="000080"/>
              </a:solidFill>
              <a:prstDash val="solid"/>
            </a:ln>
          </c:spPr>
          <c:marker>
            <c:symbol val="none"/>
          </c:marker>
          <c:val>
            <c:numRef>
              <c:f>'Pop Structure &amp; Recruitment'!$AE$14:$AG$14</c:f>
              <c:numCache>
                <c:formatCode>General</c:formatCode>
                <c:ptCount val="3"/>
                <c:pt idx="2">
                  <c:v>100</c:v>
                </c:pt>
              </c:numCache>
            </c:numRef>
          </c:val>
        </c:ser>
        <c:marker val="1"/>
        <c:axId val="211175680"/>
        <c:axId val="211189760"/>
      </c:lineChart>
      <c:catAx>
        <c:axId val="211175680"/>
        <c:scaling>
          <c:orientation val="minMax"/>
        </c:scaling>
        <c:delete val="1"/>
        <c:axPos val="b"/>
        <c:tickLblPos val="none"/>
        <c:crossAx val="211189760"/>
        <c:crosses val="autoZero"/>
        <c:auto val="1"/>
        <c:lblAlgn val="ctr"/>
        <c:lblOffset val="100"/>
      </c:catAx>
      <c:valAx>
        <c:axId val="211189760"/>
        <c:scaling>
          <c:orientation val="minMax"/>
        </c:scaling>
        <c:delete val="1"/>
        <c:axPos val="l"/>
        <c:numFmt formatCode="General" sourceLinked="1"/>
        <c:tickLblPos val="none"/>
        <c:crossAx val="21117568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91034789314350195"/>
          <c:h val="0.91509855495722858"/>
        </c:manualLayout>
      </c:layout>
      <c:lineChart>
        <c:grouping val="standard"/>
        <c:ser>
          <c:idx val="0"/>
          <c:order val="0"/>
          <c:spPr>
            <a:ln w="12700">
              <a:solidFill>
                <a:srgbClr val="000080"/>
              </a:solidFill>
              <a:prstDash val="solid"/>
            </a:ln>
          </c:spPr>
          <c:marker>
            <c:symbol val="none"/>
          </c:marker>
          <c:val>
            <c:numRef>
              <c:f>'Pop Structure &amp; Recruitment'!$AE$15:$AG$15</c:f>
              <c:numCache>
                <c:formatCode>General</c:formatCode>
                <c:ptCount val="3"/>
                <c:pt idx="2">
                  <c:v>100</c:v>
                </c:pt>
              </c:numCache>
            </c:numRef>
          </c:val>
        </c:ser>
        <c:marker val="1"/>
        <c:axId val="211196544"/>
        <c:axId val="211235200"/>
      </c:lineChart>
      <c:catAx>
        <c:axId val="211196544"/>
        <c:scaling>
          <c:orientation val="minMax"/>
        </c:scaling>
        <c:delete val="1"/>
        <c:axPos val="b"/>
        <c:tickLblPos val="none"/>
        <c:crossAx val="211235200"/>
        <c:crosses val="autoZero"/>
        <c:auto val="1"/>
        <c:lblAlgn val="ctr"/>
        <c:lblOffset val="100"/>
      </c:catAx>
      <c:valAx>
        <c:axId val="211235200"/>
        <c:scaling>
          <c:orientation val="minMax"/>
        </c:scaling>
        <c:delete val="1"/>
        <c:axPos val="l"/>
        <c:numFmt formatCode="General" sourceLinked="1"/>
        <c:tickLblPos val="none"/>
        <c:crossAx val="211196544"/>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86207186850710382"/>
          <c:h val="0.82075849774514364"/>
        </c:manualLayout>
      </c:layout>
      <c:lineChart>
        <c:grouping val="standard"/>
        <c:ser>
          <c:idx val="0"/>
          <c:order val="0"/>
          <c:spPr>
            <a:ln w="12700">
              <a:solidFill>
                <a:srgbClr val="000080"/>
              </a:solidFill>
              <a:prstDash val="solid"/>
            </a:ln>
          </c:spPr>
          <c:marker>
            <c:symbol val="none"/>
          </c:marker>
          <c:val>
            <c:numRef>
              <c:f>'Pop Structure &amp; Recruitment'!$AE$16:$AG$16</c:f>
              <c:numCache>
                <c:formatCode>General</c:formatCode>
                <c:ptCount val="3"/>
                <c:pt idx="2">
                  <c:v>100</c:v>
                </c:pt>
              </c:numCache>
            </c:numRef>
          </c:val>
        </c:ser>
        <c:marker val="1"/>
        <c:axId val="211254272"/>
        <c:axId val="211260160"/>
      </c:lineChart>
      <c:catAx>
        <c:axId val="211254272"/>
        <c:scaling>
          <c:orientation val="minMax"/>
        </c:scaling>
        <c:delete val="1"/>
        <c:axPos val="b"/>
        <c:tickLblPos val="none"/>
        <c:crossAx val="211260160"/>
        <c:crosses val="autoZero"/>
        <c:auto val="1"/>
        <c:lblAlgn val="ctr"/>
        <c:lblOffset val="100"/>
      </c:catAx>
      <c:valAx>
        <c:axId val="211260160"/>
        <c:scaling>
          <c:orientation val="minMax"/>
        </c:scaling>
        <c:delete val="1"/>
        <c:axPos val="l"/>
        <c:numFmt formatCode="General" sourceLinked="1"/>
        <c:tickLblPos val="none"/>
        <c:crossAx val="21125427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7170028606042753E-2"/>
          <c:w val="0.86111695093418361"/>
          <c:h val="0.82075849774514364"/>
        </c:manualLayout>
      </c:layout>
      <c:lineChart>
        <c:grouping val="standard"/>
        <c:ser>
          <c:idx val="0"/>
          <c:order val="0"/>
          <c:spPr>
            <a:ln w="12700">
              <a:solidFill>
                <a:srgbClr val="000080"/>
              </a:solidFill>
              <a:prstDash val="solid"/>
            </a:ln>
          </c:spPr>
          <c:marker>
            <c:symbol val="none"/>
          </c:marker>
          <c:val>
            <c:numRef>
              <c:f>'Pop Structure &amp; Recruitment'!$AE$17:$AG$17</c:f>
              <c:numCache>
                <c:formatCode>General</c:formatCode>
                <c:ptCount val="3"/>
                <c:pt idx="2">
                  <c:v>100</c:v>
                </c:pt>
              </c:numCache>
            </c:numRef>
          </c:val>
        </c:ser>
        <c:marker val="1"/>
        <c:axId val="211271040"/>
        <c:axId val="211313792"/>
      </c:lineChart>
      <c:catAx>
        <c:axId val="211271040"/>
        <c:scaling>
          <c:orientation val="minMax"/>
        </c:scaling>
        <c:delete val="1"/>
        <c:axPos val="b"/>
        <c:tickLblPos val="none"/>
        <c:crossAx val="211313792"/>
        <c:crosses val="autoZero"/>
        <c:auto val="1"/>
        <c:lblAlgn val="ctr"/>
        <c:lblOffset val="100"/>
      </c:catAx>
      <c:valAx>
        <c:axId val="211313792"/>
        <c:scaling>
          <c:orientation val="minMax"/>
        </c:scaling>
        <c:delete val="1"/>
        <c:axPos val="l"/>
        <c:numFmt formatCode="General" sourceLinked="1"/>
        <c:tickLblPos val="none"/>
        <c:crossAx val="21127104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ZA"/>
  <c:chart>
    <c:plotArea>
      <c:layout/>
      <c:pieChart>
        <c:varyColors val="1"/>
        <c:ser>
          <c:idx val="1"/>
          <c:order val="0"/>
          <c:spPr>
            <a:solidFill>
              <a:srgbClr val="993366"/>
            </a:solidFill>
            <a:ln w="12700">
              <a:solidFill>
                <a:srgbClr val="000000"/>
              </a:solidFill>
              <a:prstDash val="solid"/>
            </a:ln>
          </c:spPr>
          <c:dPt>
            <c:idx val="0"/>
            <c:spPr>
              <a:solidFill>
                <a:srgbClr val="00FF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00CCFF"/>
              </a:solidFill>
              <a:ln w="25400">
                <a:noFill/>
              </a:ln>
            </c:spPr>
          </c:dPt>
          <c:dPt>
            <c:idx val="4"/>
            <c:spPr>
              <a:solidFill>
                <a:srgbClr val="FF0000"/>
              </a:solidFill>
              <a:ln w="25400">
                <a:noFill/>
              </a:ln>
            </c:spPr>
          </c:dPt>
          <c:cat>
            <c:strRef>
              <c:f>'Zone summary'!$C$3:$G$3</c:f>
              <c:strCache>
                <c:ptCount val="5"/>
                <c:pt idx="0">
                  <c:v>Woody Riparian</c:v>
                </c:pt>
                <c:pt idx="1">
                  <c:v>Woody Terrestrial</c:v>
                </c:pt>
                <c:pt idx="2">
                  <c:v>Non-woody (Incl Reeds)</c:v>
                </c:pt>
                <c:pt idx="3">
                  <c:v>Perennial Exotic</c:v>
                </c:pt>
                <c:pt idx="4">
                  <c:v>Open (Alluvium)</c:v>
                </c:pt>
              </c:strCache>
            </c:strRef>
          </c:cat>
          <c:val>
            <c:numRef>
              <c:f>'Zone summary'!$F$10:$J$10</c:f>
              <c:numCache>
                <c:formatCode>General</c:formatCode>
                <c:ptCount val="5"/>
              </c:numCache>
            </c:numRef>
          </c:val>
        </c:ser>
        <c:firstSliceAng val="0"/>
      </c:pieChart>
      <c:spPr>
        <a:noFill/>
        <a:ln w="25400">
          <a:noFill/>
        </a:ln>
      </c:spPr>
    </c:plotArea>
    <c:legend>
      <c:legendPos val="b"/>
      <c:spPr>
        <a:solidFill>
          <a:srgbClr val="FFFFFF"/>
        </a:solidFill>
        <a:ln w="3175">
          <a:solidFill>
            <a:srgbClr val="000000"/>
          </a:solidFill>
          <a:prstDash val="solid"/>
        </a:ln>
      </c:spPr>
      <c:txPr>
        <a:bodyPr/>
        <a:lstStyle/>
        <a:p>
          <a:pPr>
            <a:defRPr sz="205" b="0" i="0" u="none" strike="noStrike" baseline="0">
              <a:solidFill>
                <a:srgbClr val="000000"/>
              </a:solidFill>
              <a:latin typeface="Arial"/>
              <a:ea typeface="Arial"/>
              <a:cs typeface="Arial"/>
            </a:defRPr>
          </a:pPr>
          <a:endParaRPr lang="en-US"/>
        </a:p>
      </c:txPr>
    </c:legend>
    <c:plotVisOnly val="1"/>
    <c:dispBlanksAs val="zero"/>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86207186850710382"/>
          <c:h val="0.82075849774514364"/>
        </c:manualLayout>
      </c:layout>
      <c:lineChart>
        <c:grouping val="standard"/>
        <c:ser>
          <c:idx val="0"/>
          <c:order val="0"/>
          <c:spPr>
            <a:ln w="12700">
              <a:solidFill>
                <a:srgbClr val="000080"/>
              </a:solidFill>
              <a:prstDash val="solid"/>
            </a:ln>
          </c:spPr>
          <c:marker>
            <c:symbol val="none"/>
          </c:marker>
          <c:val>
            <c:numRef>
              <c:f>'Pop Structure &amp; Recruitment'!$AE$18:$AG$18</c:f>
              <c:numCache>
                <c:formatCode>General</c:formatCode>
                <c:ptCount val="3"/>
                <c:pt idx="2">
                  <c:v>100</c:v>
                </c:pt>
              </c:numCache>
            </c:numRef>
          </c:val>
        </c:ser>
        <c:marker val="1"/>
        <c:axId val="213463040"/>
        <c:axId val="213464576"/>
      </c:lineChart>
      <c:catAx>
        <c:axId val="213463040"/>
        <c:scaling>
          <c:orientation val="minMax"/>
        </c:scaling>
        <c:delete val="1"/>
        <c:axPos val="b"/>
        <c:tickLblPos val="none"/>
        <c:crossAx val="213464576"/>
        <c:crosses val="autoZero"/>
        <c:auto val="1"/>
        <c:lblAlgn val="ctr"/>
        <c:lblOffset val="100"/>
      </c:catAx>
      <c:valAx>
        <c:axId val="213464576"/>
        <c:scaling>
          <c:orientation val="minMax"/>
        </c:scaling>
        <c:delete val="1"/>
        <c:axPos val="l"/>
        <c:numFmt formatCode="General" sourceLinked="1"/>
        <c:tickLblPos val="none"/>
        <c:crossAx val="21346304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6232140456157226E-2"/>
          <c:y val="4.8543919447433734E-2"/>
          <c:w val="0.85507851476530494"/>
          <c:h val="0.82524663060637582"/>
        </c:manualLayout>
      </c:layout>
      <c:lineChart>
        <c:grouping val="standard"/>
        <c:ser>
          <c:idx val="0"/>
          <c:order val="0"/>
          <c:spPr>
            <a:ln w="12700">
              <a:solidFill>
                <a:srgbClr val="000080"/>
              </a:solidFill>
              <a:prstDash val="solid"/>
            </a:ln>
          </c:spPr>
          <c:marker>
            <c:symbol val="none"/>
          </c:marker>
          <c:val>
            <c:numRef>
              <c:f>'Pop Structure &amp; Recruitment'!$AE$19:$AG$19</c:f>
              <c:numCache>
                <c:formatCode>General</c:formatCode>
                <c:ptCount val="3"/>
                <c:pt idx="2">
                  <c:v>100</c:v>
                </c:pt>
              </c:numCache>
            </c:numRef>
          </c:val>
        </c:ser>
        <c:marker val="1"/>
        <c:axId val="213488000"/>
        <c:axId val="213489536"/>
      </c:lineChart>
      <c:catAx>
        <c:axId val="213488000"/>
        <c:scaling>
          <c:orientation val="minMax"/>
        </c:scaling>
        <c:delete val="1"/>
        <c:axPos val="b"/>
        <c:tickLblPos val="none"/>
        <c:crossAx val="213489536"/>
        <c:crosses val="autoZero"/>
        <c:auto val="1"/>
        <c:lblAlgn val="ctr"/>
        <c:lblOffset val="100"/>
      </c:catAx>
      <c:valAx>
        <c:axId val="213489536"/>
        <c:scaling>
          <c:orientation val="minMax"/>
        </c:scaling>
        <c:delete val="1"/>
        <c:axPos val="l"/>
        <c:numFmt formatCode="General" sourceLinked="1"/>
        <c:tickLblPos val="none"/>
        <c:crossAx val="21348800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965034965034968E-2"/>
          <c:y val="4.7170028606042753E-2"/>
          <c:w val="0.86013986013986277"/>
          <c:h val="0.82075849774514364"/>
        </c:manualLayout>
      </c:layout>
      <c:lineChart>
        <c:grouping val="standard"/>
        <c:ser>
          <c:idx val="0"/>
          <c:order val="0"/>
          <c:spPr>
            <a:ln w="12700">
              <a:solidFill>
                <a:srgbClr val="000080"/>
              </a:solidFill>
              <a:prstDash val="solid"/>
            </a:ln>
          </c:spPr>
          <c:marker>
            <c:symbol val="none"/>
          </c:marker>
          <c:val>
            <c:numRef>
              <c:f>'Pop Structure &amp; Recruitment'!$AE$21:$AG$21</c:f>
              <c:numCache>
                <c:formatCode>General</c:formatCode>
                <c:ptCount val="3"/>
                <c:pt idx="2">
                  <c:v>100</c:v>
                </c:pt>
              </c:numCache>
            </c:numRef>
          </c:val>
        </c:ser>
        <c:marker val="1"/>
        <c:axId val="213504768"/>
        <c:axId val="213506304"/>
      </c:lineChart>
      <c:catAx>
        <c:axId val="213504768"/>
        <c:scaling>
          <c:orientation val="minMax"/>
        </c:scaling>
        <c:delete val="1"/>
        <c:axPos val="b"/>
        <c:tickLblPos val="none"/>
        <c:crossAx val="213506304"/>
        <c:crosses val="autoZero"/>
        <c:auto val="1"/>
        <c:lblAlgn val="ctr"/>
        <c:lblOffset val="100"/>
      </c:catAx>
      <c:valAx>
        <c:axId val="213506304"/>
        <c:scaling>
          <c:orientation val="minMax"/>
        </c:scaling>
        <c:delete val="1"/>
        <c:axPos val="l"/>
        <c:numFmt formatCode="General" sourceLinked="1"/>
        <c:tickLblPos val="none"/>
        <c:crossAx val="213504768"/>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619490508654293E-2"/>
          <c:w val="0.86207186850710382"/>
          <c:h val="0.81905523674885705"/>
        </c:manualLayout>
      </c:layout>
      <c:lineChart>
        <c:grouping val="standard"/>
        <c:ser>
          <c:idx val="0"/>
          <c:order val="0"/>
          <c:spPr>
            <a:ln w="12700">
              <a:solidFill>
                <a:srgbClr val="000080"/>
              </a:solidFill>
              <a:prstDash val="solid"/>
            </a:ln>
          </c:spPr>
          <c:marker>
            <c:symbol val="none"/>
          </c:marker>
          <c:val>
            <c:numRef>
              <c:f>'Pop Structure &amp; Recruitment'!$AE$22:$AG$22</c:f>
              <c:numCache>
                <c:formatCode>General</c:formatCode>
                <c:ptCount val="3"/>
                <c:pt idx="2">
                  <c:v>100</c:v>
                </c:pt>
              </c:numCache>
            </c:numRef>
          </c:val>
        </c:ser>
        <c:marker val="1"/>
        <c:axId val="213546112"/>
        <c:axId val="213547648"/>
      </c:lineChart>
      <c:catAx>
        <c:axId val="213546112"/>
        <c:scaling>
          <c:orientation val="minMax"/>
        </c:scaling>
        <c:delete val="1"/>
        <c:axPos val="b"/>
        <c:tickLblPos val="none"/>
        <c:crossAx val="213547648"/>
        <c:crosses val="autoZero"/>
        <c:auto val="1"/>
        <c:lblAlgn val="ctr"/>
        <c:lblOffset val="100"/>
      </c:catAx>
      <c:valAx>
        <c:axId val="213547648"/>
        <c:scaling>
          <c:orientation val="minMax"/>
        </c:scaling>
        <c:delete val="1"/>
        <c:axPos val="l"/>
        <c:numFmt formatCode="General" sourceLinked="1"/>
        <c:tickLblPos val="none"/>
        <c:crossAx val="21354611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86207186850710382"/>
          <c:h val="0.82075849774514364"/>
        </c:manualLayout>
      </c:layout>
      <c:lineChart>
        <c:grouping val="standard"/>
        <c:ser>
          <c:idx val="0"/>
          <c:order val="0"/>
          <c:spPr>
            <a:ln w="12700">
              <a:solidFill>
                <a:srgbClr val="000080"/>
              </a:solidFill>
              <a:prstDash val="solid"/>
            </a:ln>
          </c:spPr>
          <c:marker>
            <c:symbol val="none"/>
          </c:marker>
          <c:val>
            <c:numRef>
              <c:f>'Pop Structure &amp; Recruitment'!$AE$23:$AG$23</c:f>
              <c:numCache>
                <c:formatCode>General</c:formatCode>
                <c:ptCount val="3"/>
                <c:pt idx="2">
                  <c:v>100</c:v>
                </c:pt>
              </c:numCache>
            </c:numRef>
          </c:val>
        </c:ser>
        <c:marker val="1"/>
        <c:axId val="213575168"/>
        <c:axId val="213576704"/>
      </c:lineChart>
      <c:catAx>
        <c:axId val="213575168"/>
        <c:scaling>
          <c:orientation val="minMax"/>
        </c:scaling>
        <c:delete val="1"/>
        <c:axPos val="b"/>
        <c:tickLblPos val="none"/>
        <c:crossAx val="213576704"/>
        <c:crosses val="autoZero"/>
        <c:auto val="1"/>
        <c:lblAlgn val="ctr"/>
        <c:lblOffset val="100"/>
      </c:catAx>
      <c:valAx>
        <c:axId val="213576704"/>
        <c:scaling>
          <c:orientation val="minMax"/>
        </c:scaling>
        <c:delete val="1"/>
        <c:axPos val="l"/>
        <c:numFmt formatCode="General" sourceLinked="1"/>
        <c:tickLblPos val="none"/>
        <c:crossAx val="213575168"/>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619490508654293E-2"/>
          <c:w val="0.86207186850710382"/>
          <c:h val="0.81905523674885705"/>
        </c:manualLayout>
      </c:layout>
      <c:lineChart>
        <c:grouping val="standard"/>
        <c:ser>
          <c:idx val="0"/>
          <c:order val="0"/>
          <c:spPr>
            <a:ln w="12700">
              <a:solidFill>
                <a:srgbClr val="000080"/>
              </a:solidFill>
              <a:prstDash val="solid"/>
            </a:ln>
          </c:spPr>
          <c:marker>
            <c:symbol val="none"/>
          </c:marker>
          <c:val>
            <c:numRef>
              <c:f>'Pop Structure &amp; Recruitment'!$AE$24:$AG$24</c:f>
              <c:numCache>
                <c:formatCode>General</c:formatCode>
                <c:ptCount val="3"/>
                <c:pt idx="2">
                  <c:v>100</c:v>
                </c:pt>
              </c:numCache>
            </c:numRef>
          </c:val>
        </c:ser>
        <c:marker val="1"/>
        <c:axId val="213878656"/>
        <c:axId val="213880192"/>
      </c:lineChart>
      <c:catAx>
        <c:axId val="213878656"/>
        <c:scaling>
          <c:orientation val="minMax"/>
        </c:scaling>
        <c:delete val="1"/>
        <c:axPos val="b"/>
        <c:tickLblPos val="none"/>
        <c:crossAx val="213880192"/>
        <c:crosses val="autoZero"/>
        <c:auto val="1"/>
        <c:lblAlgn val="ctr"/>
        <c:lblOffset val="100"/>
      </c:catAx>
      <c:valAx>
        <c:axId val="213880192"/>
        <c:scaling>
          <c:orientation val="minMax"/>
        </c:scaling>
        <c:delete val="1"/>
        <c:axPos val="l"/>
        <c:numFmt formatCode="General" sourceLinked="1"/>
        <c:tickLblPos val="none"/>
        <c:crossAx val="213878656"/>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5871765122227653E-2"/>
          <c:w val="0.86111695093418361"/>
          <c:h val="0.8256917722001037"/>
        </c:manualLayout>
      </c:layout>
      <c:lineChart>
        <c:grouping val="standard"/>
        <c:ser>
          <c:idx val="0"/>
          <c:order val="0"/>
          <c:spPr>
            <a:ln w="12700">
              <a:solidFill>
                <a:srgbClr val="000080"/>
              </a:solidFill>
              <a:prstDash val="solid"/>
            </a:ln>
          </c:spPr>
          <c:marker>
            <c:symbol val="none"/>
          </c:marker>
          <c:val>
            <c:numRef>
              <c:f>'Pop Structure &amp; Recruitment'!$AE$25:$AG$25</c:f>
              <c:numCache>
                <c:formatCode>General</c:formatCode>
                <c:ptCount val="3"/>
                <c:pt idx="2">
                  <c:v>100</c:v>
                </c:pt>
              </c:numCache>
            </c:numRef>
          </c:val>
        </c:ser>
        <c:marker val="1"/>
        <c:axId val="213891328"/>
        <c:axId val="213901312"/>
      </c:lineChart>
      <c:catAx>
        <c:axId val="213891328"/>
        <c:scaling>
          <c:orientation val="minMax"/>
        </c:scaling>
        <c:delete val="1"/>
        <c:axPos val="b"/>
        <c:tickLblPos val="none"/>
        <c:crossAx val="213901312"/>
        <c:crosses val="autoZero"/>
        <c:auto val="1"/>
        <c:lblAlgn val="ctr"/>
        <c:lblOffset val="100"/>
      </c:catAx>
      <c:valAx>
        <c:axId val="213901312"/>
        <c:scaling>
          <c:orientation val="minMax"/>
        </c:scaling>
        <c:delete val="1"/>
        <c:axPos val="l"/>
        <c:numFmt formatCode="General" sourceLinked="1"/>
        <c:tickLblPos val="none"/>
        <c:crossAx val="213891328"/>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6232140456157226E-2"/>
          <c:y val="4.8076923076923114E-2"/>
          <c:w val="0.85507851476530494"/>
          <c:h val="0.81730769230769262"/>
        </c:manualLayout>
      </c:layout>
      <c:lineChart>
        <c:grouping val="standard"/>
        <c:ser>
          <c:idx val="0"/>
          <c:order val="0"/>
          <c:spPr>
            <a:ln w="12700">
              <a:solidFill>
                <a:srgbClr val="000080"/>
              </a:solidFill>
              <a:prstDash val="solid"/>
            </a:ln>
          </c:spPr>
          <c:marker>
            <c:symbol val="none"/>
          </c:marker>
          <c:val>
            <c:numRef>
              <c:f>'Pop Structure &amp; Recruitment'!$AE$26:$AG$26</c:f>
              <c:numCache>
                <c:formatCode>General</c:formatCode>
                <c:ptCount val="3"/>
                <c:pt idx="2">
                  <c:v>100</c:v>
                </c:pt>
              </c:numCache>
            </c:numRef>
          </c:val>
        </c:ser>
        <c:marker val="1"/>
        <c:axId val="213932672"/>
        <c:axId val="213938560"/>
      </c:lineChart>
      <c:catAx>
        <c:axId val="213932672"/>
        <c:scaling>
          <c:orientation val="minMax"/>
        </c:scaling>
        <c:delete val="1"/>
        <c:axPos val="b"/>
        <c:tickLblPos val="none"/>
        <c:crossAx val="213938560"/>
        <c:crosses val="autoZero"/>
        <c:auto val="1"/>
        <c:lblAlgn val="ctr"/>
        <c:lblOffset val="100"/>
      </c:catAx>
      <c:valAx>
        <c:axId val="213938560"/>
        <c:scaling>
          <c:orientation val="minMax"/>
        </c:scaling>
        <c:delete val="1"/>
        <c:axPos val="l"/>
        <c:numFmt formatCode="General" sourceLinked="1"/>
        <c:tickLblPos val="none"/>
        <c:crossAx val="21393267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246575342465752E-2"/>
          <c:y val="4.8076923076923114E-2"/>
          <c:w val="0.86301369863013966"/>
          <c:h val="0.81730769230769262"/>
        </c:manualLayout>
      </c:layout>
      <c:lineChart>
        <c:grouping val="standard"/>
        <c:ser>
          <c:idx val="0"/>
          <c:order val="0"/>
          <c:spPr>
            <a:ln w="12700">
              <a:solidFill>
                <a:srgbClr val="000080"/>
              </a:solidFill>
              <a:prstDash val="solid"/>
            </a:ln>
          </c:spPr>
          <c:marker>
            <c:symbol val="none"/>
          </c:marker>
          <c:val>
            <c:numRef>
              <c:f>'Pop Structure &amp; Recruitment'!$AE$20:$AG$20</c:f>
              <c:numCache>
                <c:formatCode>General</c:formatCode>
                <c:ptCount val="3"/>
                <c:pt idx="2">
                  <c:v>100</c:v>
                </c:pt>
              </c:numCache>
            </c:numRef>
          </c:val>
        </c:ser>
        <c:marker val="1"/>
        <c:axId val="213961728"/>
        <c:axId val="213967616"/>
      </c:lineChart>
      <c:catAx>
        <c:axId val="213961728"/>
        <c:scaling>
          <c:orientation val="minMax"/>
        </c:scaling>
        <c:delete val="1"/>
        <c:axPos val="b"/>
        <c:tickLblPos val="none"/>
        <c:crossAx val="213967616"/>
        <c:crosses val="autoZero"/>
        <c:auto val="1"/>
        <c:lblAlgn val="ctr"/>
        <c:lblOffset val="100"/>
      </c:catAx>
      <c:valAx>
        <c:axId val="213967616"/>
        <c:scaling>
          <c:orientation val="minMax"/>
        </c:scaling>
        <c:delete val="1"/>
        <c:axPos val="l"/>
        <c:numFmt formatCode="General" sourceLinked="1"/>
        <c:tickLblPos val="none"/>
        <c:crossAx val="213961728"/>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6728971962616932E-2"/>
          <c:w val="0.86111695093418361"/>
          <c:h val="0.82242990654205661"/>
        </c:manualLayout>
      </c:layout>
      <c:lineChart>
        <c:grouping val="standard"/>
        <c:ser>
          <c:idx val="0"/>
          <c:order val="0"/>
          <c:spPr>
            <a:ln w="12700">
              <a:solidFill>
                <a:srgbClr val="000080"/>
              </a:solidFill>
              <a:prstDash val="solid"/>
            </a:ln>
          </c:spPr>
          <c:marker>
            <c:symbol val="none"/>
          </c:marker>
          <c:val>
            <c:numRef>
              <c:f>'Pop Structure &amp; Recruitment'!$AE$9:$AG$9</c:f>
              <c:numCache>
                <c:formatCode>General</c:formatCode>
                <c:ptCount val="3"/>
                <c:pt idx="2">
                  <c:v>100</c:v>
                </c:pt>
              </c:numCache>
            </c:numRef>
          </c:val>
        </c:ser>
        <c:marker val="1"/>
        <c:axId val="214707584"/>
        <c:axId val="214713472"/>
      </c:lineChart>
      <c:catAx>
        <c:axId val="214707584"/>
        <c:scaling>
          <c:orientation val="minMax"/>
        </c:scaling>
        <c:delete val="1"/>
        <c:axPos val="b"/>
        <c:tickLblPos val="none"/>
        <c:crossAx val="214713472"/>
        <c:crosses val="autoZero"/>
        <c:auto val="1"/>
        <c:lblAlgn val="ctr"/>
        <c:lblOffset val="100"/>
      </c:catAx>
      <c:valAx>
        <c:axId val="214713472"/>
        <c:scaling>
          <c:orientation val="minMax"/>
        </c:scaling>
        <c:delete val="1"/>
        <c:axPos val="l"/>
        <c:numFmt formatCode="General" sourceLinked="1"/>
        <c:tickLblPos val="none"/>
        <c:crossAx val="214707584"/>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9.589047509797459E-2"/>
          <c:y val="6.9825436408977579E-2"/>
          <c:w val="0.88493209876130008"/>
          <c:h val="0.60847880299252133"/>
        </c:manualLayout>
      </c:layout>
      <c:barChart>
        <c:barDir val="col"/>
        <c:grouping val="clustered"/>
        <c:ser>
          <c:idx val="0"/>
          <c:order val="0"/>
          <c:tx>
            <c:strRef>
              <c:f>'Zone summary'!$C$3</c:f>
              <c:strCache>
                <c:ptCount val="1"/>
                <c:pt idx="0">
                  <c:v>Woody Riparian</c:v>
                </c:pt>
              </c:strCache>
            </c:strRef>
          </c:tx>
          <c:spPr>
            <a:solidFill>
              <a:srgbClr val="00FF00"/>
            </a:solidFill>
            <a:ln w="12700">
              <a:solidFill>
                <a:srgbClr val="000000"/>
              </a:solidFill>
              <a:prstDash val="solid"/>
            </a:ln>
          </c:spPr>
          <c:cat>
            <c:strRef>
              <c:f>'Zone summary'!$A$4:$A$9</c:f>
              <c:strCache>
                <c:ptCount val="6"/>
                <c:pt idx="0">
                  <c:v>Marginal Zone: (A/B)</c:v>
                </c:pt>
                <c:pt idx="1">
                  <c:v>Lower Zone: (C)</c:v>
                </c:pt>
                <c:pt idx="2">
                  <c:v>Upper Zone: (C)</c:v>
                </c:pt>
                <c:pt idx="3">
                  <c:v>Upper MCB Zone: (D)</c:v>
                </c:pt>
                <c:pt idx="4">
                  <c:v>Floodplain Zone: ()</c:v>
                </c:pt>
                <c:pt idx="5">
                  <c:v>Wetland Zone: ()</c:v>
                </c:pt>
              </c:strCache>
            </c:strRef>
          </c:cat>
          <c:val>
            <c:numRef>
              <c:f>'Zone summary'!$C$4:$C$9</c:f>
              <c:numCache>
                <c:formatCode>0.0</c:formatCode>
                <c:ptCount val="6"/>
                <c:pt idx="0">
                  <c:v>10</c:v>
                </c:pt>
                <c:pt idx="1">
                  <c:v>20</c:v>
                </c:pt>
                <c:pt idx="2">
                  <c:v>5</c:v>
                </c:pt>
                <c:pt idx="3">
                  <c:v>70</c:v>
                </c:pt>
                <c:pt idx="4">
                  <c:v>0</c:v>
                </c:pt>
                <c:pt idx="5">
                  <c:v>0</c:v>
                </c:pt>
              </c:numCache>
            </c:numRef>
          </c:val>
        </c:ser>
        <c:ser>
          <c:idx val="1"/>
          <c:order val="1"/>
          <c:tx>
            <c:strRef>
              <c:f>'Zone summary'!$D$3</c:f>
              <c:strCache>
                <c:ptCount val="1"/>
                <c:pt idx="0">
                  <c:v>Woody Terrestrial</c:v>
                </c:pt>
              </c:strCache>
            </c:strRef>
          </c:tx>
          <c:spPr>
            <a:solidFill>
              <a:srgbClr val="993300"/>
            </a:solidFill>
            <a:ln w="12700">
              <a:solidFill>
                <a:srgbClr val="000000"/>
              </a:solidFill>
              <a:prstDash val="solid"/>
            </a:ln>
          </c:spPr>
          <c:cat>
            <c:strRef>
              <c:f>'Zone summary'!$A$4:$A$9</c:f>
              <c:strCache>
                <c:ptCount val="6"/>
                <c:pt idx="0">
                  <c:v>Marginal Zone: (A/B)</c:v>
                </c:pt>
                <c:pt idx="1">
                  <c:v>Lower Zone: (C)</c:v>
                </c:pt>
                <c:pt idx="2">
                  <c:v>Upper Zone: (C)</c:v>
                </c:pt>
                <c:pt idx="3">
                  <c:v>Upper MCB Zone: (D)</c:v>
                </c:pt>
                <c:pt idx="4">
                  <c:v>Floodplain Zone: ()</c:v>
                </c:pt>
                <c:pt idx="5">
                  <c:v>Wetland Zone: ()</c:v>
                </c:pt>
              </c:strCache>
            </c:strRef>
          </c:cat>
          <c:val>
            <c:numRef>
              <c:f>'Zone summary'!$D$4:$D$9</c:f>
              <c:numCache>
                <c:formatCode>0.0</c:formatCode>
                <c:ptCount val="6"/>
                <c:pt idx="0">
                  <c:v>0</c:v>
                </c:pt>
                <c:pt idx="1">
                  <c:v>0</c:v>
                </c:pt>
                <c:pt idx="2">
                  <c:v>0</c:v>
                </c:pt>
                <c:pt idx="3">
                  <c:v>10</c:v>
                </c:pt>
                <c:pt idx="4">
                  <c:v>0</c:v>
                </c:pt>
                <c:pt idx="5">
                  <c:v>0</c:v>
                </c:pt>
              </c:numCache>
            </c:numRef>
          </c:val>
        </c:ser>
        <c:ser>
          <c:idx val="2"/>
          <c:order val="2"/>
          <c:tx>
            <c:strRef>
              <c:f>'Zone summary'!$E$3</c:f>
              <c:strCache>
                <c:ptCount val="1"/>
                <c:pt idx="0">
                  <c:v>Non-woody (Incl Reeds)</c:v>
                </c:pt>
              </c:strCache>
            </c:strRef>
          </c:tx>
          <c:spPr>
            <a:solidFill>
              <a:srgbClr val="008000"/>
            </a:solidFill>
            <a:ln w="12700">
              <a:solidFill>
                <a:srgbClr val="000000"/>
              </a:solidFill>
              <a:prstDash val="solid"/>
            </a:ln>
          </c:spPr>
          <c:cat>
            <c:strRef>
              <c:f>'Zone summary'!$A$4:$A$9</c:f>
              <c:strCache>
                <c:ptCount val="6"/>
                <c:pt idx="0">
                  <c:v>Marginal Zone: (A/B)</c:v>
                </c:pt>
                <c:pt idx="1">
                  <c:v>Lower Zone: (C)</c:v>
                </c:pt>
                <c:pt idx="2">
                  <c:v>Upper Zone: (C)</c:v>
                </c:pt>
                <c:pt idx="3">
                  <c:v>Upper MCB Zone: (D)</c:v>
                </c:pt>
                <c:pt idx="4">
                  <c:v>Floodplain Zone: ()</c:v>
                </c:pt>
                <c:pt idx="5">
                  <c:v>Wetland Zone: ()</c:v>
                </c:pt>
              </c:strCache>
            </c:strRef>
          </c:cat>
          <c:val>
            <c:numRef>
              <c:f>'Zone summary'!$E$4:$E$9</c:f>
              <c:numCache>
                <c:formatCode>0.0</c:formatCode>
                <c:ptCount val="6"/>
                <c:pt idx="0">
                  <c:v>80</c:v>
                </c:pt>
                <c:pt idx="1">
                  <c:v>70</c:v>
                </c:pt>
                <c:pt idx="2">
                  <c:v>70</c:v>
                </c:pt>
                <c:pt idx="3">
                  <c:v>10</c:v>
                </c:pt>
                <c:pt idx="4">
                  <c:v>0</c:v>
                </c:pt>
                <c:pt idx="5">
                  <c:v>0</c:v>
                </c:pt>
              </c:numCache>
            </c:numRef>
          </c:val>
        </c:ser>
        <c:ser>
          <c:idx val="3"/>
          <c:order val="3"/>
          <c:tx>
            <c:strRef>
              <c:f>'Zone summary'!$F$3</c:f>
              <c:strCache>
                <c:ptCount val="1"/>
                <c:pt idx="0">
                  <c:v>Perennial Exotic</c:v>
                </c:pt>
              </c:strCache>
            </c:strRef>
          </c:tx>
          <c:spPr>
            <a:solidFill>
              <a:srgbClr val="FF0000"/>
            </a:solidFill>
            <a:ln w="12700">
              <a:solidFill>
                <a:srgbClr val="000000"/>
              </a:solidFill>
              <a:prstDash val="solid"/>
            </a:ln>
          </c:spPr>
          <c:cat>
            <c:strRef>
              <c:f>'Zone summary'!$A$4:$A$9</c:f>
              <c:strCache>
                <c:ptCount val="6"/>
                <c:pt idx="0">
                  <c:v>Marginal Zone: (A/B)</c:v>
                </c:pt>
                <c:pt idx="1">
                  <c:v>Lower Zone: (C)</c:v>
                </c:pt>
                <c:pt idx="2">
                  <c:v>Upper Zone: (C)</c:v>
                </c:pt>
                <c:pt idx="3">
                  <c:v>Upper MCB Zone: (D)</c:v>
                </c:pt>
                <c:pt idx="4">
                  <c:v>Floodplain Zone: ()</c:v>
                </c:pt>
                <c:pt idx="5">
                  <c:v>Wetland Zone: ()</c:v>
                </c:pt>
              </c:strCache>
            </c:strRef>
          </c:cat>
          <c:val>
            <c:numRef>
              <c:f>'Zone summary'!$F$4:$F$9</c:f>
              <c:numCache>
                <c:formatCode>0.0</c:formatCode>
                <c:ptCount val="6"/>
                <c:pt idx="0">
                  <c:v>0</c:v>
                </c:pt>
                <c:pt idx="1">
                  <c:v>0</c:v>
                </c:pt>
                <c:pt idx="2">
                  <c:v>5</c:v>
                </c:pt>
                <c:pt idx="3">
                  <c:v>10</c:v>
                </c:pt>
                <c:pt idx="4">
                  <c:v>0</c:v>
                </c:pt>
                <c:pt idx="5">
                  <c:v>0</c:v>
                </c:pt>
              </c:numCache>
            </c:numRef>
          </c:val>
        </c:ser>
        <c:ser>
          <c:idx val="4"/>
          <c:order val="4"/>
          <c:tx>
            <c:strRef>
              <c:f>'Zone summary'!$G$3</c:f>
              <c:strCache>
                <c:ptCount val="1"/>
                <c:pt idx="0">
                  <c:v>Open (Alluvium)</c:v>
                </c:pt>
              </c:strCache>
            </c:strRef>
          </c:tx>
          <c:spPr>
            <a:solidFill>
              <a:srgbClr val="FF99CC"/>
            </a:solidFill>
            <a:ln w="12700">
              <a:solidFill>
                <a:srgbClr val="000000"/>
              </a:solidFill>
              <a:prstDash val="solid"/>
            </a:ln>
          </c:spPr>
          <c:cat>
            <c:strRef>
              <c:f>'Zone summary'!$A$4:$A$9</c:f>
              <c:strCache>
                <c:ptCount val="6"/>
                <c:pt idx="0">
                  <c:v>Marginal Zone: (A/B)</c:v>
                </c:pt>
                <c:pt idx="1">
                  <c:v>Lower Zone: (C)</c:v>
                </c:pt>
                <c:pt idx="2">
                  <c:v>Upper Zone: (C)</c:v>
                </c:pt>
                <c:pt idx="3">
                  <c:v>Upper MCB Zone: (D)</c:v>
                </c:pt>
                <c:pt idx="4">
                  <c:v>Floodplain Zone: ()</c:v>
                </c:pt>
                <c:pt idx="5">
                  <c:v>Wetland Zone: ()</c:v>
                </c:pt>
              </c:strCache>
            </c:strRef>
          </c:cat>
          <c:val>
            <c:numRef>
              <c:f>'Zone summary'!$G$4:$G$9</c:f>
              <c:numCache>
                <c:formatCode>0.0</c:formatCode>
                <c:ptCount val="6"/>
                <c:pt idx="0">
                  <c:v>10</c:v>
                </c:pt>
                <c:pt idx="1">
                  <c:v>10</c:v>
                </c:pt>
                <c:pt idx="2">
                  <c:v>20</c:v>
                </c:pt>
                <c:pt idx="3">
                  <c:v>0</c:v>
                </c:pt>
                <c:pt idx="4">
                  <c:v>0</c:v>
                </c:pt>
                <c:pt idx="5">
                  <c:v>0</c:v>
                </c:pt>
              </c:numCache>
            </c:numRef>
          </c:val>
        </c:ser>
        <c:ser>
          <c:idx val="5"/>
          <c:order val="5"/>
          <c:tx>
            <c:strRef>
              <c:f>'Zone summary'!$H$3</c:f>
              <c:strCache>
                <c:ptCount val="1"/>
                <c:pt idx="0">
                  <c:v>Open (Bedrock)</c:v>
                </c:pt>
              </c:strCache>
            </c:strRef>
          </c:tx>
          <c:spPr>
            <a:solidFill>
              <a:srgbClr val="FFFF00"/>
            </a:solidFill>
            <a:ln w="12700">
              <a:solidFill>
                <a:srgbClr val="000000"/>
              </a:solidFill>
              <a:prstDash val="solid"/>
            </a:ln>
          </c:spPr>
          <c:cat>
            <c:strRef>
              <c:f>'Zone summary'!$A$4:$A$9</c:f>
              <c:strCache>
                <c:ptCount val="6"/>
                <c:pt idx="0">
                  <c:v>Marginal Zone: (A/B)</c:v>
                </c:pt>
                <c:pt idx="1">
                  <c:v>Lower Zone: (C)</c:v>
                </c:pt>
                <c:pt idx="2">
                  <c:v>Upper Zone: (C)</c:v>
                </c:pt>
                <c:pt idx="3">
                  <c:v>Upper MCB Zone: (D)</c:v>
                </c:pt>
                <c:pt idx="4">
                  <c:v>Floodplain Zone: ()</c:v>
                </c:pt>
                <c:pt idx="5">
                  <c:v>Wetland Zone: ()</c:v>
                </c:pt>
              </c:strCache>
            </c:strRef>
          </c:cat>
          <c:val>
            <c:numRef>
              <c:f>'Zone summary'!$H$4:$H$9</c:f>
              <c:numCache>
                <c:formatCode>0.0</c:formatCode>
                <c:ptCount val="6"/>
                <c:pt idx="0">
                  <c:v>0</c:v>
                </c:pt>
                <c:pt idx="1">
                  <c:v>0</c:v>
                </c:pt>
                <c:pt idx="2">
                  <c:v>0</c:v>
                </c:pt>
                <c:pt idx="3">
                  <c:v>0</c:v>
                </c:pt>
                <c:pt idx="4">
                  <c:v>0</c:v>
                </c:pt>
                <c:pt idx="5">
                  <c:v>0</c:v>
                </c:pt>
              </c:numCache>
            </c:numRef>
          </c:val>
        </c:ser>
        <c:ser>
          <c:idx val="6"/>
          <c:order val="6"/>
          <c:tx>
            <c:strRef>
              <c:f>'Zone summary'!$I$3</c:f>
              <c:strCache>
                <c:ptCount val="1"/>
                <c:pt idx="0">
                  <c:v>Open (Water)</c:v>
                </c:pt>
              </c:strCache>
            </c:strRef>
          </c:tx>
          <c:spPr>
            <a:solidFill>
              <a:srgbClr val="3366FF"/>
            </a:solidFill>
            <a:ln w="12700">
              <a:solidFill>
                <a:srgbClr val="000000"/>
              </a:solidFill>
              <a:prstDash val="solid"/>
            </a:ln>
          </c:spPr>
          <c:cat>
            <c:strRef>
              <c:f>'Zone summary'!$A$4:$A$9</c:f>
              <c:strCache>
                <c:ptCount val="6"/>
                <c:pt idx="0">
                  <c:v>Marginal Zone: (A/B)</c:v>
                </c:pt>
                <c:pt idx="1">
                  <c:v>Lower Zone: (C)</c:v>
                </c:pt>
                <c:pt idx="2">
                  <c:v>Upper Zone: (C)</c:v>
                </c:pt>
                <c:pt idx="3">
                  <c:v>Upper MCB Zone: (D)</c:v>
                </c:pt>
                <c:pt idx="4">
                  <c:v>Floodplain Zone: ()</c:v>
                </c:pt>
                <c:pt idx="5">
                  <c:v>Wetland Zone: ()</c:v>
                </c:pt>
              </c:strCache>
            </c:strRef>
          </c:cat>
          <c:val>
            <c:numRef>
              <c:f>'Zone summary'!$I$4:$I$9</c:f>
              <c:numCache>
                <c:formatCode>0.0</c:formatCode>
                <c:ptCount val="6"/>
                <c:pt idx="0">
                  <c:v>0</c:v>
                </c:pt>
                <c:pt idx="1">
                  <c:v>0</c:v>
                </c:pt>
                <c:pt idx="2">
                  <c:v>0</c:v>
                </c:pt>
                <c:pt idx="3">
                  <c:v>0</c:v>
                </c:pt>
                <c:pt idx="4">
                  <c:v>0</c:v>
                </c:pt>
                <c:pt idx="5">
                  <c:v>0</c:v>
                </c:pt>
              </c:numCache>
            </c:numRef>
          </c:val>
        </c:ser>
        <c:ser>
          <c:idx val="7"/>
          <c:order val="7"/>
          <c:tx>
            <c:strRef>
              <c:f>'Zone summary'!$J$3</c:f>
              <c:strCache>
                <c:ptCount val="1"/>
                <c:pt idx="0">
                  <c:v>Other</c:v>
                </c:pt>
              </c:strCache>
            </c:strRef>
          </c:tx>
          <c:spPr>
            <a:solidFill>
              <a:srgbClr val="C0C0C0"/>
            </a:solidFill>
            <a:ln w="12700">
              <a:solidFill>
                <a:srgbClr val="000000"/>
              </a:solidFill>
              <a:prstDash val="solid"/>
            </a:ln>
          </c:spPr>
          <c:cat>
            <c:strRef>
              <c:f>'Zone summary'!$A$4:$A$9</c:f>
              <c:strCache>
                <c:ptCount val="6"/>
                <c:pt idx="0">
                  <c:v>Marginal Zone: (A/B)</c:v>
                </c:pt>
                <c:pt idx="1">
                  <c:v>Lower Zone: (C)</c:v>
                </c:pt>
                <c:pt idx="2">
                  <c:v>Upper Zone: (C)</c:v>
                </c:pt>
                <c:pt idx="3">
                  <c:v>Upper MCB Zone: (D)</c:v>
                </c:pt>
                <c:pt idx="4">
                  <c:v>Floodplain Zone: ()</c:v>
                </c:pt>
                <c:pt idx="5">
                  <c:v>Wetland Zone: ()</c:v>
                </c:pt>
              </c:strCache>
            </c:strRef>
          </c:cat>
          <c:val>
            <c:numRef>
              <c:f>'Zone summary'!$J$4:$J$9</c:f>
              <c:numCache>
                <c:formatCode>0.0</c:formatCode>
                <c:ptCount val="6"/>
                <c:pt idx="0">
                  <c:v>0</c:v>
                </c:pt>
                <c:pt idx="1">
                  <c:v>0</c:v>
                </c:pt>
                <c:pt idx="2">
                  <c:v>0</c:v>
                </c:pt>
                <c:pt idx="3">
                  <c:v>0</c:v>
                </c:pt>
                <c:pt idx="4">
                  <c:v>0</c:v>
                </c:pt>
                <c:pt idx="5">
                  <c:v>0</c:v>
                </c:pt>
              </c:numCache>
            </c:numRef>
          </c:val>
        </c:ser>
        <c:axId val="144902016"/>
        <c:axId val="144903552"/>
      </c:barChart>
      <c:catAx>
        <c:axId val="144902016"/>
        <c:scaling>
          <c:orientation val="minMax"/>
        </c:scaling>
        <c:axPos val="b"/>
        <c:numFmt formatCode="General" sourceLinked="1"/>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44903552"/>
        <c:crosses val="autoZero"/>
        <c:auto val="1"/>
        <c:lblAlgn val="ctr"/>
        <c:lblOffset val="100"/>
        <c:tickLblSkip val="1"/>
        <c:tickMarkSkip val="1"/>
      </c:catAx>
      <c:valAx>
        <c:axId val="144903552"/>
        <c:scaling>
          <c:orientation val="minMax"/>
        </c:scaling>
        <c:axPos val="l"/>
        <c:title>
          <c:tx>
            <c:rich>
              <a:bodyPr/>
              <a:lstStyle/>
              <a:p>
                <a:pPr>
                  <a:defRPr sz="1175" b="1" i="0" u="none" strike="noStrike" baseline="0">
                    <a:solidFill>
                      <a:srgbClr val="000000"/>
                    </a:solidFill>
                    <a:latin typeface="Arial"/>
                    <a:ea typeface="Arial"/>
                    <a:cs typeface="Arial"/>
                  </a:defRPr>
                </a:pPr>
                <a:r>
                  <a:rPr lang="en-ZA"/>
                  <a:t>Cover (%)</a:t>
                </a:r>
              </a:p>
            </c:rich>
          </c:tx>
          <c:layout>
            <c:manualLayout>
              <c:xMode val="edge"/>
              <c:yMode val="edge"/>
              <c:x val="2.1917822879536992E-2"/>
              <c:y val="0.27182044887780787"/>
            </c:manualLayout>
          </c:layout>
          <c:spPr>
            <a:noFill/>
            <a:ln w="25400">
              <a:noFill/>
            </a:ln>
          </c:spPr>
        </c:title>
        <c:numFmt formatCode="0.0" sourceLinked="1"/>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44902016"/>
        <c:crosses val="autoZero"/>
        <c:crossBetween val="between"/>
      </c:valAx>
      <c:spPr>
        <a:noFill/>
        <a:ln w="25400">
          <a:noFill/>
        </a:ln>
      </c:spPr>
    </c:plotArea>
    <c:legend>
      <c:legendPos val="b"/>
      <c:layout>
        <c:manualLayout>
          <c:xMode val="edge"/>
          <c:yMode val="edge"/>
          <c:x val="1.007917264718844E-3"/>
          <c:y val="0.8453865336658356"/>
          <c:w val="0.99643077056150653"/>
          <c:h val="0.13715710723192021"/>
        </c:manualLayout>
      </c:layout>
      <c:spPr>
        <a:solidFill>
          <a:srgbClr val="FFFFFF"/>
        </a:solidFill>
        <a:ln w="3175">
          <a:solidFill>
            <a:srgbClr val="000000"/>
          </a:solidFill>
          <a:prstDash val="solid"/>
        </a:ln>
      </c:spPr>
      <c:txPr>
        <a:bodyPr/>
        <a:lstStyle/>
        <a:p>
          <a:pPr>
            <a:defRPr sz="108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6232140456157226E-2"/>
          <c:y val="4.7619490508654293E-2"/>
          <c:w val="0.85507851476530494"/>
          <c:h val="0.81905523674885705"/>
        </c:manualLayout>
      </c:layout>
      <c:lineChart>
        <c:grouping val="standard"/>
        <c:ser>
          <c:idx val="0"/>
          <c:order val="0"/>
          <c:spPr>
            <a:ln w="12700">
              <a:solidFill>
                <a:srgbClr val="000080"/>
              </a:solidFill>
              <a:prstDash val="solid"/>
            </a:ln>
          </c:spPr>
          <c:marker>
            <c:symbol val="none"/>
          </c:marker>
          <c:val>
            <c:numRef>
              <c:f>'Pop Structure &amp; Recruitment'!$AE$10:$AG$10</c:f>
              <c:numCache>
                <c:formatCode>General</c:formatCode>
                <c:ptCount val="3"/>
                <c:pt idx="2">
                  <c:v>100</c:v>
                </c:pt>
              </c:numCache>
            </c:numRef>
          </c:val>
        </c:ser>
        <c:marker val="1"/>
        <c:axId val="214740992"/>
        <c:axId val="214742528"/>
      </c:lineChart>
      <c:catAx>
        <c:axId val="214740992"/>
        <c:scaling>
          <c:orientation val="minMax"/>
        </c:scaling>
        <c:delete val="1"/>
        <c:axPos val="b"/>
        <c:tickLblPos val="none"/>
        <c:crossAx val="214742528"/>
        <c:crosses val="autoZero"/>
        <c:auto val="1"/>
        <c:lblAlgn val="ctr"/>
        <c:lblOffset val="100"/>
      </c:catAx>
      <c:valAx>
        <c:axId val="214742528"/>
        <c:scaling>
          <c:orientation val="minMax"/>
        </c:scaling>
        <c:delete val="1"/>
        <c:axPos val="l"/>
        <c:numFmt formatCode="General" sourceLinked="1"/>
        <c:tickLblPos val="none"/>
        <c:crossAx val="21474099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7170028606042753E-2"/>
          <c:w val="0.86111695093418361"/>
          <c:h val="0.82075849774514364"/>
        </c:manualLayout>
      </c:layout>
      <c:lineChart>
        <c:grouping val="standard"/>
        <c:ser>
          <c:idx val="0"/>
          <c:order val="0"/>
          <c:spPr>
            <a:ln w="12700">
              <a:solidFill>
                <a:srgbClr val="000080"/>
              </a:solidFill>
              <a:prstDash val="solid"/>
            </a:ln>
          </c:spPr>
          <c:marker>
            <c:symbol val="none"/>
          </c:marker>
          <c:val>
            <c:numRef>
              <c:f>'Pop Structure &amp; Recruitment'!$AE$11:$AG$11</c:f>
              <c:numCache>
                <c:formatCode>General</c:formatCode>
                <c:ptCount val="3"/>
                <c:pt idx="2">
                  <c:v>100</c:v>
                </c:pt>
              </c:numCache>
            </c:numRef>
          </c:val>
        </c:ser>
        <c:marker val="1"/>
        <c:axId val="214765952"/>
        <c:axId val="214767488"/>
      </c:lineChart>
      <c:catAx>
        <c:axId val="214765952"/>
        <c:scaling>
          <c:orientation val="minMax"/>
        </c:scaling>
        <c:delete val="1"/>
        <c:axPos val="b"/>
        <c:tickLblPos val="none"/>
        <c:crossAx val="214767488"/>
        <c:crosses val="autoZero"/>
        <c:auto val="1"/>
        <c:lblAlgn val="ctr"/>
        <c:lblOffset val="100"/>
      </c:catAx>
      <c:valAx>
        <c:axId val="214767488"/>
        <c:scaling>
          <c:orientation val="minMax"/>
        </c:scaling>
        <c:delete val="1"/>
        <c:axPos val="l"/>
        <c:numFmt formatCode="General" sourceLinked="1"/>
        <c:tickLblPos val="none"/>
        <c:crossAx val="21476595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6232140456157226E-2"/>
          <c:y val="4.7619490508654293E-2"/>
          <c:w val="0.85507851476530494"/>
          <c:h val="0.81905523674885705"/>
        </c:manualLayout>
      </c:layout>
      <c:lineChart>
        <c:grouping val="standard"/>
        <c:ser>
          <c:idx val="0"/>
          <c:order val="0"/>
          <c:spPr>
            <a:ln w="12700">
              <a:solidFill>
                <a:srgbClr val="000080"/>
              </a:solidFill>
              <a:prstDash val="solid"/>
            </a:ln>
          </c:spPr>
          <c:marker>
            <c:symbol val="none"/>
          </c:marker>
          <c:val>
            <c:numRef>
              <c:f>'Pop Structure &amp; Recruitment'!$AE$12:$AG$12</c:f>
              <c:numCache>
                <c:formatCode>General</c:formatCode>
                <c:ptCount val="3"/>
                <c:pt idx="2">
                  <c:v>100</c:v>
                </c:pt>
              </c:numCache>
            </c:numRef>
          </c:val>
        </c:ser>
        <c:marker val="1"/>
        <c:axId val="214795008"/>
        <c:axId val="214796544"/>
      </c:lineChart>
      <c:catAx>
        <c:axId val="214795008"/>
        <c:scaling>
          <c:orientation val="minMax"/>
        </c:scaling>
        <c:delete val="1"/>
        <c:axPos val="b"/>
        <c:tickLblPos val="none"/>
        <c:crossAx val="214796544"/>
        <c:crosses val="autoZero"/>
        <c:auto val="1"/>
        <c:lblAlgn val="ctr"/>
        <c:lblOffset val="100"/>
      </c:catAx>
      <c:valAx>
        <c:axId val="214796544"/>
        <c:scaling>
          <c:orientation val="minMax"/>
        </c:scaling>
        <c:delete val="1"/>
        <c:axPos val="l"/>
        <c:numFmt formatCode="General" sourceLinked="1"/>
        <c:tickLblPos val="none"/>
        <c:crossAx val="214795008"/>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6.9444511723121133E-2"/>
          <c:y val="6.9825436408977579E-2"/>
          <c:w val="0.91666755474519734"/>
          <c:h val="0.60847880299252133"/>
        </c:manualLayout>
      </c:layout>
      <c:barChart>
        <c:barDir val="col"/>
        <c:grouping val="clustered"/>
        <c:ser>
          <c:idx val="0"/>
          <c:order val="0"/>
          <c:tx>
            <c:strRef>
              <c:f>'Zone summary'!$C$37</c:f>
              <c:strCache>
                <c:ptCount val="1"/>
                <c:pt idx="0">
                  <c:v>Reeds</c:v>
                </c:pt>
              </c:strCache>
            </c:strRef>
          </c:tx>
          <c:spPr>
            <a:solidFill>
              <a:srgbClr val="00FF00"/>
            </a:solidFill>
            <a:ln w="12700">
              <a:solidFill>
                <a:srgbClr val="000000"/>
              </a:solidFill>
              <a:prstDash val="solid"/>
            </a:ln>
          </c:spPr>
          <c:cat>
            <c:strRef>
              <c:f>'Zone summary'!$A$38:$A$43</c:f>
              <c:strCache>
                <c:ptCount val="6"/>
                <c:pt idx="0">
                  <c:v>Marginal Zone: (A/B)</c:v>
                </c:pt>
                <c:pt idx="1">
                  <c:v>Lower Zone: (C)</c:v>
                </c:pt>
                <c:pt idx="2">
                  <c:v>Upper Zone: (C)</c:v>
                </c:pt>
                <c:pt idx="3">
                  <c:v>Upper MCB Zone: (D)</c:v>
                </c:pt>
                <c:pt idx="4">
                  <c:v>Floodplain Zone: ()</c:v>
                </c:pt>
                <c:pt idx="5">
                  <c:v>Wetland Zone: ()</c:v>
                </c:pt>
              </c:strCache>
            </c:strRef>
          </c:cat>
          <c:val>
            <c:numRef>
              <c:f>'Zone summary'!$C$38:$C$43</c:f>
              <c:numCache>
                <c:formatCode>0.0</c:formatCode>
                <c:ptCount val="6"/>
                <c:pt idx="0">
                  <c:v>10</c:v>
                </c:pt>
                <c:pt idx="1">
                  <c:v>10</c:v>
                </c:pt>
                <c:pt idx="2">
                  <c:v>0</c:v>
                </c:pt>
                <c:pt idx="3">
                  <c:v>0</c:v>
                </c:pt>
                <c:pt idx="4">
                  <c:v>0</c:v>
                </c:pt>
                <c:pt idx="5">
                  <c:v>0</c:v>
                </c:pt>
              </c:numCache>
            </c:numRef>
          </c:val>
        </c:ser>
        <c:ser>
          <c:idx val="1"/>
          <c:order val="1"/>
          <c:tx>
            <c:strRef>
              <c:f>'Zone summary'!$D$37</c:f>
              <c:strCache>
                <c:ptCount val="1"/>
                <c:pt idx="0">
                  <c:v>Bullrushes</c:v>
                </c:pt>
              </c:strCache>
            </c:strRef>
          </c:tx>
          <c:spPr>
            <a:solidFill>
              <a:srgbClr val="993300"/>
            </a:solidFill>
            <a:ln w="12700">
              <a:solidFill>
                <a:srgbClr val="000000"/>
              </a:solidFill>
              <a:prstDash val="solid"/>
            </a:ln>
          </c:spPr>
          <c:cat>
            <c:strRef>
              <c:f>'Zone summary'!$A$38:$A$43</c:f>
              <c:strCache>
                <c:ptCount val="6"/>
                <c:pt idx="0">
                  <c:v>Marginal Zone: (A/B)</c:v>
                </c:pt>
                <c:pt idx="1">
                  <c:v>Lower Zone: (C)</c:v>
                </c:pt>
                <c:pt idx="2">
                  <c:v>Upper Zone: (C)</c:v>
                </c:pt>
                <c:pt idx="3">
                  <c:v>Upper MCB Zone: (D)</c:v>
                </c:pt>
                <c:pt idx="4">
                  <c:v>Floodplain Zone: ()</c:v>
                </c:pt>
                <c:pt idx="5">
                  <c:v>Wetland Zone: ()</c:v>
                </c:pt>
              </c:strCache>
            </c:strRef>
          </c:cat>
          <c:val>
            <c:numRef>
              <c:f>'Zone summary'!$D$38:$D$43</c:f>
              <c:numCache>
                <c:formatCode>0.0</c:formatCode>
                <c:ptCount val="6"/>
                <c:pt idx="0">
                  <c:v>0</c:v>
                </c:pt>
                <c:pt idx="1">
                  <c:v>0</c:v>
                </c:pt>
                <c:pt idx="2">
                  <c:v>0</c:v>
                </c:pt>
                <c:pt idx="3">
                  <c:v>0</c:v>
                </c:pt>
                <c:pt idx="4">
                  <c:v>0</c:v>
                </c:pt>
                <c:pt idx="5">
                  <c:v>0</c:v>
                </c:pt>
              </c:numCache>
            </c:numRef>
          </c:val>
        </c:ser>
        <c:ser>
          <c:idx val="2"/>
          <c:order val="2"/>
          <c:tx>
            <c:strRef>
              <c:f>'Zone summary'!$E$37</c:f>
              <c:strCache>
                <c:ptCount val="1"/>
                <c:pt idx="0">
                  <c:v>Sedges</c:v>
                </c:pt>
              </c:strCache>
            </c:strRef>
          </c:tx>
          <c:spPr>
            <a:solidFill>
              <a:srgbClr val="008000"/>
            </a:solidFill>
            <a:ln w="12700">
              <a:solidFill>
                <a:srgbClr val="000000"/>
              </a:solidFill>
              <a:prstDash val="solid"/>
            </a:ln>
          </c:spPr>
          <c:cat>
            <c:strRef>
              <c:f>'Zone summary'!$A$38:$A$43</c:f>
              <c:strCache>
                <c:ptCount val="6"/>
                <c:pt idx="0">
                  <c:v>Marginal Zone: (A/B)</c:v>
                </c:pt>
                <c:pt idx="1">
                  <c:v>Lower Zone: (C)</c:v>
                </c:pt>
                <c:pt idx="2">
                  <c:v>Upper Zone: (C)</c:v>
                </c:pt>
                <c:pt idx="3">
                  <c:v>Upper MCB Zone: (D)</c:v>
                </c:pt>
                <c:pt idx="4">
                  <c:v>Floodplain Zone: ()</c:v>
                </c:pt>
                <c:pt idx="5">
                  <c:v>Wetland Zone: ()</c:v>
                </c:pt>
              </c:strCache>
            </c:strRef>
          </c:cat>
          <c:val>
            <c:numRef>
              <c:f>'Zone summary'!$E$38:$E$43</c:f>
              <c:numCache>
                <c:formatCode>0.0</c:formatCode>
                <c:ptCount val="6"/>
                <c:pt idx="0">
                  <c:v>40</c:v>
                </c:pt>
                <c:pt idx="1">
                  <c:v>15</c:v>
                </c:pt>
                <c:pt idx="2">
                  <c:v>5</c:v>
                </c:pt>
                <c:pt idx="3">
                  <c:v>0</c:v>
                </c:pt>
                <c:pt idx="4">
                  <c:v>0</c:v>
                </c:pt>
                <c:pt idx="5">
                  <c:v>0</c:v>
                </c:pt>
              </c:numCache>
            </c:numRef>
          </c:val>
        </c:ser>
        <c:ser>
          <c:idx val="3"/>
          <c:order val="3"/>
          <c:tx>
            <c:strRef>
              <c:f>'Zone summary'!$F$37</c:f>
              <c:strCache>
                <c:ptCount val="1"/>
                <c:pt idx="0">
                  <c:v>Dicot Forbs</c:v>
                </c:pt>
              </c:strCache>
            </c:strRef>
          </c:tx>
          <c:spPr>
            <a:solidFill>
              <a:srgbClr val="FF00FF"/>
            </a:solidFill>
            <a:ln w="12700">
              <a:solidFill>
                <a:srgbClr val="000000"/>
              </a:solidFill>
              <a:prstDash val="solid"/>
            </a:ln>
          </c:spPr>
          <c:cat>
            <c:strRef>
              <c:f>'Zone summary'!$A$38:$A$43</c:f>
              <c:strCache>
                <c:ptCount val="6"/>
                <c:pt idx="0">
                  <c:v>Marginal Zone: (A/B)</c:v>
                </c:pt>
                <c:pt idx="1">
                  <c:v>Lower Zone: (C)</c:v>
                </c:pt>
                <c:pt idx="2">
                  <c:v>Upper Zone: (C)</c:v>
                </c:pt>
                <c:pt idx="3">
                  <c:v>Upper MCB Zone: (D)</c:v>
                </c:pt>
                <c:pt idx="4">
                  <c:v>Floodplain Zone: ()</c:v>
                </c:pt>
                <c:pt idx="5">
                  <c:v>Wetland Zone: ()</c:v>
                </c:pt>
              </c:strCache>
            </c:strRef>
          </c:cat>
          <c:val>
            <c:numRef>
              <c:f>'Zone summary'!$F$38:$F$43</c:f>
              <c:numCache>
                <c:formatCode>0.0</c:formatCode>
                <c:ptCount val="6"/>
                <c:pt idx="0">
                  <c:v>5</c:v>
                </c:pt>
                <c:pt idx="1">
                  <c:v>10</c:v>
                </c:pt>
                <c:pt idx="2">
                  <c:v>5</c:v>
                </c:pt>
                <c:pt idx="3">
                  <c:v>5</c:v>
                </c:pt>
                <c:pt idx="4">
                  <c:v>0</c:v>
                </c:pt>
                <c:pt idx="5">
                  <c:v>0</c:v>
                </c:pt>
              </c:numCache>
            </c:numRef>
          </c:val>
        </c:ser>
        <c:ser>
          <c:idx val="4"/>
          <c:order val="4"/>
          <c:tx>
            <c:strRef>
              <c:f>'Zone summary'!$G$37</c:f>
              <c:strCache>
                <c:ptCount val="1"/>
                <c:pt idx="0">
                  <c:v>Open (e.g. sand, water, rock)</c:v>
                </c:pt>
              </c:strCache>
            </c:strRef>
          </c:tx>
          <c:spPr>
            <a:solidFill>
              <a:srgbClr val="0000FF"/>
            </a:solidFill>
            <a:ln w="12700">
              <a:solidFill>
                <a:srgbClr val="000000"/>
              </a:solidFill>
              <a:prstDash val="solid"/>
            </a:ln>
          </c:spPr>
          <c:cat>
            <c:strRef>
              <c:f>'Zone summary'!$A$38:$A$43</c:f>
              <c:strCache>
                <c:ptCount val="6"/>
                <c:pt idx="0">
                  <c:v>Marginal Zone: (A/B)</c:v>
                </c:pt>
                <c:pt idx="1">
                  <c:v>Lower Zone: (C)</c:v>
                </c:pt>
                <c:pt idx="2">
                  <c:v>Upper Zone: (C)</c:v>
                </c:pt>
                <c:pt idx="3">
                  <c:v>Upper MCB Zone: (D)</c:v>
                </c:pt>
                <c:pt idx="4">
                  <c:v>Floodplain Zone: ()</c:v>
                </c:pt>
                <c:pt idx="5">
                  <c:v>Wetland Zone: ()</c:v>
                </c:pt>
              </c:strCache>
            </c:strRef>
          </c:cat>
          <c:val>
            <c:numRef>
              <c:f>'Zone summary'!$G$38:$G$43</c:f>
              <c:numCache>
                <c:formatCode>0.0</c:formatCode>
                <c:ptCount val="6"/>
                <c:pt idx="0">
                  <c:v>10</c:v>
                </c:pt>
                <c:pt idx="1">
                  <c:v>10</c:v>
                </c:pt>
                <c:pt idx="2">
                  <c:v>20</c:v>
                </c:pt>
                <c:pt idx="3">
                  <c:v>0</c:v>
                </c:pt>
                <c:pt idx="4">
                  <c:v>0</c:v>
                </c:pt>
                <c:pt idx="5">
                  <c:v>0</c:v>
                </c:pt>
              </c:numCache>
            </c:numRef>
          </c:val>
        </c:ser>
        <c:ser>
          <c:idx val="5"/>
          <c:order val="5"/>
          <c:tx>
            <c:strRef>
              <c:f>'Zone summary'!$H$37</c:f>
              <c:strCache>
                <c:ptCount val="1"/>
                <c:pt idx="0">
                  <c:v>Grasses</c:v>
                </c:pt>
              </c:strCache>
            </c:strRef>
          </c:tx>
          <c:spPr>
            <a:solidFill>
              <a:srgbClr val="FFCC00"/>
            </a:solidFill>
            <a:ln w="12700">
              <a:solidFill>
                <a:srgbClr val="000000"/>
              </a:solidFill>
              <a:prstDash val="solid"/>
            </a:ln>
          </c:spPr>
          <c:cat>
            <c:strRef>
              <c:f>'Zone summary'!$A$38:$A$43</c:f>
              <c:strCache>
                <c:ptCount val="6"/>
                <c:pt idx="0">
                  <c:v>Marginal Zone: (A/B)</c:v>
                </c:pt>
                <c:pt idx="1">
                  <c:v>Lower Zone: (C)</c:v>
                </c:pt>
                <c:pt idx="2">
                  <c:v>Upper Zone: (C)</c:v>
                </c:pt>
                <c:pt idx="3">
                  <c:v>Upper MCB Zone: (D)</c:v>
                </c:pt>
                <c:pt idx="4">
                  <c:v>Floodplain Zone: ()</c:v>
                </c:pt>
                <c:pt idx="5">
                  <c:v>Wetland Zone: ()</c:v>
                </c:pt>
              </c:strCache>
            </c:strRef>
          </c:cat>
          <c:val>
            <c:numRef>
              <c:f>'Zone summary'!$H$38:$H$43</c:f>
              <c:numCache>
                <c:formatCode>0.0</c:formatCode>
                <c:ptCount val="6"/>
                <c:pt idx="0">
                  <c:v>30</c:v>
                </c:pt>
                <c:pt idx="1">
                  <c:v>20</c:v>
                </c:pt>
                <c:pt idx="2">
                  <c:v>10</c:v>
                </c:pt>
                <c:pt idx="3">
                  <c:v>20</c:v>
                </c:pt>
                <c:pt idx="4">
                  <c:v>0</c:v>
                </c:pt>
                <c:pt idx="5">
                  <c:v>0</c:v>
                </c:pt>
              </c:numCache>
            </c:numRef>
          </c:val>
        </c:ser>
        <c:ser>
          <c:idx val="6"/>
          <c:order val="6"/>
          <c:tx>
            <c:strRef>
              <c:f>'Zone summary'!$I$37</c:f>
              <c:strCache>
                <c:ptCount val="1"/>
                <c:pt idx="0">
                  <c:v>Low woody (&lt;=50cm)</c:v>
                </c:pt>
              </c:strCache>
            </c:strRef>
          </c:tx>
          <c:spPr>
            <a:solidFill>
              <a:srgbClr val="800080"/>
            </a:solidFill>
            <a:ln w="12700">
              <a:solidFill>
                <a:srgbClr val="000000"/>
              </a:solidFill>
              <a:prstDash val="solid"/>
            </a:ln>
          </c:spPr>
          <c:cat>
            <c:strRef>
              <c:f>'Zone summary'!$A$38:$A$43</c:f>
              <c:strCache>
                <c:ptCount val="6"/>
                <c:pt idx="0">
                  <c:v>Marginal Zone: (A/B)</c:v>
                </c:pt>
                <c:pt idx="1">
                  <c:v>Lower Zone: (C)</c:v>
                </c:pt>
                <c:pt idx="2">
                  <c:v>Upper Zone: (C)</c:v>
                </c:pt>
                <c:pt idx="3">
                  <c:v>Upper MCB Zone: (D)</c:v>
                </c:pt>
                <c:pt idx="4">
                  <c:v>Floodplain Zone: ()</c:v>
                </c:pt>
                <c:pt idx="5">
                  <c:v>Wetland Zone: ()</c:v>
                </c:pt>
              </c:strCache>
            </c:strRef>
          </c:cat>
          <c:val>
            <c:numRef>
              <c:f>'Zone summary'!$I$38:$I$43</c:f>
              <c:numCache>
                <c:formatCode>0.0</c:formatCode>
                <c:ptCount val="6"/>
                <c:pt idx="0">
                  <c:v>0</c:v>
                </c:pt>
                <c:pt idx="1">
                  <c:v>5</c:v>
                </c:pt>
                <c:pt idx="2">
                  <c:v>5</c:v>
                </c:pt>
                <c:pt idx="3">
                  <c:v>10</c:v>
                </c:pt>
                <c:pt idx="4">
                  <c:v>0</c:v>
                </c:pt>
                <c:pt idx="5">
                  <c:v>0</c:v>
                </c:pt>
              </c:numCache>
            </c:numRef>
          </c:val>
        </c:ser>
        <c:ser>
          <c:idx val="7"/>
          <c:order val="7"/>
          <c:tx>
            <c:strRef>
              <c:f>'Zone summary'!$J$37</c:f>
              <c:strCache>
                <c:ptCount val="1"/>
                <c:pt idx="0">
                  <c:v>Litter</c:v>
                </c:pt>
              </c:strCache>
            </c:strRef>
          </c:tx>
          <c:spPr>
            <a:solidFill>
              <a:srgbClr val="808080"/>
            </a:solidFill>
            <a:ln w="12700">
              <a:solidFill>
                <a:srgbClr val="000000"/>
              </a:solidFill>
              <a:prstDash val="solid"/>
            </a:ln>
          </c:spPr>
          <c:cat>
            <c:strRef>
              <c:f>'Zone summary'!$A$38:$A$43</c:f>
              <c:strCache>
                <c:ptCount val="6"/>
                <c:pt idx="0">
                  <c:v>Marginal Zone: (A/B)</c:v>
                </c:pt>
                <c:pt idx="1">
                  <c:v>Lower Zone: (C)</c:v>
                </c:pt>
                <c:pt idx="2">
                  <c:v>Upper Zone: (C)</c:v>
                </c:pt>
                <c:pt idx="3">
                  <c:v>Upper MCB Zone: (D)</c:v>
                </c:pt>
                <c:pt idx="4">
                  <c:v>Floodplain Zone: ()</c:v>
                </c:pt>
                <c:pt idx="5">
                  <c:v>Wetland Zone: ()</c:v>
                </c:pt>
              </c:strCache>
            </c:strRef>
          </c:cat>
          <c:val>
            <c:numRef>
              <c:f>'Zone summary'!$J$38:$J$43</c:f>
              <c:numCache>
                <c:formatCode>0.0</c:formatCode>
                <c:ptCount val="6"/>
                <c:pt idx="0">
                  <c:v>0</c:v>
                </c:pt>
                <c:pt idx="1">
                  <c:v>0</c:v>
                </c:pt>
                <c:pt idx="2">
                  <c:v>0</c:v>
                </c:pt>
                <c:pt idx="3">
                  <c:v>0</c:v>
                </c:pt>
                <c:pt idx="4">
                  <c:v>0</c:v>
                </c:pt>
                <c:pt idx="5">
                  <c:v>0</c:v>
                </c:pt>
              </c:numCache>
            </c:numRef>
          </c:val>
        </c:ser>
        <c:ser>
          <c:idx val="8"/>
          <c:order val="8"/>
          <c:tx>
            <c:strRef>
              <c:f>'Zone summary'!$K$37</c:f>
              <c:strCache>
                <c:ptCount val="1"/>
                <c:pt idx="0">
                  <c:v>Exotic Veg</c:v>
                </c:pt>
              </c:strCache>
            </c:strRef>
          </c:tx>
          <c:spPr>
            <a:solidFill>
              <a:srgbClr val="FF0000"/>
            </a:solidFill>
            <a:ln w="12700">
              <a:solidFill>
                <a:srgbClr val="000000"/>
              </a:solidFill>
              <a:prstDash val="solid"/>
            </a:ln>
          </c:spPr>
          <c:cat>
            <c:strRef>
              <c:f>'Zone summary'!$A$38:$A$43</c:f>
              <c:strCache>
                <c:ptCount val="6"/>
                <c:pt idx="0">
                  <c:v>Marginal Zone: (A/B)</c:v>
                </c:pt>
                <c:pt idx="1">
                  <c:v>Lower Zone: (C)</c:v>
                </c:pt>
                <c:pt idx="2">
                  <c:v>Upper Zone: (C)</c:v>
                </c:pt>
                <c:pt idx="3">
                  <c:v>Upper MCB Zone: (D)</c:v>
                </c:pt>
                <c:pt idx="4">
                  <c:v>Floodplain Zone: ()</c:v>
                </c:pt>
                <c:pt idx="5">
                  <c:v>Wetland Zone: ()</c:v>
                </c:pt>
              </c:strCache>
            </c:strRef>
          </c:cat>
          <c:val>
            <c:numRef>
              <c:f>'Zone summary'!$K$38:$K$43</c:f>
              <c:numCache>
                <c:formatCode>0.0</c:formatCode>
                <c:ptCount val="6"/>
                <c:pt idx="0">
                  <c:v>5</c:v>
                </c:pt>
                <c:pt idx="1">
                  <c:v>30</c:v>
                </c:pt>
                <c:pt idx="2">
                  <c:v>55</c:v>
                </c:pt>
                <c:pt idx="3">
                  <c:v>65</c:v>
                </c:pt>
                <c:pt idx="4">
                  <c:v>0</c:v>
                </c:pt>
                <c:pt idx="5">
                  <c:v>0</c:v>
                </c:pt>
              </c:numCache>
            </c:numRef>
          </c:val>
        </c:ser>
        <c:axId val="145053184"/>
        <c:axId val="145054720"/>
      </c:barChart>
      <c:catAx>
        <c:axId val="145053184"/>
        <c:scaling>
          <c:orientation val="minMax"/>
        </c:scaling>
        <c:axPos val="b"/>
        <c:numFmt formatCode="General" sourceLinked="1"/>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45054720"/>
        <c:crosses val="autoZero"/>
        <c:auto val="1"/>
        <c:lblAlgn val="ctr"/>
        <c:lblOffset val="100"/>
        <c:tickLblSkip val="1"/>
        <c:tickMarkSkip val="1"/>
      </c:catAx>
      <c:valAx>
        <c:axId val="145054720"/>
        <c:scaling>
          <c:orientation val="minMax"/>
        </c:scaling>
        <c:axPos val="l"/>
        <c:title>
          <c:tx>
            <c:rich>
              <a:bodyPr/>
              <a:lstStyle/>
              <a:p>
                <a:pPr>
                  <a:defRPr sz="1175" b="1" i="0" u="none" strike="noStrike" baseline="0">
                    <a:solidFill>
                      <a:srgbClr val="000000"/>
                    </a:solidFill>
                    <a:latin typeface="Arial"/>
                    <a:ea typeface="Arial"/>
                    <a:cs typeface="Arial"/>
                  </a:defRPr>
                </a:pPr>
                <a:r>
                  <a:rPr lang="en-ZA"/>
                  <a:t>Cover (%)</a:t>
                </a:r>
              </a:p>
            </c:rich>
          </c:tx>
          <c:layout>
            <c:manualLayout>
              <c:xMode val="edge"/>
              <c:yMode val="edge"/>
              <c:x val="1.5873031250999089E-2"/>
              <c:y val="0.27182044887780787"/>
            </c:manualLayout>
          </c:layout>
          <c:spPr>
            <a:noFill/>
            <a:ln w="25400">
              <a:noFill/>
            </a:ln>
          </c:spPr>
        </c:title>
        <c:numFmt formatCode="0.0" sourceLinked="1"/>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45053184"/>
        <c:crosses val="autoZero"/>
        <c:crossBetween val="between"/>
      </c:valAx>
      <c:spPr>
        <a:noFill/>
        <a:ln w="25400">
          <a:noFill/>
        </a:ln>
      </c:spPr>
    </c:plotArea>
    <c:legend>
      <c:legendPos val="b"/>
      <c:layout>
        <c:manualLayout>
          <c:xMode val="edge"/>
          <c:yMode val="edge"/>
          <c:x val="1.3227721534808208E-2"/>
          <c:y val="0.79551122194513657"/>
          <c:w val="0.97652178894304853"/>
          <c:h val="0.18703241895261846"/>
        </c:manualLayout>
      </c:layout>
      <c:spPr>
        <a:solidFill>
          <a:srgbClr val="FFFFFF"/>
        </a:solidFill>
        <a:ln w="3175">
          <a:solidFill>
            <a:srgbClr val="000000"/>
          </a:solidFill>
          <a:prstDash val="solid"/>
        </a:ln>
      </c:spPr>
      <c:txPr>
        <a:bodyPr/>
        <a:lstStyle/>
        <a:p>
          <a:pPr>
            <a:defRPr sz="108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0.4051477597712107"/>
          <c:y val="9.4155844155845228E-2"/>
          <c:w val="0.19065776930409867"/>
          <c:h val="0.64935064935064934"/>
        </c:manualLayout>
      </c:layout>
      <c:pieChart>
        <c:varyColors val="1"/>
        <c:ser>
          <c:idx val="1"/>
          <c:order val="0"/>
          <c:spPr>
            <a:solidFill>
              <a:srgbClr val="993366"/>
            </a:solidFill>
            <a:ln w="12700">
              <a:solidFill>
                <a:srgbClr val="000000"/>
              </a:solidFill>
              <a:prstDash val="solid"/>
            </a:ln>
          </c:spPr>
          <c:dPt>
            <c:idx val="0"/>
            <c:spPr>
              <a:solidFill>
                <a:srgbClr val="00FF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FF0000"/>
              </a:solidFill>
              <a:ln w="25400">
                <a:noFill/>
              </a:ln>
            </c:spPr>
          </c:dPt>
          <c:dPt>
            <c:idx val="4"/>
            <c:spPr>
              <a:solidFill>
                <a:srgbClr val="FF99CC"/>
              </a:solidFill>
              <a:ln w="25400">
                <a:noFill/>
              </a:ln>
            </c:spPr>
          </c:dPt>
          <c:dPt>
            <c:idx val="5"/>
            <c:spPr>
              <a:solidFill>
                <a:srgbClr val="FFFF00"/>
              </a:solidFill>
              <a:ln w="25400">
                <a:noFill/>
              </a:ln>
            </c:spPr>
          </c:dPt>
          <c:dPt>
            <c:idx val="6"/>
            <c:spPr>
              <a:solidFill>
                <a:srgbClr val="3366FF"/>
              </a:solidFill>
              <a:ln w="25400">
                <a:noFill/>
              </a:ln>
            </c:spPr>
          </c:dPt>
          <c:dPt>
            <c:idx val="7"/>
            <c:spPr>
              <a:solidFill>
                <a:srgbClr val="C0C0C0"/>
              </a:solidFill>
              <a:ln w="25400">
                <a:noFill/>
              </a:ln>
            </c:spPr>
          </c:dPt>
          <c:cat>
            <c:strRef>
              <c:f>'Riparian Zone Veg Structure'!$E$36:$L$36</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'Riparian Zone Veg Structure'!$E$38:$L$38</c:f>
              <c:numCache>
                <c:formatCode>General</c:formatCode>
                <c:ptCount val="8"/>
              </c:numCache>
            </c:numRef>
          </c:val>
        </c:ser>
        <c:firstSliceAng val="0"/>
      </c:pieChart>
      <c:spPr>
        <a:noFill/>
        <a:ln w="25400">
          <a:noFill/>
        </a:ln>
      </c:spPr>
    </c:plotArea>
    <c:legend>
      <c:legendPos val="b"/>
      <c:layout>
        <c:manualLayout>
          <c:xMode val="edge"/>
          <c:yMode val="edge"/>
          <c:x val="2.8598665395614873E-2"/>
          <c:y val="0.82467532467532789"/>
          <c:w val="0.96758817921830309"/>
          <c:h val="0.15584415584415673"/>
        </c:manualLayout>
      </c:layout>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n-US"/>
        </a:p>
      </c:txPr>
    </c:legend>
    <c:plotVisOnly val="1"/>
    <c:dispBlanksAs val="zero"/>
  </c:chart>
  <c:spPr>
    <a:noFill/>
    <a:ln w="9525">
      <a:noFill/>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0.34530386740331492"/>
          <c:y val="0.14556962025316456"/>
          <c:w val="0.31215469613259811"/>
          <c:h val="0.71518987341772455"/>
        </c:manualLayout>
      </c:layout>
      <c:pieChart>
        <c:varyColors val="1"/>
        <c:ser>
          <c:idx val="1"/>
          <c:order val="0"/>
          <c:spPr>
            <a:solidFill>
              <a:srgbClr val="993366"/>
            </a:solidFill>
            <a:ln w="12700">
              <a:solidFill>
                <a:srgbClr val="000000"/>
              </a:solidFill>
              <a:prstDash val="solid"/>
            </a:ln>
          </c:spPr>
          <c:dPt>
            <c:idx val="0"/>
            <c:spPr>
              <a:solidFill>
                <a:srgbClr val="00FF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FF0000"/>
              </a:solidFill>
              <a:ln w="25400">
                <a:noFill/>
              </a:ln>
            </c:spPr>
          </c:dPt>
          <c:dPt>
            <c:idx val="4"/>
            <c:spPr>
              <a:solidFill>
                <a:srgbClr val="FF99CC"/>
              </a:solidFill>
              <a:ln w="25400">
                <a:noFill/>
              </a:ln>
            </c:spPr>
          </c:dPt>
          <c:dPt>
            <c:idx val="5"/>
            <c:spPr>
              <a:solidFill>
                <a:srgbClr val="FFFF00"/>
              </a:solidFill>
              <a:ln w="25400">
                <a:noFill/>
              </a:ln>
            </c:spPr>
          </c:dPt>
          <c:dPt>
            <c:idx val="6"/>
            <c:spPr>
              <a:solidFill>
                <a:srgbClr val="3366FF"/>
              </a:solidFill>
              <a:ln w="25400">
                <a:noFill/>
              </a:ln>
            </c:spPr>
          </c:dPt>
          <c:dPt>
            <c:idx val="7"/>
            <c:spPr>
              <a:solidFill>
                <a:srgbClr val="C0C0C0"/>
              </a:solidFill>
              <a:ln w="25400">
                <a:noFill/>
              </a:ln>
            </c:spPr>
          </c:dPt>
          <c:dLbls>
            <c:txPr>
              <a:bodyPr/>
              <a:lstStyle/>
              <a:p>
                <a:pPr>
                  <a:defRPr sz="1000" baseline="0"/>
                </a:pPr>
                <a:endParaRPr lang="en-US"/>
              </a:p>
            </c:txPr>
            <c:showVal val="1"/>
            <c:showLeaderLines val="1"/>
          </c:dLbls>
          <c:cat>
            <c:strRef>
              <c:f>'Riparian Zone Veg Structure'!$E$36:$L$36</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'Riparian Zone Veg Structure'!$E$37:$L$37</c:f>
              <c:numCache>
                <c:formatCode>0</c:formatCode>
                <c:ptCount val="8"/>
                <c:pt idx="0">
                  <c:v>52.142857142857146</c:v>
                </c:pt>
                <c:pt idx="1">
                  <c:v>7.1428571428571432</c:v>
                </c:pt>
                <c:pt idx="2">
                  <c:v>27.142857142857142</c:v>
                </c:pt>
                <c:pt idx="3">
                  <c:v>8.3333333333333339</c:v>
                </c:pt>
                <c:pt idx="4">
                  <c:v>5.2380952380952381</c:v>
                </c:pt>
                <c:pt idx="5">
                  <c:v>0</c:v>
                </c:pt>
                <c:pt idx="6">
                  <c:v>0</c:v>
                </c:pt>
                <c:pt idx="7">
                  <c:v>0</c:v>
                </c:pt>
              </c:numCache>
            </c:numRef>
          </c:val>
        </c:ser>
        <c:firstSliceAng val="0"/>
      </c:pieChart>
      <c:spPr>
        <a:noFill/>
        <a:ln w="25400">
          <a:noFill/>
        </a:ln>
      </c:spPr>
    </c:plotArea>
    <c:plotVisOnly val="1"/>
    <c:dispBlanksAs val="zero"/>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0.60710760118460061"/>
          <c:y val="0.18107068653021541"/>
          <c:w val="0.16288252714708787"/>
          <c:h val="0.67901507448831344"/>
        </c:manualLayout>
      </c:layout>
      <c:pieChart>
        <c:varyColors val="1"/>
        <c:ser>
          <c:idx val="1"/>
          <c:order val="0"/>
          <c:spPr>
            <a:solidFill>
              <a:srgbClr val="993366"/>
            </a:solidFill>
            <a:ln w="12700">
              <a:solidFill>
                <a:srgbClr val="000000"/>
              </a:solidFill>
              <a:prstDash val="solid"/>
            </a:ln>
          </c:spPr>
          <c:dPt>
            <c:idx val="0"/>
            <c:spPr>
              <a:solidFill>
                <a:srgbClr val="FF66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FF00FF"/>
              </a:solidFill>
              <a:ln w="25400">
                <a:noFill/>
              </a:ln>
            </c:spPr>
          </c:dPt>
          <c:dPt>
            <c:idx val="4"/>
            <c:spPr>
              <a:solidFill>
                <a:srgbClr val="3366FF"/>
              </a:solidFill>
              <a:ln w="25400">
                <a:noFill/>
              </a:ln>
            </c:spPr>
          </c:dPt>
          <c:dPt>
            <c:idx val="5"/>
            <c:spPr>
              <a:solidFill>
                <a:srgbClr val="FFFF00"/>
              </a:solidFill>
              <a:ln w="25400">
                <a:noFill/>
              </a:ln>
            </c:spPr>
          </c:dPt>
          <c:dPt>
            <c:idx val="6"/>
            <c:spPr>
              <a:solidFill>
                <a:srgbClr val="00FF00"/>
              </a:solidFill>
              <a:ln w="25400">
                <a:noFill/>
              </a:ln>
            </c:spPr>
          </c:dPt>
          <c:dPt>
            <c:idx val="7"/>
            <c:spPr>
              <a:solidFill>
                <a:srgbClr val="C0C0C0"/>
              </a:solidFill>
              <a:ln w="25400">
                <a:noFill/>
              </a:ln>
            </c:spPr>
          </c:dPt>
          <c:dPt>
            <c:idx val="8"/>
            <c:spPr>
              <a:solidFill>
                <a:srgbClr val="FF0000"/>
              </a:solidFill>
              <a:ln w="25400">
                <a:noFill/>
              </a:ln>
            </c:spPr>
          </c:dPt>
          <c:cat>
            <c:strRef>
              <c:f>'Riparian Zone Veg Structure'!$E$3:$M$3</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'Riparian Zone Veg Structure'!$E$5:$M$5</c:f>
              <c:numCache>
                <c:formatCode>General</c:formatCode>
                <c:ptCount val="9"/>
              </c:numCache>
            </c:numRef>
          </c:val>
        </c:ser>
        <c:firstSliceAng val="0"/>
      </c:pieChart>
      <c:spPr>
        <a:noFill/>
        <a:ln w="25400">
          <a:noFill/>
        </a:ln>
      </c:spPr>
    </c:plotArea>
    <c:legend>
      <c:legendPos val="r"/>
      <c:layout>
        <c:manualLayout>
          <c:xMode val="edge"/>
          <c:yMode val="edge"/>
          <c:x val="1.1846001974333662E-2"/>
          <c:y val="0.88066197539695557"/>
          <c:w val="0.90029615004935837"/>
          <c:h val="9.0535343265108315E-2"/>
        </c:manualLayout>
      </c:layout>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zero"/>
  </c:chart>
  <c:spPr>
    <a:no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Cover'!$D$4:$K$4</c:f>
              <c:numCache>
                <c:formatCode>General</c:formatCode>
                <c:ptCount val="8"/>
                <c:pt idx="0">
                  <c:v>5</c:v>
                </c:pt>
                <c:pt idx="1">
                  <c:v>0</c:v>
                </c:pt>
                <c:pt idx="2">
                  <c:v>80</c:v>
                </c:pt>
                <c:pt idx="3">
                  <c:v>0</c:v>
                </c:pt>
                <c:pt idx="4">
                  <c:v>15</c:v>
                </c:pt>
                <c:pt idx="5">
                  <c:v>0</c:v>
                </c:pt>
                <c:pt idx="6">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Cover'!$D$11:$K$11</c:f>
              <c:numCache>
                <c:formatCode>0</c:formatCode>
                <c:ptCount val="8"/>
                <c:pt idx="0">
                  <c:v>10</c:v>
                </c:pt>
                <c:pt idx="1">
                  <c:v>0</c:v>
                </c:pt>
                <c:pt idx="2">
                  <c:v>80</c:v>
                </c:pt>
                <c:pt idx="3">
                  <c:v>0</c:v>
                </c:pt>
                <c:pt idx="4">
                  <c:v>10</c:v>
                </c:pt>
                <c:pt idx="5">
                  <c:v>0</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35426816"/>
        <c:axId val="135428352"/>
      </c:barChart>
      <c:catAx>
        <c:axId val="135426816"/>
        <c:scaling>
          <c:orientation val="minMax"/>
        </c:scaling>
        <c:axPos val="b"/>
        <c:tickLblPos val="nextTo"/>
        <c:crossAx val="135428352"/>
        <c:crosses val="autoZero"/>
        <c:auto val="1"/>
        <c:lblAlgn val="ctr"/>
        <c:lblOffset val="100"/>
      </c:catAx>
      <c:valAx>
        <c:axId val="135428352"/>
        <c:scaling>
          <c:orientation val="minMax"/>
        </c:scaling>
        <c:axPos val="l"/>
        <c:numFmt formatCode="General" sourceLinked="1"/>
        <c:tickLblPos val="nextTo"/>
        <c:crossAx val="135426816"/>
        <c:crosses val="autoZero"/>
        <c:crossBetween val="between"/>
      </c:valAx>
      <c:spPr>
        <a:ln>
          <a:noFill/>
        </a:ln>
      </c:spPr>
    </c:plotArea>
    <c:legend>
      <c:legendPos val="r"/>
      <c:layout>
        <c:manualLayout>
          <c:xMode val="edge"/>
          <c:yMode val="edge"/>
          <c:x val="0.5922712300722075"/>
          <c:y val="6.3825868872604385E-2"/>
          <c:w val="0.2119481965559713"/>
          <c:h val="0.12816237148353332"/>
        </c:manualLayout>
      </c:layout>
      <c:txPr>
        <a:bodyPr/>
        <a:lstStyle/>
        <a:p>
          <a:pPr rtl="0">
            <a:defRPr/>
          </a:pPr>
          <a:endParaRPr lang="en-US"/>
        </a:p>
      </c:txPr>
    </c:legend>
    <c:plotVisOnly val="1"/>
  </c:chart>
  <c:spPr>
    <a:ln w="0">
      <a:noFill/>
    </a:ln>
  </c:spPr>
  <c:printSettings>
    <c:headerFooter/>
    <c:pageMargins b="0.75000000000000178" l="0.70000000000000062" r="0.70000000000000062" t="0.75000000000000178"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0.34626085615701846"/>
          <c:y val="0.14649727090363421"/>
          <c:w val="0.31024972711668858"/>
          <c:h val="0.71337801483509111"/>
        </c:manualLayout>
      </c:layout>
      <c:pieChart>
        <c:varyColors val="1"/>
        <c:ser>
          <c:idx val="1"/>
          <c:order val="0"/>
          <c:spPr>
            <a:solidFill>
              <a:srgbClr val="993366"/>
            </a:solidFill>
            <a:ln w="12700">
              <a:solidFill>
                <a:srgbClr val="000000"/>
              </a:solidFill>
              <a:prstDash val="solid"/>
            </a:ln>
          </c:spPr>
          <c:dPt>
            <c:idx val="0"/>
            <c:spPr>
              <a:solidFill>
                <a:srgbClr val="FF66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FF00FF"/>
              </a:solidFill>
              <a:ln w="25400">
                <a:noFill/>
              </a:ln>
            </c:spPr>
          </c:dPt>
          <c:dPt>
            <c:idx val="4"/>
            <c:spPr>
              <a:solidFill>
                <a:srgbClr val="3366FF"/>
              </a:solidFill>
              <a:ln w="25400">
                <a:noFill/>
              </a:ln>
            </c:spPr>
          </c:dPt>
          <c:dPt>
            <c:idx val="5"/>
            <c:spPr>
              <a:solidFill>
                <a:srgbClr val="FFFF00"/>
              </a:solidFill>
              <a:ln w="25400">
                <a:noFill/>
              </a:ln>
            </c:spPr>
          </c:dPt>
          <c:dPt>
            <c:idx val="6"/>
            <c:spPr>
              <a:solidFill>
                <a:srgbClr val="00FF00"/>
              </a:solidFill>
              <a:ln w="25400">
                <a:noFill/>
              </a:ln>
            </c:spPr>
          </c:dPt>
          <c:dPt>
            <c:idx val="7"/>
            <c:spPr>
              <a:solidFill>
                <a:srgbClr val="C0C0C0"/>
              </a:solidFill>
              <a:ln w="25400">
                <a:noFill/>
              </a:ln>
            </c:spPr>
          </c:dPt>
          <c:dPt>
            <c:idx val="8"/>
            <c:spPr>
              <a:solidFill>
                <a:srgbClr val="FF0000"/>
              </a:solidFill>
              <a:ln w="25400">
                <a:noFill/>
              </a:ln>
            </c:spPr>
          </c:dPt>
          <c:dLbls>
            <c:txPr>
              <a:bodyPr/>
              <a:lstStyle/>
              <a:p>
                <a:pPr>
                  <a:defRPr sz="1000"/>
                </a:pPr>
                <a:endParaRPr lang="en-US"/>
              </a:p>
            </c:txPr>
            <c:showVal val="1"/>
            <c:showLeaderLines val="1"/>
          </c:dLbls>
          <c:cat>
            <c:strRef>
              <c:f>'Riparian Zone Veg Structure'!$E$3:$M$3</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'Riparian Zone Veg Structure'!$E$4:$M$4</c:f>
              <c:numCache>
                <c:formatCode>0</c:formatCode>
                <c:ptCount val="9"/>
                <c:pt idx="0">
                  <c:v>0.69767441860465118</c:v>
                </c:pt>
                <c:pt idx="1">
                  <c:v>0</c:v>
                </c:pt>
                <c:pt idx="2">
                  <c:v>2.7906976744186047</c:v>
                </c:pt>
                <c:pt idx="3">
                  <c:v>5.2325581395348841</c:v>
                </c:pt>
                <c:pt idx="4">
                  <c:v>5.3488372093023253</c:v>
                </c:pt>
                <c:pt idx="5">
                  <c:v>17.906976744186046</c:v>
                </c:pt>
                <c:pt idx="6">
                  <c:v>8.3720930232558146</c:v>
                </c:pt>
                <c:pt idx="7">
                  <c:v>0</c:v>
                </c:pt>
                <c:pt idx="8">
                  <c:v>59.651162790697676</c:v>
                </c:pt>
              </c:numCache>
            </c:numRef>
          </c:val>
        </c:ser>
        <c:firstSliceAng val="0"/>
      </c:pieChart>
      <c:spPr>
        <a:noFill/>
        <a:ln w="25400">
          <a:noFill/>
        </a:ln>
      </c:spPr>
    </c:plotArea>
    <c:plotVisOnly val="1"/>
    <c:dispBlanksAs val="zero"/>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5454545454545463E-2"/>
          <c:w val="0.8620718685071036"/>
          <c:h val="0.82727272727272727"/>
        </c:manualLayout>
      </c:layout>
      <c:lineChart>
        <c:grouping val="standard"/>
        <c:ser>
          <c:idx val="0"/>
          <c:order val="0"/>
          <c:spPr>
            <a:ln w="12700">
              <a:solidFill>
                <a:srgbClr val="000080"/>
              </a:solidFill>
              <a:prstDash val="solid"/>
            </a:ln>
          </c:spPr>
          <c:marker>
            <c:symbol val="none"/>
          </c:marker>
          <c:val>
            <c:numRef>
              <c:f>'Pop Structure &amp; Recruitment'!$F$5:$H$5</c:f>
              <c:numCache>
                <c:formatCode>General</c:formatCode>
                <c:ptCount val="3"/>
                <c:pt idx="2">
                  <c:v>100</c:v>
                </c:pt>
              </c:numCache>
            </c:numRef>
          </c:val>
        </c:ser>
        <c:marker val="1"/>
        <c:axId val="147722240"/>
        <c:axId val="147723776"/>
      </c:lineChart>
      <c:catAx>
        <c:axId val="147722240"/>
        <c:scaling>
          <c:orientation val="minMax"/>
        </c:scaling>
        <c:delete val="1"/>
        <c:axPos val="b"/>
        <c:tickLblPos val="none"/>
        <c:crossAx val="147723776"/>
        <c:crosses val="autoZero"/>
        <c:auto val="1"/>
        <c:lblAlgn val="ctr"/>
        <c:lblOffset val="100"/>
      </c:catAx>
      <c:valAx>
        <c:axId val="147723776"/>
        <c:scaling>
          <c:orientation val="minMax"/>
        </c:scaling>
        <c:delete val="1"/>
        <c:axPos val="l"/>
        <c:numFmt formatCode="General" sourceLinked="1"/>
        <c:tickLblPos val="none"/>
        <c:crossAx val="14772224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5871765122227653E-2"/>
          <c:w val="0.8620718685071036"/>
          <c:h val="0.82569177220010315"/>
        </c:manualLayout>
      </c:layout>
      <c:lineChart>
        <c:grouping val="standard"/>
        <c:ser>
          <c:idx val="0"/>
          <c:order val="0"/>
          <c:spPr>
            <a:ln w="12700">
              <a:solidFill>
                <a:srgbClr val="000080"/>
              </a:solidFill>
              <a:prstDash val="solid"/>
            </a:ln>
          </c:spPr>
          <c:marker>
            <c:symbol val="none"/>
          </c:marker>
          <c:val>
            <c:numRef>
              <c:f>'Pop Structure &amp; Recruitment'!$F$6:$H$6</c:f>
              <c:numCache>
                <c:formatCode>General</c:formatCode>
                <c:ptCount val="3"/>
                <c:pt idx="2">
                  <c:v>100</c:v>
                </c:pt>
              </c:numCache>
            </c:numRef>
          </c:val>
        </c:ser>
        <c:marker val="1"/>
        <c:axId val="147751296"/>
        <c:axId val="147752832"/>
      </c:lineChart>
      <c:catAx>
        <c:axId val="147751296"/>
        <c:scaling>
          <c:orientation val="minMax"/>
        </c:scaling>
        <c:delete val="1"/>
        <c:axPos val="b"/>
        <c:tickLblPos val="none"/>
        <c:crossAx val="147752832"/>
        <c:crosses val="autoZero"/>
        <c:auto val="1"/>
        <c:lblAlgn val="ctr"/>
        <c:lblOffset val="100"/>
      </c:catAx>
      <c:valAx>
        <c:axId val="147752832"/>
        <c:scaling>
          <c:orientation val="minMax"/>
        </c:scaling>
        <c:delete val="1"/>
        <c:axPos val="l"/>
        <c:numFmt formatCode="General" sourceLinked="1"/>
        <c:tickLblPos val="none"/>
        <c:crossAx val="147751296"/>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6728971962616932E-2"/>
          <c:w val="0.86806144247397965"/>
          <c:h val="0.82242990654205661"/>
        </c:manualLayout>
      </c:layout>
      <c:lineChart>
        <c:grouping val="standard"/>
        <c:ser>
          <c:idx val="0"/>
          <c:order val="0"/>
          <c:spPr>
            <a:ln w="12700">
              <a:solidFill>
                <a:srgbClr val="000080"/>
              </a:solidFill>
              <a:prstDash val="solid"/>
            </a:ln>
          </c:spPr>
          <c:marker>
            <c:symbol val="none"/>
          </c:marker>
          <c:val>
            <c:numRef>
              <c:f>'Pop Structure &amp; Recruitment'!$F$7:$H$7</c:f>
              <c:numCache>
                <c:formatCode>General</c:formatCode>
                <c:ptCount val="3"/>
                <c:pt idx="2">
                  <c:v>100</c:v>
                </c:pt>
              </c:numCache>
            </c:numRef>
          </c:val>
        </c:ser>
        <c:marker val="1"/>
        <c:axId val="147780352"/>
        <c:axId val="147781888"/>
      </c:lineChart>
      <c:catAx>
        <c:axId val="147780352"/>
        <c:scaling>
          <c:orientation val="minMax"/>
        </c:scaling>
        <c:delete val="1"/>
        <c:axPos val="b"/>
        <c:tickLblPos val="none"/>
        <c:crossAx val="147781888"/>
        <c:crosses val="autoZero"/>
        <c:auto val="1"/>
        <c:lblAlgn val="ctr"/>
        <c:lblOffset val="100"/>
      </c:catAx>
      <c:valAx>
        <c:axId val="147781888"/>
        <c:scaling>
          <c:orientation val="minMax"/>
        </c:scaling>
        <c:delete val="1"/>
        <c:axPos val="l"/>
        <c:numFmt formatCode="General" sourceLinked="1"/>
        <c:tickLblPos val="none"/>
        <c:crossAx val="14778035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8620718685071036"/>
          <c:h val="0.82075849774514364"/>
        </c:manualLayout>
      </c:layout>
      <c:lineChart>
        <c:grouping val="standard"/>
        <c:ser>
          <c:idx val="0"/>
          <c:order val="0"/>
          <c:spPr>
            <a:ln w="12700">
              <a:solidFill>
                <a:srgbClr val="000080"/>
              </a:solidFill>
              <a:prstDash val="solid"/>
            </a:ln>
          </c:spPr>
          <c:marker>
            <c:symbol val="none"/>
          </c:marker>
          <c:val>
            <c:numRef>
              <c:f>'Pop Structure &amp; Recruitment'!$F$8:$H$8</c:f>
              <c:numCache>
                <c:formatCode>General</c:formatCode>
                <c:ptCount val="3"/>
                <c:pt idx="2">
                  <c:v>100</c:v>
                </c:pt>
              </c:numCache>
            </c:numRef>
          </c:val>
        </c:ser>
        <c:marker val="1"/>
        <c:axId val="147866752"/>
        <c:axId val="147868288"/>
      </c:lineChart>
      <c:catAx>
        <c:axId val="147866752"/>
        <c:scaling>
          <c:orientation val="minMax"/>
        </c:scaling>
        <c:delete val="1"/>
        <c:axPos val="b"/>
        <c:tickLblPos val="none"/>
        <c:crossAx val="147868288"/>
        <c:crosses val="autoZero"/>
        <c:auto val="1"/>
        <c:lblAlgn val="ctr"/>
        <c:lblOffset val="100"/>
      </c:catAx>
      <c:valAx>
        <c:axId val="147868288"/>
        <c:scaling>
          <c:orientation val="minMax"/>
        </c:scaling>
        <c:delete val="1"/>
        <c:axPos val="l"/>
        <c:numFmt formatCode="General" sourceLinked="1"/>
        <c:tickLblPos val="none"/>
        <c:crossAx val="14786675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7619490508654293E-2"/>
          <c:w val="0.86806144247397965"/>
          <c:h val="0.81905523674885683"/>
        </c:manualLayout>
      </c:layout>
      <c:lineChart>
        <c:grouping val="standard"/>
        <c:ser>
          <c:idx val="0"/>
          <c:order val="0"/>
          <c:spPr>
            <a:ln w="12700">
              <a:solidFill>
                <a:srgbClr val="000080"/>
              </a:solidFill>
              <a:prstDash val="solid"/>
            </a:ln>
          </c:spPr>
          <c:marker>
            <c:symbol val="none"/>
          </c:marker>
          <c:val>
            <c:numRef>
              <c:f>'Pop Structure &amp; Recruitment'!$F$13:$H$13</c:f>
              <c:numCache>
                <c:formatCode>General</c:formatCode>
                <c:ptCount val="3"/>
                <c:pt idx="2">
                  <c:v>100</c:v>
                </c:pt>
              </c:numCache>
            </c:numRef>
          </c:val>
        </c:ser>
        <c:marker val="1"/>
        <c:axId val="147891712"/>
        <c:axId val="147893248"/>
      </c:lineChart>
      <c:catAx>
        <c:axId val="147891712"/>
        <c:scaling>
          <c:orientation val="minMax"/>
        </c:scaling>
        <c:delete val="1"/>
        <c:axPos val="b"/>
        <c:tickLblPos val="none"/>
        <c:crossAx val="147893248"/>
        <c:crosses val="autoZero"/>
        <c:auto val="1"/>
        <c:lblAlgn val="ctr"/>
        <c:lblOffset val="100"/>
      </c:catAx>
      <c:valAx>
        <c:axId val="147893248"/>
        <c:scaling>
          <c:orientation val="minMax"/>
        </c:scaling>
        <c:delete val="1"/>
        <c:axPos val="l"/>
        <c:numFmt formatCode="General" sourceLinked="1"/>
        <c:tickLblPos val="none"/>
        <c:crossAx val="14789171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965034965034968E-2"/>
          <c:y val="4.7170028606042753E-2"/>
          <c:w val="0.86013986013986254"/>
          <c:h val="0.82075849774514364"/>
        </c:manualLayout>
      </c:layout>
      <c:lineChart>
        <c:grouping val="standard"/>
        <c:ser>
          <c:idx val="0"/>
          <c:order val="0"/>
          <c:spPr>
            <a:ln w="12700">
              <a:solidFill>
                <a:srgbClr val="000080"/>
              </a:solidFill>
              <a:prstDash val="solid"/>
            </a:ln>
          </c:spPr>
          <c:marker>
            <c:symbol val="none"/>
          </c:marker>
          <c:val>
            <c:numRef>
              <c:f>'Pop Structure &amp; Recruitment'!$F$14:$H$14</c:f>
              <c:numCache>
                <c:formatCode>General</c:formatCode>
                <c:ptCount val="3"/>
                <c:pt idx="2">
                  <c:v>100</c:v>
                </c:pt>
              </c:numCache>
            </c:numRef>
          </c:val>
        </c:ser>
        <c:marker val="1"/>
        <c:axId val="147998592"/>
        <c:axId val="148000128"/>
      </c:lineChart>
      <c:catAx>
        <c:axId val="147998592"/>
        <c:scaling>
          <c:orientation val="minMax"/>
        </c:scaling>
        <c:delete val="1"/>
        <c:axPos val="b"/>
        <c:tickLblPos val="none"/>
        <c:crossAx val="148000128"/>
        <c:crosses val="autoZero"/>
        <c:auto val="1"/>
        <c:lblAlgn val="ctr"/>
        <c:lblOffset val="100"/>
      </c:catAx>
      <c:valAx>
        <c:axId val="148000128"/>
        <c:scaling>
          <c:orientation val="minMax"/>
        </c:scaling>
        <c:delete val="1"/>
        <c:axPos val="l"/>
        <c:numFmt formatCode="General" sourceLinked="1"/>
        <c:tickLblPos val="none"/>
        <c:crossAx val="14799859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91034789314350173"/>
          <c:h val="0.91509855495722858"/>
        </c:manualLayout>
      </c:layout>
      <c:lineChart>
        <c:grouping val="standard"/>
        <c:ser>
          <c:idx val="0"/>
          <c:order val="0"/>
          <c:spPr>
            <a:ln w="12700">
              <a:solidFill>
                <a:srgbClr val="000080"/>
              </a:solidFill>
              <a:prstDash val="solid"/>
            </a:ln>
          </c:spPr>
          <c:marker>
            <c:symbol val="none"/>
          </c:marker>
          <c:val>
            <c:numRef>
              <c:f>'Pop Structure &amp; Recruitment'!$F$15:$H$15</c:f>
              <c:numCache>
                <c:formatCode>General</c:formatCode>
                <c:ptCount val="3"/>
                <c:pt idx="2">
                  <c:v>100</c:v>
                </c:pt>
              </c:numCache>
            </c:numRef>
          </c:val>
        </c:ser>
        <c:marker val="1"/>
        <c:axId val="148027648"/>
        <c:axId val="148033536"/>
      </c:lineChart>
      <c:catAx>
        <c:axId val="148027648"/>
        <c:scaling>
          <c:orientation val="minMax"/>
        </c:scaling>
        <c:delete val="1"/>
        <c:axPos val="b"/>
        <c:tickLblPos val="none"/>
        <c:crossAx val="148033536"/>
        <c:crosses val="autoZero"/>
        <c:auto val="1"/>
        <c:lblAlgn val="ctr"/>
        <c:lblOffset val="100"/>
      </c:catAx>
      <c:valAx>
        <c:axId val="148033536"/>
        <c:scaling>
          <c:orientation val="minMax"/>
        </c:scaling>
        <c:delete val="1"/>
        <c:axPos val="l"/>
        <c:numFmt formatCode="General" sourceLinked="1"/>
        <c:tickLblPos val="none"/>
        <c:crossAx val="148027648"/>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8620718685071036"/>
          <c:h val="0.82075849774514364"/>
        </c:manualLayout>
      </c:layout>
      <c:lineChart>
        <c:grouping val="standard"/>
        <c:ser>
          <c:idx val="0"/>
          <c:order val="0"/>
          <c:spPr>
            <a:ln w="12700">
              <a:solidFill>
                <a:srgbClr val="000080"/>
              </a:solidFill>
              <a:prstDash val="solid"/>
            </a:ln>
          </c:spPr>
          <c:marker>
            <c:symbol val="none"/>
          </c:marker>
          <c:val>
            <c:numRef>
              <c:f>'Pop Structure &amp; Recruitment'!$F$16:$H$16</c:f>
              <c:numCache>
                <c:formatCode>General</c:formatCode>
                <c:ptCount val="3"/>
                <c:pt idx="2">
                  <c:v>100</c:v>
                </c:pt>
              </c:numCache>
            </c:numRef>
          </c:val>
        </c:ser>
        <c:marker val="1"/>
        <c:axId val="148040320"/>
        <c:axId val="148042112"/>
      </c:lineChart>
      <c:catAx>
        <c:axId val="148040320"/>
        <c:scaling>
          <c:orientation val="minMax"/>
        </c:scaling>
        <c:delete val="1"/>
        <c:axPos val="b"/>
        <c:tickLblPos val="none"/>
        <c:crossAx val="148042112"/>
        <c:crosses val="autoZero"/>
        <c:auto val="1"/>
        <c:lblAlgn val="ctr"/>
        <c:lblOffset val="100"/>
      </c:catAx>
      <c:valAx>
        <c:axId val="148042112"/>
        <c:scaling>
          <c:orientation val="minMax"/>
        </c:scaling>
        <c:delete val="1"/>
        <c:axPos val="l"/>
        <c:numFmt formatCode="General" sourceLinked="1"/>
        <c:tickLblPos val="none"/>
        <c:crossAx val="14804032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7170028606042753E-2"/>
          <c:w val="0.86806144247397965"/>
          <c:h val="0.82075849774514364"/>
        </c:manualLayout>
      </c:layout>
      <c:lineChart>
        <c:grouping val="standard"/>
        <c:ser>
          <c:idx val="0"/>
          <c:order val="0"/>
          <c:spPr>
            <a:ln w="12700">
              <a:solidFill>
                <a:srgbClr val="000080"/>
              </a:solidFill>
              <a:prstDash val="solid"/>
            </a:ln>
          </c:spPr>
          <c:marker>
            <c:symbol val="none"/>
          </c:marker>
          <c:val>
            <c:numRef>
              <c:f>'Pop Structure &amp; Recruitment'!$F$17:$H$17</c:f>
              <c:numCache>
                <c:formatCode>General</c:formatCode>
                <c:ptCount val="3"/>
                <c:pt idx="2">
                  <c:v>100</c:v>
                </c:pt>
              </c:numCache>
            </c:numRef>
          </c:val>
        </c:ser>
        <c:marker val="1"/>
        <c:axId val="148671488"/>
        <c:axId val="148673280"/>
      </c:lineChart>
      <c:catAx>
        <c:axId val="148671488"/>
        <c:scaling>
          <c:orientation val="minMax"/>
        </c:scaling>
        <c:delete val="1"/>
        <c:axPos val="b"/>
        <c:tickLblPos val="none"/>
        <c:crossAx val="148673280"/>
        <c:crosses val="autoZero"/>
        <c:auto val="1"/>
        <c:lblAlgn val="ctr"/>
        <c:lblOffset val="100"/>
      </c:catAx>
      <c:valAx>
        <c:axId val="148673280"/>
        <c:scaling>
          <c:orientation val="minMax"/>
        </c:scaling>
        <c:delete val="1"/>
        <c:axPos val="l"/>
        <c:numFmt formatCode="General" sourceLinked="1"/>
        <c:tickLblPos val="none"/>
        <c:crossAx val="148671488"/>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Cover'!$D$19:$L$19</c:f>
              <c:numCache>
                <c:formatCode>General</c:formatCode>
                <c:ptCount val="9"/>
                <c:pt idx="0">
                  <c:v>10</c:v>
                </c:pt>
                <c:pt idx="1">
                  <c:v>0</c:v>
                </c:pt>
                <c:pt idx="2">
                  <c:v>20</c:v>
                </c:pt>
                <c:pt idx="3">
                  <c:v>10</c:v>
                </c:pt>
                <c:pt idx="4">
                  <c:v>15</c:v>
                </c:pt>
                <c:pt idx="5">
                  <c:v>45</c:v>
                </c:pt>
                <c:pt idx="6">
                  <c:v>5</c:v>
                </c:pt>
                <c:pt idx="7">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Cover'!$D$26:$L$26</c:f>
              <c:numCache>
                <c:formatCode>0</c:formatCode>
                <c:ptCount val="9"/>
                <c:pt idx="0">
                  <c:v>10</c:v>
                </c:pt>
                <c:pt idx="1">
                  <c:v>0</c:v>
                </c:pt>
                <c:pt idx="2">
                  <c:v>40</c:v>
                </c:pt>
                <c:pt idx="3">
                  <c:v>5</c:v>
                </c:pt>
                <c:pt idx="4">
                  <c:v>10</c:v>
                </c:pt>
                <c:pt idx="5">
                  <c:v>30</c:v>
                </c:pt>
                <c:pt idx="6">
                  <c:v>0</c:v>
                </c:pt>
                <c:pt idx="7">
                  <c:v>0</c:v>
                </c:pt>
                <c:pt idx="8">
                  <c:v>5</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35459584"/>
        <c:axId val="135461120"/>
      </c:barChart>
      <c:catAx>
        <c:axId val="135459584"/>
        <c:scaling>
          <c:orientation val="minMax"/>
        </c:scaling>
        <c:axPos val="b"/>
        <c:tickLblPos val="nextTo"/>
        <c:crossAx val="135461120"/>
        <c:crosses val="autoZero"/>
        <c:auto val="1"/>
        <c:lblAlgn val="ctr"/>
        <c:lblOffset val="100"/>
      </c:catAx>
      <c:valAx>
        <c:axId val="135461120"/>
        <c:scaling>
          <c:orientation val="minMax"/>
        </c:scaling>
        <c:axPos val="l"/>
        <c:numFmt formatCode="General" sourceLinked="1"/>
        <c:tickLblPos val="nextTo"/>
        <c:crossAx val="135459584"/>
        <c:crosses val="autoZero"/>
        <c:crossBetween val="between"/>
      </c:valAx>
      <c:spPr>
        <a:ln>
          <a:noFill/>
        </a:ln>
      </c:spPr>
    </c:plotArea>
    <c:legend>
      <c:legendPos val="r"/>
      <c:layout>
        <c:manualLayout>
          <c:xMode val="edge"/>
          <c:yMode val="edge"/>
          <c:x val="0.5922712300722075"/>
          <c:y val="6.3825868872604385E-2"/>
          <c:w val="0.21194819655597147"/>
          <c:h val="0.12816237148353332"/>
        </c:manualLayout>
      </c:layout>
      <c:txPr>
        <a:bodyPr/>
        <a:lstStyle/>
        <a:p>
          <a:pPr rtl="0">
            <a:defRPr/>
          </a:pPr>
          <a:endParaRPr lang="en-US"/>
        </a:p>
      </c:txPr>
    </c:legend>
    <c:plotVisOnly val="1"/>
  </c:chart>
  <c:spPr>
    <a:ln w="0">
      <a:noFill/>
    </a:ln>
  </c:spPr>
  <c:printSettings>
    <c:headerFooter/>
    <c:pageMargins b="0.750000000000002" l="0.70000000000000062" r="0.70000000000000062" t="0.750000000000002"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8620718685071036"/>
          <c:h val="0.82075849774514364"/>
        </c:manualLayout>
      </c:layout>
      <c:lineChart>
        <c:grouping val="standard"/>
        <c:ser>
          <c:idx val="0"/>
          <c:order val="0"/>
          <c:spPr>
            <a:ln w="12700">
              <a:solidFill>
                <a:srgbClr val="000080"/>
              </a:solidFill>
              <a:prstDash val="solid"/>
            </a:ln>
          </c:spPr>
          <c:marker>
            <c:symbol val="none"/>
          </c:marker>
          <c:val>
            <c:numRef>
              <c:f>'Pop Structure &amp; Recruitment'!$F$18:$H$18</c:f>
              <c:numCache>
                <c:formatCode>General</c:formatCode>
                <c:ptCount val="3"/>
                <c:pt idx="2">
                  <c:v>100</c:v>
                </c:pt>
              </c:numCache>
            </c:numRef>
          </c:val>
        </c:ser>
        <c:marker val="1"/>
        <c:axId val="148684160"/>
        <c:axId val="148698240"/>
      </c:lineChart>
      <c:catAx>
        <c:axId val="148684160"/>
        <c:scaling>
          <c:orientation val="minMax"/>
        </c:scaling>
        <c:delete val="1"/>
        <c:axPos val="b"/>
        <c:tickLblPos val="none"/>
        <c:crossAx val="148698240"/>
        <c:crosses val="autoZero"/>
        <c:auto val="1"/>
        <c:lblAlgn val="ctr"/>
        <c:lblOffset val="100"/>
      </c:catAx>
      <c:valAx>
        <c:axId val="148698240"/>
        <c:scaling>
          <c:orientation val="minMax"/>
        </c:scaling>
        <c:delete val="1"/>
        <c:axPos val="l"/>
        <c:numFmt formatCode="General" sourceLinked="1"/>
        <c:tickLblPos val="none"/>
        <c:crossAx val="14868416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965034965034968E-2"/>
          <c:y val="4.8543689320388383E-2"/>
          <c:w val="0.86013986013986254"/>
          <c:h val="0.81553398058252358"/>
        </c:manualLayout>
      </c:layout>
      <c:lineChart>
        <c:grouping val="standard"/>
        <c:ser>
          <c:idx val="0"/>
          <c:order val="0"/>
          <c:spPr>
            <a:ln w="12700">
              <a:solidFill>
                <a:srgbClr val="000080"/>
              </a:solidFill>
              <a:prstDash val="solid"/>
            </a:ln>
          </c:spPr>
          <c:marker>
            <c:symbol val="none"/>
          </c:marker>
          <c:val>
            <c:numRef>
              <c:f>'Pop Structure &amp; Recruitment'!$F$19:$H$19</c:f>
              <c:numCache>
                <c:formatCode>General</c:formatCode>
                <c:ptCount val="3"/>
                <c:pt idx="2">
                  <c:v>100</c:v>
                </c:pt>
              </c:numCache>
            </c:numRef>
          </c:val>
        </c:ser>
        <c:marker val="1"/>
        <c:axId val="148725760"/>
        <c:axId val="148727296"/>
      </c:lineChart>
      <c:catAx>
        <c:axId val="148725760"/>
        <c:scaling>
          <c:orientation val="minMax"/>
        </c:scaling>
        <c:delete val="1"/>
        <c:axPos val="b"/>
        <c:tickLblPos val="none"/>
        <c:crossAx val="148727296"/>
        <c:crosses val="autoZero"/>
        <c:auto val="1"/>
        <c:lblAlgn val="ctr"/>
        <c:lblOffset val="100"/>
      </c:catAx>
      <c:valAx>
        <c:axId val="148727296"/>
        <c:scaling>
          <c:orientation val="minMax"/>
        </c:scaling>
        <c:delete val="1"/>
        <c:axPos val="l"/>
        <c:numFmt formatCode="General" sourceLinked="1"/>
        <c:tickLblPos val="none"/>
        <c:crossAx val="14872576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965034965034968E-2"/>
          <c:y val="4.7170028606042753E-2"/>
          <c:w val="0.86013986013986254"/>
          <c:h val="0.82075849774514364"/>
        </c:manualLayout>
      </c:layout>
      <c:lineChart>
        <c:grouping val="standard"/>
        <c:ser>
          <c:idx val="0"/>
          <c:order val="0"/>
          <c:spPr>
            <a:ln w="12700">
              <a:solidFill>
                <a:srgbClr val="000080"/>
              </a:solidFill>
              <a:prstDash val="solid"/>
            </a:ln>
          </c:spPr>
          <c:marker>
            <c:symbol val="none"/>
          </c:marker>
          <c:val>
            <c:numRef>
              <c:f>'Pop Structure &amp; Recruitment'!$F$21:$H$21</c:f>
              <c:numCache>
                <c:formatCode>General</c:formatCode>
                <c:ptCount val="3"/>
                <c:pt idx="2">
                  <c:v>100</c:v>
                </c:pt>
              </c:numCache>
            </c:numRef>
          </c:val>
        </c:ser>
        <c:marker val="1"/>
        <c:axId val="148758912"/>
        <c:axId val="148760448"/>
      </c:lineChart>
      <c:catAx>
        <c:axId val="148758912"/>
        <c:scaling>
          <c:orientation val="minMax"/>
        </c:scaling>
        <c:delete val="1"/>
        <c:axPos val="b"/>
        <c:tickLblPos val="none"/>
        <c:crossAx val="148760448"/>
        <c:crosses val="autoZero"/>
        <c:auto val="1"/>
        <c:lblAlgn val="ctr"/>
        <c:lblOffset val="100"/>
      </c:catAx>
      <c:valAx>
        <c:axId val="148760448"/>
        <c:scaling>
          <c:orientation val="minMax"/>
        </c:scaling>
        <c:delete val="1"/>
        <c:axPos val="l"/>
        <c:numFmt formatCode="General" sourceLinked="1"/>
        <c:tickLblPos val="none"/>
        <c:crossAx val="14875891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619490508654293E-2"/>
          <c:w val="0.8620718685071036"/>
          <c:h val="0.81905523674885683"/>
        </c:manualLayout>
      </c:layout>
      <c:lineChart>
        <c:grouping val="standard"/>
        <c:ser>
          <c:idx val="0"/>
          <c:order val="0"/>
          <c:spPr>
            <a:ln w="12700">
              <a:solidFill>
                <a:srgbClr val="000080"/>
              </a:solidFill>
              <a:prstDash val="solid"/>
            </a:ln>
          </c:spPr>
          <c:marker>
            <c:symbol val="none"/>
          </c:marker>
          <c:val>
            <c:numRef>
              <c:f>'Pop Structure &amp; Recruitment'!$F$22:$H$22</c:f>
              <c:numCache>
                <c:formatCode>General</c:formatCode>
                <c:ptCount val="3"/>
                <c:pt idx="2">
                  <c:v>100</c:v>
                </c:pt>
              </c:numCache>
            </c:numRef>
          </c:val>
        </c:ser>
        <c:marker val="1"/>
        <c:axId val="148787968"/>
        <c:axId val="148789504"/>
      </c:lineChart>
      <c:catAx>
        <c:axId val="148787968"/>
        <c:scaling>
          <c:orientation val="minMax"/>
        </c:scaling>
        <c:delete val="1"/>
        <c:axPos val="b"/>
        <c:tickLblPos val="none"/>
        <c:crossAx val="148789504"/>
        <c:crosses val="autoZero"/>
        <c:auto val="1"/>
        <c:lblAlgn val="ctr"/>
        <c:lblOffset val="100"/>
      </c:catAx>
      <c:valAx>
        <c:axId val="148789504"/>
        <c:scaling>
          <c:orientation val="minMax"/>
        </c:scaling>
        <c:delete val="1"/>
        <c:axPos val="l"/>
        <c:numFmt formatCode="General" sourceLinked="1"/>
        <c:tickLblPos val="none"/>
        <c:crossAx val="148787968"/>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8620718685071036"/>
          <c:h val="0.82075849774514364"/>
        </c:manualLayout>
      </c:layout>
      <c:lineChart>
        <c:grouping val="standard"/>
        <c:ser>
          <c:idx val="0"/>
          <c:order val="0"/>
          <c:spPr>
            <a:ln w="12700">
              <a:solidFill>
                <a:srgbClr val="000080"/>
              </a:solidFill>
              <a:prstDash val="solid"/>
            </a:ln>
          </c:spPr>
          <c:marker>
            <c:symbol val="none"/>
          </c:marker>
          <c:val>
            <c:numRef>
              <c:f>'Pop Structure &amp; Recruitment'!$F$23:$H$23</c:f>
              <c:numCache>
                <c:formatCode>General</c:formatCode>
                <c:ptCount val="3"/>
                <c:pt idx="2">
                  <c:v>100</c:v>
                </c:pt>
              </c:numCache>
            </c:numRef>
          </c:val>
        </c:ser>
        <c:marker val="1"/>
        <c:axId val="148808832"/>
        <c:axId val="148810368"/>
      </c:lineChart>
      <c:catAx>
        <c:axId val="148808832"/>
        <c:scaling>
          <c:orientation val="minMax"/>
        </c:scaling>
        <c:delete val="1"/>
        <c:axPos val="b"/>
        <c:tickLblPos val="none"/>
        <c:crossAx val="148810368"/>
        <c:crosses val="autoZero"/>
        <c:auto val="1"/>
        <c:lblAlgn val="ctr"/>
        <c:lblOffset val="100"/>
      </c:catAx>
      <c:valAx>
        <c:axId val="148810368"/>
        <c:scaling>
          <c:orientation val="minMax"/>
        </c:scaling>
        <c:delete val="1"/>
        <c:axPos val="l"/>
        <c:numFmt formatCode="General" sourceLinked="1"/>
        <c:tickLblPos val="none"/>
        <c:crossAx val="14880883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619490508654293E-2"/>
          <c:w val="0.8620718685071036"/>
          <c:h val="0.81905523674885683"/>
        </c:manualLayout>
      </c:layout>
      <c:lineChart>
        <c:grouping val="standard"/>
        <c:ser>
          <c:idx val="0"/>
          <c:order val="0"/>
          <c:spPr>
            <a:ln w="12700">
              <a:solidFill>
                <a:srgbClr val="000080"/>
              </a:solidFill>
              <a:prstDash val="solid"/>
            </a:ln>
          </c:spPr>
          <c:marker>
            <c:symbol val="none"/>
          </c:marker>
          <c:val>
            <c:numRef>
              <c:f>'Pop Structure &amp; Recruitment'!$F$24:$H$24</c:f>
              <c:numCache>
                <c:formatCode>General</c:formatCode>
                <c:ptCount val="3"/>
                <c:pt idx="2">
                  <c:v>100</c:v>
                </c:pt>
              </c:numCache>
            </c:numRef>
          </c:val>
        </c:ser>
        <c:marker val="1"/>
        <c:axId val="148841984"/>
        <c:axId val="148843520"/>
      </c:lineChart>
      <c:catAx>
        <c:axId val="148841984"/>
        <c:scaling>
          <c:orientation val="minMax"/>
        </c:scaling>
        <c:delete val="1"/>
        <c:axPos val="b"/>
        <c:tickLblPos val="none"/>
        <c:crossAx val="148843520"/>
        <c:crosses val="autoZero"/>
        <c:auto val="1"/>
        <c:lblAlgn val="ctr"/>
        <c:lblOffset val="100"/>
      </c:catAx>
      <c:valAx>
        <c:axId val="148843520"/>
        <c:scaling>
          <c:orientation val="minMax"/>
        </c:scaling>
        <c:delete val="1"/>
        <c:axPos val="l"/>
        <c:numFmt formatCode="General" sourceLinked="1"/>
        <c:tickLblPos val="none"/>
        <c:crossAx val="148841984"/>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5871765122227653E-2"/>
          <c:w val="0.86806144247397965"/>
          <c:h val="0.82569177220010315"/>
        </c:manualLayout>
      </c:layout>
      <c:lineChart>
        <c:grouping val="standard"/>
        <c:ser>
          <c:idx val="0"/>
          <c:order val="0"/>
          <c:spPr>
            <a:ln w="12700">
              <a:solidFill>
                <a:srgbClr val="000080"/>
              </a:solidFill>
              <a:prstDash val="solid"/>
            </a:ln>
          </c:spPr>
          <c:marker>
            <c:symbol val="none"/>
          </c:marker>
          <c:val>
            <c:numRef>
              <c:f>'Pop Structure &amp; Recruitment'!$F$25:$H$25</c:f>
              <c:numCache>
                <c:formatCode>General</c:formatCode>
                <c:ptCount val="3"/>
                <c:pt idx="2">
                  <c:v>100</c:v>
                </c:pt>
              </c:numCache>
            </c:numRef>
          </c:val>
        </c:ser>
        <c:marker val="1"/>
        <c:axId val="148866944"/>
        <c:axId val="148868480"/>
      </c:lineChart>
      <c:catAx>
        <c:axId val="148866944"/>
        <c:scaling>
          <c:orientation val="minMax"/>
        </c:scaling>
        <c:delete val="1"/>
        <c:axPos val="b"/>
        <c:tickLblPos val="none"/>
        <c:crossAx val="148868480"/>
        <c:crosses val="autoZero"/>
        <c:auto val="1"/>
        <c:lblAlgn val="ctr"/>
        <c:lblOffset val="100"/>
      </c:catAx>
      <c:valAx>
        <c:axId val="148868480"/>
        <c:scaling>
          <c:orientation val="minMax"/>
        </c:scaling>
        <c:delete val="1"/>
        <c:axPos val="l"/>
        <c:numFmt formatCode="General" sourceLinked="1"/>
        <c:tickLblPos val="none"/>
        <c:crossAx val="148866944"/>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64234485371729E-2"/>
          <c:y val="4.7923920775768472E-2"/>
          <c:w val="0.8660586213429321"/>
          <c:h val="0.82429143734322186"/>
        </c:manualLayout>
      </c:layout>
      <c:lineChart>
        <c:grouping val="standard"/>
        <c:ser>
          <c:idx val="0"/>
          <c:order val="0"/>
          <c:spPr>
            <a:ln w="12700">
              <a:solidFill>
                <a:srgbClr val="000080"/>
              </a:solidFill>
              <a:prstDash val="solid"/>
            </a:ln>
          </c:spPr>
          <c:marker>
            <c:symbol val="none"/>
          </c:marker>
          <c:val>
            <c:numRef>
              <c:f>'Pop Structure &amp; Recruitment'!$F$26:$H$26</c:f>
              <c:numCache>
                <c:formatCode>General</c:formatCode>
                <c:ptCount val="3"/>
                <c:pt idx="2">
                  <c:v>100</c:v>
                </c:pt>
              </c:numCache>
            </c:numRef>
          </c:val>
        </c:ser>
        <c:marker val="1"/>
        <c:axId val="148896000"/>
        <c:axId val="149168128"/>
      </c:lineChart>
      <c:catAx>
        <c:axId val="148896000"/>
        <c:scaling>
          <c:orientation val="minMax"/>
        </c:scaling>
        <c:delete val="1"/>
        <c:axPos val="b"/>
        <c:tickLblPos val="none"/>
        <c:crossAx val="149168128"/>
        <c:crosses val="autoZero"/>
        <c:auto val="1"/>
        <c:lblAlgn val="ctr"/>
        <c:lblOffset val="100"/>
      </c:catAx>
      <c:valAx>
        <c:axId val="149168128"/>
        <c:scaling>
          <c:orientation val="minMax"/>
        </c:scaling>
        <c:delete val="1"/>
        <c:axPos val="l"/>
        <c:numFmt formatCode="General" sourceLinked="1"/>
        <c:tickLblPos val="none"/>
        <c:crossAx val="14889600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246575342465752E-2"/>
          <c:y val="4.8076923076923114E-2"/>
          <c:w val="0.86301369863013944"/>
          <c:h val="0.82692307692308142"/>
        </c:manualLayout>
      </c:layout>
      <c:lineChart>
        <c:grouping val="standard"/>
        <c:ser>
          <c:idx val="0"/>
          <c:order val="0"/>
          <c:spPr>
            <a:ln w="12700">
              <a:solidFill>
                <a:srgbClr val="000080"/>
              </a:solidFill>
              <a:prstDash val="solid"/>
            </a:ln>
          </c:spPr>
          <c:marker>
            <c:symbol val="none"/>
          </c:marker>
          <c:val>
            <c:numRef>
              <c:f>'Pop Structure &amp; Recruitment'!$F$20:$H$20</c:f>
              <c:numCache>
                <c:formatCode>General</c:formatCode>
                <c:ptCount val="3"/>
                <c:pt idx="2">
                  <c:v>100</c:v>
                </c:pt>
              </c:numCache>
            </c:numRef>
          </c:val>
        </c:ser>
        <c:marker val="1"/>
        <c:axId val="149174912"/>
        <c:axId val="149197184"/>
      </c:lineChart>
      <c:catAx>
        <c:axId val="149174912"/>
        <c:scaling>
          <c:orientation val="minMax"/>
        </c:scaling>
        <c:delete val="1"/>
        <c:axPos val="b"/>
        <c:tickLblPos val="none"/>
        <c:crossAx val="149197184"/>
        <c:crosses val="autoZero"/>
        <c:auto val="1"/>
        <c:lblAlgn val="ctr"/>
        <c:lblOffset val="100"/>
      </c:catAx>
      <c:valAx>
        <c:axId val="149197184"/>
        <c:scaling>
          <c:orientation val="minMax"/>
        </c:scaling>
        <c:delete val="1"/>
        <c:axPos val="l"/>
        <c:numFmt formatCode="General" sourceLinked="1"/>
        <c:tickLblPos val="none"/>
        <c:crossAx val="14917491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6728971962616932E-2"/>
          <c:w val="0.86806144247397965"/>
          <c:h val="0.82242990654205661"/>
        </c:manualLayout>
      </c:layout>
      <c:lineChart>
        <c:grouping val="standard"/>
        <c:ser>
          <c:idx val="0"/>
          <c:order val="0"/>
          <c:spPr>
            <a:ln w="12700">
              <a:solidFill>
                <a:srgbClr val="000080"/>
              </a:solidFill>
              <a:prstDash val="solid"/>
            </a:ln>
          </c:spPr>
          <c:marker>
            <c:symbol val="none"/>
          </c:marker>
          <c:val>
            <c:numRef>
              <c:f>'Pop Structure &amp; Recruitment'!$F$9:$H$9</c:f>
              <c:numCache>
                <c:formatCode>General</c:formatCode>
                <c:ptCount val="3"/>
                <c:pt idx="2">
                  <c:v>100</c:v>
                </c:pt>
              </c:numCache>
            </c:numRef>
          </c:val>
        </c:ser>
        <c:marker val="1"/>
        <c:axId val="149216256"/>
        <c:axId val="149295872"/>
      </c:lineChart>
      <c:catAx>
        <c:axId val="149216256"/>
        <c:scaling>
          <c:orientation val="minMax"/>
        </c:scaling>
        <c:delete val="1"/>
        <c:axPos val="b"/>
        <c:tickLblPos val="none"/>
        <c:crossAx val="149295872"/>
        <c:crosses val="autoZero"/>
        <c:auto val="1"/>
        <c:lblAlgn val="ctr"/>
        <c:lblOffset val="100"/>
      </c:catAx>
      <c:valAx>
        <c:axId val="149295872"/>
        <c:scaling>
          <c:orientation val="minMax"/>
        </c:scaling>
        <c:delete val="1"/>
        <c:axPos val="l"/>
        <c:numFmt formatCode="General" sourceLinked="1"/>
        <c:tickLblPos val="none"/>
        <c:crossAx val="149216256"/>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Cover'!$D$5:$K$5</c:f>
              <c:numCache>
                <c:formatCode>General</c:formatCode>
                <c:ptCount val="8"/>
                <c:pt idx="0">
                  <c:v>15</c:v>
                </c:pt>
                <c:pt idx="1">
                  <c:v>0</c:v>
                </c:pt>
                <c:pt idx="2">
                  <c:v>75</c:v>
                </c:pt>
                <c:pt idx="3">
                  <c:v>0</c:v>
                </c:pt>
                <c:pt idx="4">
                  <c:v>10</c:v>
                </c:pt>
                <c:pt idx="5">
                  <c:v>0</c:v>
                </c:pt>
                <c:pt idx="6">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Cover'!$D$12:$K$12</c:f>
              <c:numCache>
                <c:formatCode>0</c:formatCode>
                <c:ptCount val="8"/>
                <c:pt idx="0">
                  <c:v>20</c:v>
                </c:pt>
                <c:pt idx="1">
                  <c:v>0</c:v>
                </c:pt>
                <c:pt idx="2">
                  <c:v>70</c:v>
                </c:pt>
                <c:pt idx="3">
                  <c:v>0</c:v>
                </c:pt>
                <c:pt idx="4">
                  <c:v>10</c:v>
                </c:pt>
                <c:pt idx="5">
                  <c:v>0</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35849856"/>
        <c:axId val="135851392"/>
      </c:barChart>
      <c:catAx>
        <c:axId val="135849856"/>
        <c:scaling>
          <c:orientation val="minMax"/>
        </c:scaling>
        <c:axPos val="b"/>
        <c:tickLblPos val="nextTo"/>
        <c:crossAx val="135851392"/>
        <c:crosses val="autoZero"/>
        <c:auto val="1"/>
        <c:lblAlgn val="ctr"/>
        <c:lblOffset val="100"/>
      </c:catAx>
      <c:valAx>
        <c:axId val="135851392"/>
        <c:scaling>
          <c:orientation val="minMax"/>
        </c:scaling>
        <c:axPos val="l"/>
        <c:numFmt formatCode="General" sourceLinked="1"/>
        <c:tickLblPos val="nextTo"/>
        <c:crossAx val="135849856"/>
        <c:crosses val="autoZero"/>
        <c:crossBetween val="between"/>
      </c:valAx>
      <c:spPr>
        <a:ln>
          <a:noFill/>
        </a:ln>
      </c:spPr>
    </c:plotArea>
    <c:legend>
      <c:legendPos val="r"/>
      <c:layout>
        <c:manualLayout>
          <c:xMode val="edge"/>
          <c:yMode val="edge"/>
          <c:x val="0.5922712300722075"/>
          <c:y val="6.3825868872604385E-2"/>
          <c:w val="0.21194819655597147"/>
          <c:h val="0.12816237148353332"/>
        </c:manualLayout>
      </c:layout>
      <c:txPr>
        <a:bodyPr/>
        <a:lstStyle/>
        <a:p>
          <a:pPr rtl="0">
            <a:defRPr/>
          </a:pPr>
          <a:endParaRPr lang="en-US"/>
        </a:p>
      </c:txPr>
    </c:legend>
    <c:plotVisOnly val="1"/>
  </c:chart>
  <c:spPr>
    <a:ln w="0">
      <a:noFill/>
    </a:ln>
  </c:spPr>
  <c:printSettings>
    <c:headerFooter/>
    <c:pageMargins b="0.750000000000002" l="0.70000000000000062" r="0.70000000000000062" t="0.750000000000002"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7619490508654293E-2"/>
          <c:w val="0.86806144247397965"/>
          <c:h val="0.81905523674885683"/>
        </c:manualLayout>
      </c:layout>
      <c:lineChart>
        <c:grouping val="standard"/>
        <c:ser>
          <c:idx val="0"/>
          <c:order val="0"/>
          <c:spPr>
            <a:ln w="12700">
              <a:solidFill>
                <a:srgbClr val="000080"/>
              </a:solidFill>
              <a:prstDash val="solid"/>
            </a:ln>
          </c:spPr>
          <c:marker>
            <c:symbol val="none"/>
          </c:marker>
          <c:val>
            <c:numRef>
              <c:f>'Pop Structure &amp; Recruitment'!$F$10:$H$10</c:f>
              <c:numCache>
                <c:formatCode>General</c:formatCode>
                <c:ptCount val="3"/>
                <c:pt idx="2">
                  <c:v>100</c:v>
                </c:pt>
              </c:numCache>
            </c:numRef>
          </c:val>
        </c:ser>
        <c:marker val="1"/>
        <c:axId val="149327872"/>
        <c:axId val="149329408"/>
      </c:lineChart>
      <c:catAx>
        <c:axId val="149327872"/>
        <c:scaling>
          <c:orientation val="minMax"/>
        </c:scaling>
        <c:delete val="1"/>
        <c:axPos val="b"/>
        <c:tickLblPos val="none"/>
        <c:crossAx val="149329408"/>
        <c:crosses val="autoZero"/>
        <c:auto val="1"/>
        <c:lblAlgn val="ctr"/>
        <c:lblOffset val="100"/>
      </c:catAx>
      <c:valAx>
        <c:axId val="149329408"/>
        <c:scaling>
          <c:orientation val="minMax"/>
        </c:scaling>
        <c:delete val="1"/>
        <c:axPos val="l"/>
        <c:numFmt formatCode="General" sourceLinked="1"/>
        <c:tickLblPos val="none"/>
        <c:crossAx val="14932787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7170028606042753E-2"/>
          <c:w val="0.86806144247397965"/>
          <c:h val="0.82075849774514364"/>
        </c:manualLayout>
      </c:layout>
      <c:lineChart>
        <c:grouping val="standard"/>
        <c:ser>
          <c:idx val="0"/>
          <c:order val="0"/>
          <c:spPr>
            <a:ln w="12700">
              <a:solidFill>
                <a:srgbClr val="000080"/>
              </a:solidFill>
              <a:prstDash val="solid"/>
            </a:ln>
          </c:spPr>
          <c:marker>
            <c:symbol val="none"/>
          </c:marker>
          <c:val>
            <c:numRef>
              <c:f>'Pop Structure &amp; Recruitment'!$F$11:$H$11</c:f>
              <c:numCache>
                <c:formatCode>General</c:formatCode>
                <c:ptCount val="3"/>
                <c:pt idx="2">
                  <c:v>100</c:v>
                </c:pt>
              </c:numCache>
            </c:numRef>
          </c:val>
        </c:ser>
        <c:marker val="1"/>
        <c:axId val="149356928"/>
        <c:axId val="149358464"/>
      </c:lineChart>
      <c:catAx>
        <c:axId val="149356928"/>
        <c:scaling>
          <c:orientation val="minMax"/>
        </c:scaling>
        <c:delete val="1"/>
        <c:axPos val="b"/>
        <c:tickLblPos val="none"/>
        <c:crossAx val="149358464"/>
        <c:crosses val="autoZero"/>
        <c:auto val="1"/>
        <c:lblAlgn val="ctr"/>
        <c:lblOffset val="100"/>
      </c:catAx>
      <c:valAx>
        <c:axId val="149358464"/>
        <c:scaling>
          <c:orientation val="minMax"/>
        </c:scaling>
        <c:delete val="1"/>
        <c:axPos val="l"/>
        <c:numFmt formatCode="General" sourceLinked="1"/>
        <c:tickLblPos val="none"/>
        <c:crossAx val="149356928"/>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7619490508654293E-2"/>
          <c:w val="0.86806144247397965"/>
          <c:h val="0.81905523674885683"/>
        </c:manualLayout>
      </c:layout>
      <c:lineChart>
        <c:grouping val="standard"/>
        <c:ser>
          <c:idx val="0"/>
          <c:order val="0"/>
          <c:spPr>
            <a:ln w="12700">
              <a:solidFill>
                <a:srgbClr val="000080"/>
              </a:solidFill>
              <a:prstDash val="solid"/>
            </a:ln>
          </c:spPr>
          <c:marker>
            <c:symbol val="none"/>
          </c:marker>
          <c:val>
            <c:numRef>
              <c:f>'Pop Structure &amp; Recruitment'!$F$12:$H$12</c:f>
              <c:numCache>
                <c:formatCode>General</c:formatCode>
                <c:ptCount val="3"/>
                <c:pt idx="2">
                  <c:v>100</c:v>
                </c:pt>
              </c:numCache>
            </c:numRef>
          </c:val>
        </c:ser>
        <c:marker val="1"/>
        <c:axId val="149390080"/>
        <c:axId val="149391616"/>
      </c:lineChart>
      <c:catAx>
        <c:axId val="149390080"/>
        <c:scaling>
          <c:orientation val="minMax"/>
        </c:scaling>
        <c:delete val="1"/>
        <c:axPos val="b"/>
        <c:tickLblPos val="none"/>
        <c:crossAx val="149391616"/>
        <c:crosses val="autoZero"/>
        <c:auto val="1"/>
        <c:lblAlgn val="ctr"/>
        <c:lblOffset val="100"/>
      </c:catAx>
      <c:valAx>
        <c:axId val="149391616"/>
        <c:scaling>
          <c:orientation val="minMax"/>
        </c:scaling>
        <c:delete val="1"/>
        <c:axPos val="l"/>
        <c:numFmt formatCode="General" sourceLinked="1"/>
        <c:tickLblPos val="none"/>
        <c:crossAx val="14939008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5454545454545463E-2"/>
          <c:w val="0.8620718685071036"/>
          <c:h val="0.82727272727272727"/>
        </c:manualLayout>
      </c:layout>
      <c:lineChart>
        <c:grouping val="standard"/>
        <c:ser>
          <c:idx val="0"/>
          <c:order val="0"/>
          <c:spPr>
            <a:ln w="12700">
              <a:solidFill>
                <a:srgbClr val="000080"/>
              </a:solidFill>
              <a:prstDash val="solid"/>
            </a:ln>
          </c:spPr>
          <c:marker>
            <c:symbol val="none"/>
          </c:marker>
          <c:val>
            <c:numRef>
              <c:f>'Pop Structure &amp; Recruitment'!$T$5:$V$5</c:f>
              <c:numCache>
                <c:formatCode>General</c:formatCode>
                <c:ptCount val="3"/>
                <c:pt idx="2">
                  <c:v>100</c:v>
                </c:pt>
              </c:numCache>
            </c:numRef>
          </c:val>
        </c:ser>
        <c:marker val="1"/>
        <c:axId val="149415040"/>
        <c:axId val="149416576"/>
      </c:lineChart>
      <c:catAx>
        <c:axId val="149415040"/>
        <c:scaling>
          <c:orientation val="minMax"/>
        </c:scaling>
        <c:delete val="1"/>
        <c:axPos val="b"/>
        <c:tickLblPos val="none"/>
        <c:crossAx val="149416576"/>
        <c:crosses val="autoZero"/>
        <c:auto val="1"/>
        <c:lblAlgn val="ctr"/>
        <c:lblOffset val="100"/>
      </c:catAx>
      <c:valAx>
        <c:axId val="149416576"/>
        <c:scaling>
          <c:orientation val="minMax"/>
        </c:scaling>
        <c:delete val="1"/>
        <c:axPos val="l"/>
        <c:numFmt formatCode="General" sourceLinked="1"/>
        <c:tickLblPos val="none"/>
        <c:crossAx val="14941504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5871765122227653E-2"/>
          <c:w val="0.8620718685071036"/>
          <c:h val="0.82569177220010315"/>
        </c:manualLayout>
      </c:layout>
      <c:lineChart>
        <c:grouping val="standard"/>
        <c:ser>
          <c:idx val="0"/>
          <c:order val="0"/>
          <c:spPr>
            <a:ln w="12700">
              <a:solidFill>
                <a:srgbClr val="000080"/>
              </a:solidFill>
              <a:prstDash val="solid"/>
            </a:ln>
          </c:spPr>
          <c:marker>
            <c:symbol val="none"/>
          </c:marker>
          <c:val>
            <c:numRef>
              <c:f>'Pop Structure &amp; Recruitment'!$T$6:$V$6</c:f>
              <c:numCache>
                <c:formatCode>General</c:formatCode>
                <c:ptCount val="3"/>
                <c:pt idx="2">
                  <c:v>100</c:v>
                </c:pt>
              </c:numCache>
            </c:numRef>
          </c:val>
        </c:ser>
        <c:marker val="1"/>
        <c:axId val="149464192"/>
        <c:axId val="149465728"/>
      </c:lineChart>
      <c:catAx>
        <c:axId val="149464192"/>
        <c:scaling>
          <c:orientation val="minMax"/>
        </c:scaling>
        <c:delete val="1"/>
        <c:axPos val="b"/>
        <c:tickLblPos val="none"/>
        <c:crossAx val="149465728"/>
        <c:crosses val="autoZero"/>
        <c:auto val="1"/>
        <c:lblAlgn val="ctr"/>
        <c:lblOffset val="100"/>
      </c:catAx>
      <c:valAx>
        <c:axId val="149465728"/>
        <c:scaling>
          <c:orientation val="minMax"/>
        </c:scaling>
        <c:delete val="1"/>
        <c:axPos val="l"/>
        <c:numFmt formatCode="General" sourceLinked="1"/>
        <c:tickLblPos val="none"/>
        <c:crossAx val="14946419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6728971962616932E-2"/>
          <c:w val="0.86806144247397965"/>
          <c:h val="0.82242990654205661"/>
        </c:manualLayout>
      </c:layout>
      <c:lineChart>
        <c:grouping val="standard"/>
        <c:ser>
          <c:idx val="0"/>
          <c:order val="0"/>
          <c:spPr>
            <a:ln w="12700">
              <a:solidFill>
                <a:srgbClr val="000080"/>
              </a:solidFill>
              <a:prstDash val="solid"/>
            </a:ln>
          </c:spPr>
          <c:marker>
            <c:symbol val="none"/>
          </c:marker>
          <c:val>
            <c:numRef>
              <c:f>'Pop Structure &amp; Recruitment'!$T$7:$V$7</c:f>
              <c:numCache>
                <c:formatCode>General</c:formatCode>
                <c:ptCount val="3"/>
                <c:pt idx="2">
                  <c:v>100</c:v>
                </c:pt>
              </c:numCache>
            </c:numRef>
          </c:val>
        </c:ser>
        <c:marker val="1"/>
        <c:axId val="149480960"/>
        <c:axId val="149482496"/>
      </c:lineChart>
      <c:catAx>
        <c:axId val="149480960"/>
        <c:scaling>
          <c:orientation val="minMax"/>
        </c:scaling>
        <c:delete val="1"/>
        <c:axPos val="b"/>
        <c:tickLblPos val="none"/>
        <c:crossAx val="149482496"/>
        <c:crosses val="autoZero"/>
        <c:auto val="1"/>
        <c:lblAlgn val="ctr"/>
        <c:lblOffset val="100"/>
      </c:catAx>
      <c:valAx>
        <c:axId val="149482496"/>
        <c:scaling>
          <c:orientation val="minMax"/>
        </c:scaling>
        <c:delete val="1"/>
        <c:axPos val="l"/>
        <c:numFmt formatCode="General" sourceLinked="1"/>
        <c:tickLblPos val="none"/>
        <c:crossAx val="14948096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8620718685071036"/>
          <c:h val="0.82075849774514364"/>
        </c:manualLayout>
      </c:layout>
      <c:lineChart>
        <c:grouping val="standard"/>
        <c:ser>
          <c:idx val="0"/>
          <c:order val="0"/>
          <c:spPr>
            <a:ln w="12700">
              <a:solidFill>
                <a:srgbClr val="000080"/>
              </a:solidFill>
              <a:prstDash val="solid"/>
            </a:ln>
          </c:spPr>
          <c:marker>
            <c:symbol val="none"/>
          </c:marker>
          <c:val>
            <c:numRef>
              <c:f>'Pop Structure &amp; Recruitment'!$T$8:$V$8</c:f>
              <c:numCache>
                <c:formatCode>General</c:formatCode>
                <c:ptCount val="3"/>
                <c:pt idx="2">
                  <c:v>100</c:v>
                </c:pt>
              </c:numCache>
            </c:numRef>
          </c:val>
        </c:ser>
        <c:marker val="1"/>
        <c:axId val="149526400"/>
        <c:axId val="149527936"/>
      </c:lineChart>
      <c:catAx>
        <c:axId val="149526400"/>
        <c:scaling>
          <c:orientation val="minMax"/>
        </c:scaling>
        <c:delete val="1"/>
        <c:axPos val="b"/>
        <c:tickLblPos val="none"/>
        <c:crossAx val="149527936"/>
        <c:crosses val="autoZero"/>
        <c:auto val="1"/>
        <c:lblAlgn val="ctr"/>
        <c:lblOffset val="100"/>
      </c:catAx>
      <c:valAx>
        <c:axId val="149527936"/>
        <c:scaling>
          <c:orientation val="minMax"/>
        </c:scaling>
        <c:delete val="1"/>
        <c:axPos val="l"/>
        <c:numFmt formatCode="General" sourceLinked="1"/>
        <c:tickLblPos val="none"/>
        <c:crossAx val="14952640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7619490508654293E-2"/>
          <c:w val="0.86806144247397965"/>
          <c:h val="0.81905523674885683"/>
        </c:manualLayout>
      </c:layout>
      <c:lineChart>
        <c:grouping val="standard"/>
        <c:ser>
          <c:idx val="0"/>
          <c:order val="0"/>
          <c:spPr>
            <a:ln w="12700">
              <a:solidFill>
                <a:srgbClr val="000080"/>
              </a:solidFill>
              <a:prstDash val="solid"/>
            </a:ln>
          </c:spPr>
          <c:marker>
            <c:symbol val="none"/>
          </c:marker>
          <c:val>
            <c:numRef>
              <c:f>'Pop Structure &amp; Recruitment'!$T$13:$V$13</c:f>
              <c:numCache>
                <c:formatCode>General</c:formatCode>
                <c:ptCount val="3"/>
                <c:pt idx="2">
                  <c:v>100</c:v>
                </c:pt>
              </c:numCache>
            </c:numRef>
          </c:val>
        </c:ser>
        <c:marker val="1"/>
        <c:axId val="149584128"/>
        <c:axId val="149610496"/>
      </c:lineChart>
      <c:catAx>
        <c:axId val="149584128"/>
        <c:scaling>
          <c:orientation val="minMax"/>
        </c:scaling>
        <c:delete val="1"/>
        <c:axPos val="b"/>
        <c:tickLblPos val="none"/>
        <c:crossAx val="149610496"/>
        <c:crosses val="autoZero"/>
        <c:auto val="1"/>
        <c:lblAlgn val="ctr"/>
        <c:lblOffset val="100"/>
      </c:catAx>
      <c:valAx>
        <c:axId val="149610496"/>
        <c:scaling>
          <c:orientation val="minMax"/>
        </c:scaling>
        <c:delete val="1"/>
        <c:axPos val="l"/>
        <c:numFmt formatCode="General" sourceLinked="1"/>
        <c:tickLblPos val="none"/>
        <c:crossAx val="149584128"/>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965034965034968E-2"/>
          <c:y val="4.7170028606042753E-2"/>
          <c:w val="0.86013986013986254"/>
          <c:h val="0.82075849774514364"/>
        </c:manualLayout>
      </c:layout>
      <c:lineChart>
        <c:grouping val="standard"/>
        <c:ser>
          <c:idx val="0"/>
          <c:order val="0"/>
          <c:spPr>
            <a:ln w="12700">
              <a:solidFill>
                <a:srgbClr val="000080"/>
              </a:solidFill>
              <a:prstDash val="solid"/>
            </a:ln>
          </c:spPr>
          <c:marker>
            <c:symbol val="none"/>
          </c:marker>
          <c:val>
            <c:numRef>
              <c:f>'Pop Structure &amp; Recruitment'!$T$14:$V$14</c:f>
              <c:numCache>
                <c:formatCode>General</c:formatCode>
                <c:ptCount val="3"/>
                <c:pt idx="2">
                  <c:v>100</c:v>
                </c:pt>
              </c:numCache>
            </c:numRef>
          </c:val>
        </c:ser>
        <c:marker val="1"/>
        <c:axId val="149629568"/>
        <c:axId val="149647744"/>
      </c:lineChart>
      <c:catAx>
        <c:axId val="149629568"/>
        <c:scaling>
          <c:orientation val="minMax"/>
        </c:scaling>
        <c:delete val="1"/>
        <c:axPos val="b"/>
        <c:tickLblPos val="none"/>
        <c:crossAx val="149647744"/>
        <c:crosses val="autoZero"/>
        <c:auto val="1"/>
        <c:lblAlgn val="ctr"/>
        <c:lblOffset val="100"/>
      </c:catAx>
      <c:valAx>
        <c:axId val="149647744"/>
        <c:scaling>
          <c:orientation val="minMax"/>
        </c:scaling>
        <c:delete val="1"/>
        <c:axPos val="l"/>
        <c:numFmt formatCode="General" sourceLinked="1"/>
        <c:tickLblPos val="none"/>
        <c:crossAx val="149629568"/>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91034789314350173"/>
          <c:h val="0.91509855495722858"/>
        </c:manualLayout>
      </c:layout>
      <c:lineChart>
        <c:grouping val="standard"/>
        <c:ser>
          <c:idx val="0"/>
          <c:order val="0"/>
          <c:spPr>
            <a:ln w="12700">
              <a:solidFill>
                <a:srgbClr val="000080"/>
              </a:solidFill>
              <a:prstDash val="solid"/>
            </a:ln>
          </c:spPr>
          <c:marker>
            <c:symbol val="none"/>
          </c:marker>
          <c:val>
            <c:numRef>
              <c:f>'Pop Structure &amp; Recruitment'!$T$15:$V$15</c:f>
              <c:numCache>
                <c:formatCode>General</c:formatCode>
                <c:ptCount val="3"/>
                <c:pt idx="2">
                  <c:v>100</c:v>
                </c:pt>
              </c:numCache>
            </c:numRef>
          </c:val>
        </c:ser>
        <c:marker val="1"/>
        <c:axId val="149679104"/>
        <c:axId val="149684992"/>
      </c:lineChart>
      <c:catAx>
        <c:axId val="149679104"/>
        <c:scaling>
          <c:orientation val="minMax"/>
        </c:scaling>
        <c:delete val="1"/>
        <c:axPos val="b"/>
        <c:tickLblPos val="none"/>
        <c:crossAx val="149684992"/>
        <c:crosses val="autoZero"/>
        <c:auto val="1"/>
        <c:lblAlgn val="ctr"/>
        <c:lblOffset val="100"/>
      </c:catAx>
      <c:valAx>
        <c:axId val="149684992"/>
        <c:scaling>
          <c:orientation val="minMax"/>
        </c:scaling>
        <c:delete val="1"/>
        <c:axPos val="l"/>
        <c:numFmt formatCode="General" sourceLinked="1"/>
        <c:tickLblPos val="none"/>
        <c:crossAx val="149679104"/>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Cover'!$D$20:$L$20</c:f>
              <c:numCache>
                <c:formatCode>General</c:formatCode>
                <c:ptCount val="9"/>
                <c:pt idx="0">
                  <c:v>20</c:v>
                </c:pt>
                <c:pt idx="1">
                  <c:v>0</c:v>
                </c:pt>
                <c:pt idx="2">
                  <c:v>10</c:v>
                </c:pt>
                <c:pt idx="3">
                  <c:v>10</c:v>
                </c:pt>
                <c:pt idx="4">
                  <c:v>10</c:v>
                </c:pt>
                <c:pt idx="5">
                  <c:v>45</c:v>
                </c:pt>
                <c:pt idx="6">
                  <c:v>5</c:v>
                </c:pt>
                <c:pt idx="7">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Cover'!$D$27:$L$27</c:f>
              <c:numCache>
                <c:formatCode>0</c:formatCode>
                <c:ptCount val="9"/>
                <c:pt idx="0">
                  <c:v>10</c:v>
                </c:pt>
                <c:pt idx="1">
                  <c:v>0</c:v>
                </c:pt>
                <c:pt idx="2">
                  <c:v>15</c:v>
                </c:pt>
                <c:pt idx="3">
                  <c:v>10</c:v>
                </c:pt>
                <c:pt idx="4">
                  <c:v>10</c:v>
                </c:pt>
                <c:pt idx="5">
                  <c:v>20</c:v>
                </c:pt>
                <c:pt idx="6">
                  <c:v>5</c:v>
                </c:pt>
                <c:pt idx="7">
                  <c:v>0</c:v>
                </c:pt>
                <c:pt idx="8">
                  <c:v>30</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36055040"/>
        <c:axId val="136093696"/>
      </c:barChart>
      <c:catAx>
        <c:axId val="136055040"/>
        <c:scaling>
          <c:orientation val="minMax"/>
        </c:scaling>
        <c:axPos val="b"/>
        <c:tickLblPos val="nextTo"/>
        <c:crossAx val="136093696"/>
        <c:crosses val="autoZero"/>
        <c:auto val="1"/>
        <c:lblAlgn val="ctr"/>
        <c:lblOffset val="100"/>
      </c:catAx>
      <c:valAx>
        <c:axId val="136093696"/>
        <c:scaling>
          <c:orientation val="minMax"/>
        </c:scaling>
        <c:axPos val="l"/>
        <c:numFmt formatCode="General" sourceLinked="1"/>
        <c:tickLblPos val="nextTo"/>
        <c:crossAx val="136055040"/>
        <c:crosses val="autoZero"/>
        <c:crossBetween val="between"/>
      </c:valAx>
      <c:spPr>
        <a:ln>
          <a:noFill/>
        </a:ln>
      </c:spPr>
    </c:plotArea>
    <c:legend>
      <c:legendPos val="r"/>
      <c:layout>
        <c:manualLayout>
          <c:xMode val="edge"/>
          <c:yMode val="edge"/>
          <c:x val="0.5922712300722075"/>
          <c:y val="6.3825868872604385E-2"/>
          <c:w val="0.21194819655597164"/>
          <c:h val="0.12816237148353332"/>
        </c:manualLayout>
      </c:layout>
      <c:txPr>
        <a:bodyPr/>
        <a:lstStyle/>
        <a:p>
          <a:pPr rtl="0">
            <a:defRPr/>
          </a:pPr>
          <a:endParaRPr lang="en-US"/>
        </a:p>
      </c:txPr>
    </c:legend>
    <c:plotVisOnly val="1"/>
  </c:chart>
  <c:spPr>
    <a:ln w="0">
      <a:noFill/>
    </a:ln>
  </c:spPr>
  <c:printSettings>
    <c:headerFooter/>
    <c:pageMargins b="0.75000000000000222" l="0.70000000000000062" r="0.70000000000000062" t="0.75000000000000222"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8620718685071036"/>
          <c:h val="0.82075849774514364"/>
        </c:manualLayout>
      </c:layout>
      <c:lineChart>
        <c:grouping val="standard"/>
        <c:ser>
          <c:idx val="0"/>
          <c:order val="0"/>
          <c:spPr>
            <a:ln w="12700">
              <a:solidFill>
                <a:srgbClr val="000080"/>
              </a:solidFill>
              <a:prstDash val="solid"/>
            </a:ln>
          </c:spPr>
          <c:marker>
            <c:symbol val="none"/>
          </c:marker>
          <c:val>
            <c:numRef>
              <c:f>'Pop Structure &amp; Recruitment'!$T$16:$V$16</c:f>
              <c:numCache>
                <c:formatCode>General</c:formatCode>
                <c:ptCount val="3"/>
                <c:pt idx="2">
                  <c:v>100</c:v>
                </c:pt>
              </c:numCache>
            </c:numRef>
          </c:val>
        </c:ser>
        <c:marker val="1"/>
        <c:axId val="149708160"/>
        <c:axId val="149722240"/>
      </c:lineChart>
      <c:catAx>
        <c:axId val="149708160"/>
        <c:scaling>
          <c:orientation val="minMax"/>
        </c:scaling>
        <c:delete val="1"/>
        <c:axPos val="b"/>
        <c:tickLblPos val="none"/>
        <c:crossAx val="149722240"/>
        <c:crosses val="autoZero"/>
        <c:auto val="1"/>
        <c:lblAlgn val="ctr"/>
        <c:lblOffset val="100"/>
      </c:catAx>
      <c:valAx>
        <c:axId val="149722240"/>
        <c:scaling>
          <c:orientation val="minMax"/>
        </c:scaling>
        <c:delete val="1"/>
        <c:axPos val="l"/>
        <c:numFmt formatCode="General" sourceLinked="1"/>
        <c:tickLblPos val="none"/>
        <c:crossAx val="14970816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7170028606042753E-2"/>
          <c:w val="0.86806144247397965"/>
          <c:h val="0.82075849774514364"/>
        </c:manualLayout>
      </c:layout>
      <c:lineChart>
        <c:grouping val="standard"/>
        <c:ser>
          <c:idx val="0"/>
          <c:order val="0"/>
          <c:spPr>
            <a:ln w="12700">
              <a:solidFill>
                <a:srgbClr val="000080"/>
              </a:solidFill>
              <a:prstDash val="solid"/>
            </a:ln>
          </c:spPr>
          <c:marker>
            <c:symbol val="none"/>
          </c:marker>
          <c:val>
            <c:numRef>
              <c:f>'Pop Structure &amp; Recruitment'!$T$17:$V$17</c:f>
              <c:numCache>
                <c:formatCode>General</c:formatCode>
                <c:ptCount val="3"/>
                <c:pt idx="2">
                  <c:v>100</c:v>
                </c:pt>
              </c:numCache>
            </c:numRef>
          </c:val>
        </c:ser>
        <c:marker val="1"/>
        <c:axId val="149745664"/>
        <c:axId val="149747200"/>
      </c:lineChart>
      <c:catAx>
        <c:axId val="149745664"/>
        <c:scaling>
          <c:orientation val="minMax"/>
        </c:scaling>
        <c:delete val="1"/>
        <c:axPos val="b"/>
        <c:tickLblPos val="none"/>
        <c:crossAx val="149747200"/>
        <c:crosses val="autoZero"/>
        <c:auto val="1"/>
        <c:lblAlgn val="ctr"/>
        <c:lblOffset val="100"/>
      </c:catAx>
      <c:valAx>
        <c:axId val="149747200"/>
        <c:scaling>
          <c:orientation val="minMax"/>
        </c:scaling>
        <c:delete val="1"/>
        <c:axPos val="l"/>
        <c:numFmt formatCode="General" sourceLinked="1"/>
        <c:tickLblPos val="none"/>
        <c:crossAx val="149745664"/>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8620718685071036"/>
          <c:h val="0.82075849774514364"/>
        </c:manualLayout>
      </c:layout>
      <c:lineChart>
        <c:grouping val="standard"/>
        <c:ser>
          <c:idx val="0"/>
          <c:order val="0"/>
          <c:spPr>
            <a:ln w="12700">
              <a:solidFill>
                <a:srgbClr val="000080"/>
              </a:solidFill>
              <a:prstDash val="solid"/>
            </a:ln>
          </c:spPr>
          <c:marker>
            <c:symbol val="none"/>
          </c:marker>
          <c:val>
            <c:numRef>
              <c:f>'Pop Structure &amp; Recruitment'!$T$18:$V$18</c:f>
              <c:numCache>
                <c:formatCode>General</c:formatCode>
                <c:ptCount val="3"/>
                <c:pt idx="2">
                  <c:v>100</c:v>
                </c:pt>
              </c:numCache>
            </c:numRef>
          </c:val>
        </c:ser>
        <c:marker val="1"/>
        <c:axId val="149774720"/>
        <c:axId val="149776256"/>
      </c:lineChart>
      <c:catAx>
        <c:axId val="149774720"/>
        <c:scaling>
          <c:orientation val="minMax"/>
        </c:scaling>
        <c:delete val="1"/>
        <c:axPos val="b"/>
        <c:tickLblPos val="none"/>
        <c:crossAx val="149776256"/>
        <c:crosses val="autoZero"/>
        <c:auto val="1"/>
        <c:lblAlgn val="ctr"/>
        <c:lblOffset val="100"/>
      </c:catAx>
      <c:valAx>
        <c:axId val="149776256"/>
        <c:scaling>
          <c:orientation val="minMax"/>
        </c:scaling>
        <c:delete val="1"/>
        <c:axPos val="l"/>
        <c:numFmt formatCode="General" sourceLinked="1"/>
        <c:tickLblPos val="none"/>
        <c:crossAx val="14977472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965034965034968E-2"/>
          <c:y val="4.8543689320388383E-2"/>
          <c:w val="0.86013986013986254"/>
          <c:h val="0.81553398058252358"/>
        </c:manualLayout>
      </c:layout>
      <c:lineChart>
        <c:grouping val="standard"/>
        <c:ser>
          <c:idx val="0"/>
          <c:order val="0"/>
          <c:spPr>
            <a:ln w="12700">
              <a:solidFill>
                <a:srgbClr val="000080"/>
              </a:solidFill>
              <a:prstDash val="solid"/>
            </a:ln>
          </c:spPr>
          <c:marker>
            <c:symbol val="none"/>
          </c:marker>
          <c:val>
            <c:numRef>
              <c:f>'Pop Structure &amp; Recruitment'!$T$19:$V$19</c:f>
              <c:numCache>
                <c:formatCode>General</c:formatCode>
                <c:ptCount val="3"/>
                <c:pt idx="2">
                  <c:v>100</c:v>
                </c:pt>
              </c:numCache>
            </c:numRef>
          </c:val>
        </c:ser>
        <c:marker val="1"/>
        <c:axId val="149795584"/>
        <c:axId val="149797120"/>
      </c:lineChart>
      <c:catAx>
        <c:axId val="149795584"/>
        <c:scaling>
          <c:orientation val="minMax"/>
        </c:scaling>
        <c:delete val="1"/>
        <c:axPos val="b"/>
        <c:tickLblPos val="none"/>
        <c:crossAx val="149797120"/>
        <c:crosses val="autoZero"/>
        <c:auto val="1"/>
        <c:lblAlgn val="ctr"/>
        <c:lblOffset val="100"/>
      </c:catAx>
      <c:valAx>
        <c:axId val="149797120"/>
        <c:scaling>
          <c:orientation val="minMax"/>
        </c:scaling>
        <c:delete val="1"/>
        <c:axPos val="l"/>
        <c:numFmt formatCode="General" sourceLinked="1"/>
        <c:tickLblPos val="none"/>
        <c:crossAx val="149795584"/>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965034965034968E-2"/>
          <c:y val="4.7170028606042753E-2"/>
          <c:w val="0.86013986013986254"/>
          <c:h val="0.82075849774514364"/>
        </c:manualLayout>
      </c:layout>
      <c:lineChart>
        <c:grouping val="standard"/>
        <c:ser>
          <c:idx val="0"/>
          <c:order val="0"/>
          <c:spPr>
            <a:ln w="12700">
              <a:solidFill>
                <a:srgbClr val="000080"/>
              </a:solidFill>
              <a:prstDash val="solid"/>
            </a:ln>
          </c:spPr>
          <c:marker>
            <c:symbol val="none"/>
          </c:marker>
          <c:val>
            <c:numRef>
              <c:f>'Pop Structure &amp; Recruitment'!$T$21:$V$21</c:f>
              <c:numCache>
                <c:formatCode>General</c:formatCode>
                <c:ptCount val="3"/>
                <c:pt idx="2">
                  <c:v>100</c:v>
                </c:pt>
              </c:numCache>
            </c:numRef>
          </c:val>
        </c:ser>
        <c:marker val="1"/>
        <c:axId val="149849216"/>
        <c:axId val="149850752"/>
      </c:lineChart>
      <c:catAx>
        <c:axId val="149849216"/>
        <c:scaling>
          <c:orientation val="minMax"/>
        </c:scaling>
        <c:delete val="1"/>
        <c:axPos val="b"/>
        <c:tickLblPos val="none"/>
        <c:crossAx val="149850752"/>
        <c:crosses val="autoZero"/>
        <c:auto val="1"/>
        <c:lblAlgn val="ctr"/>
        <c:lblOffset val="100"/>
      </c:catAx>
      <c:valAx>
        <c:axId val="149850752"/>
        <c:scaling>
          <c:orientation val="minMax"/>
        </c:scaling>
        <c:delete val="1"/>
        <c:axPos val="l"/>
        <c:numFmt formatCode="General" sourceLinked="1"/>
        <c:tickLblPos val="none"/>
        <c:crossAx val="149849216"/>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619490508654293E-2"/>
          <c:w val="0.8620718685071036"/>
          <c:h val="0.81905523674885683"/>
        </c:manualLayout>
      </c:layout>
      <c:lineChart>
        <c:grouping val="standard"/>
        <c:ser>
          <c:idx val="0"/>
          <c:order val="0"/>
          <c:spPr>
            <a:ln w="12700">
              <a:solidFill>
                <a:srgbClr val="000080"/>
              </a:solidFill>
              <a:prstDash val="solid"/>
            </a:ln>
          </c:spPr>
          <c:marker>
            <c:symbol val="none"/>
          </c:marker>
          <c:val>
            <c:numRef>
              <c:f>'Pop Structure &amp; Recruitment'!$T$22:$V$22</c:f>
              <c:numCache>
                <c:formatCode>General</c:formatCode>
                <c:ptCount val="3"/>
                <c:pt idx="2">
                  <c:v>100</c:v>
                </c:pt>
              </c:numCache>
            </c:numRef>
          </c:val>
        </c:ser>
        <c:marker val="1"/>
        <c:axId val="149947904"/>
        <c:axId val="149949440"/>
      </c:lineChart>
      <c:catAx>
        <c:axId val="149947904"/>
        <c:scaling>
          <c:orientation val="minMax"/>
        </c:scaling>
        <c:delete val="1"/>
        <c:axPos val="b"/>
        <c:tickLblPos val="none"/>
        <c:crossAx val="149949440"/>
        <c:crosses val="autoZero"/>
        <c:auto val="1"/>
        <c:lblAlgn val="ctr"/>
        <c:lblOffset val="100"/>
      </c:catAx>
      <c:valAx>
        <c:axId val="149949440"/>
        <c:scaling>
          <c:orientation val="minMax"/>
        </c:scaling>
        <c:delete val="1"/>
        <c:axPos val="l"/>
        <c:numFmt formatCode="General" sourceLinked="1"/>
        <c:tickLblPos val="none"/>
        <c:crossAx val="149947904"/>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8620718685071036"/>
          <c:h val="0.82075849774514364"/>
        </c:manualLayout>
      </c:layout>
      <c:lineChart>
        <c:grouping val="standard"/>
        <c:ser>
          <c:idx val="0"/>
          <c:order val="0"/>
          <c:spPr>
            <a:ln w="12700">
              <a:solidFill>
                <a:srgbClr val="000080"/>
              </a:solidFill>
              <a:prstDash val="solid"/>
            </a:ln>
          </c:spPr>
          <c:marker>
            <c:symbol val="none"/>
          </c:marker>
          <c:val>
            <c:numRef>
              <c:f>'Pop Structure &amp; Recruitment'!$T$23:$V$23</c:f>
              <c:numCache>
                <c:formatCode>General</c:formatCode>
                <c:ptCount val="3"/>
                <c:pt idx="2">
                  <c:v>100</c:v>
                </c:pt>
              </c:numCache>
            </c:numRef>
          </c:val>
        </c:ser>
        <c:marker val="1"/>
        <c:axId val="149972864"/>
        <c:axId val="149974400"/>
      </c:lineChart>
      <c:catAx>
        <c:axId val="149972864"/>
        <c:scaling>
          <c:orientation val="minMax"/>
        </c:scaling>
        <c:delete val="1"/>
        <c:axPos val="b"/>
        <c:tickLblPos val="none"/>
        <c:crossAx val="149974400"/>
        <c:crosses val="autoZero"/>
        <c:auto val="1"/>
        <c:lblAlgn val="ctr"/>
        <c:lblOffset val="100"/>
      </c:catAx>
      <c:valAx>
        <c:axId val="149974400"/>
        <c:scaling>
          <c:orientation val="minMax"/>
        </c:scaling>
        <c:delete val="1"/>
        <c:axPos val="l"/>
        <c:numFmt formatCode="General" sourceLinked="1"/>
        <c:tickLblPos val="none"/>
        <c:crossAx val="149972864"/>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619490508654293E-2"/>
          <c:w val="0.8620718685071036"/>
          <c:h val="0.81905523674885683"/>
        </c:manualLayout>
      </c:layout>
      <c:lineChart>
        <c:grouping val="standard"/>
        <c:ser>
          <c:idx val="0"/>
          <c:order val="0"/>
          <c:spPr>
            <a:ln w="12700">
              <a:solidFill>
                <a:srgbClr val="000080"/>
              </a:solidFill>
              <a:prstDash val="solid"/>
            </a:ln>
          </c:spPr>
          <c:marker>
            <c:symbol val="none"/>
          </c:marker>
          <c:val>
            <c:numRef>
              <c:f>'Pop Structure &amp; Recruitment'!$T$24:$V$24</c:f>
              <c:numCache>
                <c:formatCode>General</c:formatCode>
                <c:ptCount val="3"/>
                <c:pt idx="2">
                  <c:v>100</c:v>
                </c:pt>
              </c:numCache>
            </c:numRef>
          </c:val>
        </c:ser>
        <c:marker val="1"/>
        <c:axId val="149990016"/>
        <c:axId val="150012288"/>
      </c:lineChart>
      <c:catAx>
        <c:axId val="149990016"/>
        <c:scaling>
          <c:orientation val="minMax"/>
        </c:scaling>
        <c:delete val="1"/>
        <c:axPos val="b"/>
        <c:tickLblPos val="none"/>
        <c:crossAx val="150012288"/>
        <c:crosses val="autoZero"/>
        <c:auto val="1"/>
        <c:lblAlgn val="ctr"/>
        <c:lblOffset val="100"/>
      </c:catAx>
      <c:valAx>
        <c:axId val="150012288"/>
        <c:scaling>
          <c:orientation val="minMax"/>
        </c:scaling>
        <c:delete val="1"/>
        <c:axPos val="l"/>
        <c:numFmt formatCode="General" sourceLinked="1"/>
        <c:tickLblPos val="none"/>
        <c:crossAx val="149990016"/>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5871765122227653E-2"/>
          <c:w val="0.86806144247397965"/>
          <c:h val="0.82569177220010315"/>
        </c:manualLayout>
      </c:layout>
      <c:lineChart>
        <c:grouping val="standard"/>
        <c:ser>
          <c:idx val="0"/>
          <c:order val="0"/>
          <c:spPr>
            <a:ln w="12700">
              <a:solidFill>
                <a:srgbClr val="000080"/>
              </a:solidFill>
              <a:prstDash val="solid"/>
            </a:ln>
          </c:spPr>
          <c:marker>
            <c:symbol val="none"/>
          </c:marker>
          <c:val>
            <c:numRef>
              <c:f>'Pop Structure &amp; Recruitment'!$T$25:$V$25</c:f>
              <c:numCache>
                <c:formatCode>General</c:formatCode>
                <c:ptCount val="3"/>
                <c:pt idx="2">
                  <c:v>100</c:v>
                </c:pt>
              </c:numCache>
            </c:numRef>
          </c:val>
        </c:ser>
        <c:marker val="1"/>
        <c:axId val="150051840"/>
        <c:axId val="150057728"/>
      </c:lineChart>
      <c:catAx>
        <c:axId val="150051840"/>
        <c:scaling>
          <c:orientation val="minMax"/>
        </c:scaling>
        <c:delete val="1"/>
        <c:axPos val="b"/>
        <c:tickLblPos val="none"/>
        <c:crossAx val="150057728"/>
        <c:crosses val="autoZero"/>
        <c:auto val="1"/>
        <c:lblAlgn val="ctr"/>
        <c:lblOffset val="100"/>
      </c:catAx>
      <c:valAx>
        <c:axId val="150057728"/>
        <c:scaling>
          <c:orientation val="minMax"/>
        </c:scaling>
        <c:delete val="1"/>
        <c:axPos val="l"/>
        <c:numFmt formatCode="General" sourceLinked="1"/>
        <c:tickLblPos val="none"/>
        <c:crossAx val="15005184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64234485371729E-2"/>
          <c:y val="4.7923920775768472E-2"/>
          <c:w val="0.8660586213429321"/>
          <c:h val="0.82429143734322186"/>
        </c:manualLayout>
      </c:layout>
      <c:lineChart>
        <c:grouping val="standard"/>
        <c:ser>
          <c:idx val="0"/>
          <c:order val="0"/>
          <c:spPr>
            <a:ln w="12700">
              <a:solidFill>
                <a:srgbClr val="000080"/>
              </a:solidFill>
              <a:prstDash val="solid"/>
            </a:ln>
          </c:spPr>
          <c:marker>
            <c:symbol val="none"/>
          </c:marker>
          <c:val>
            <c:numRef>
              <c:f>'Pop Structure &amp; Recruitment'!$T$26:$V$26</c:f>
              <c:numCache>
                <c:formatCode>General</c:formatCode>
                <c:ptCount val="3"/>
                <c:pt idx="2">
                  <c:v>100</c:v>
                </c:pt>
              </c:numCache>
            </c:numRef>
          </c:val>
        </c:ser>
        <c:marker val="1"/>
        <c:axId val="150064512"/>
        <c:axId val="150094976"/>
      </c:lineChart>
      <c:catAx>
        <c:axId val="150064512"/>
        <c:scaling>
          <c:orientation val="minMax"/>
        </c:scaling>
        <c:delete val="1"/>
        <c:axPos val="b"/>
        <c:tickLblPos val="none"/>
        <c:crossAx val="150094976"/>
        <c:crosses val="autoZero"/>
        <c:auto val="1"/>
        <c:lblAlgn val="ctr"/>
        <c:lblOffset val="100"/>
      </c:catAx>
      <c:valAx>
        <c:axId val="150094976"/>
        <c:scaling>
          <c:orientation val="minMax"/>
        </c:scaling>
        <c:delete val="1"/>
        <c:axPos val="l"/>
        <c:numFmt formatCode="General" sourceLinked="1"/>
        <c:tickLblPos val="none"/>
        <c:crossAx val="15006451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7.0891385459859318E-2"/>
          <c:y val="5.7063180740346567E-2"/>
          <c:w val="0.73869858456439863"/>
          <c:h val="0.61528212374524816"/>
        </c:manualLayout>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Cover'!$D$6:$K$6</c:f>
              <c:numCache>
                <c:formatCode>General</c:formatCode>
                <c:ptCount val="8"/>
                <c:pt idx="0">
                  <c:v>30</c:v>
                </c:pt>
                <c:pt idx="1">
                  <c:v>5</c:v>
                </c:pt>
                <c:pt idx="2">
                  <c:v>55</c:v>
                </c:pt>
                <c:pt idx="3">
                  <c:v>0</c:v>
                </c:pt>
                <c:pt idx="4">
                  <c:v>10</c:v>
                </c:pt>
                <c:pt idx="5">
                  <c:v>0</c:v>
                </c:pt>
                <c:pt idx="6">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Cover'!$D$13:$K$13</c:f>
              <c:numCache>
                <c:formatCode>0</c:formatCode>
                <c:ptCount val="8"/>
                <c:pt idx="0">
                  <c:v>5</c:v>
                </c:pt>
                <c:pt idx="1">
                  <c:v>0</c:v>
                </c:pt>
                <c:pt idx="2">
                  <c:v>70</c:v>
                </c:pt>
                <c:pt idx="3">
                  <c:v>5</c:v>
                </c:pt>
                <c:pt idx="4">
                  <c:v>20</c:v>
                </c:pt>
                <c:pt idx="5">
                  <c:v>0</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38968448"/>
        <c:axId val="138978432"/>
      </c:barChart>
      <c:catAx>
        <c:axId val="138968448"/>
        <c:scaling>
          <c:orientation val="minMax"/>
        </c:scaling>
        <c:axPos val="b"/>
        <c:tickLblPos val="nextTo"/>
        <c:crossAx val="138978432"/>
        <c:crosses val="autoZero"/>
        <c:auto val="1"/>
        <c:lblAlgn val="ctr"/>
        <c:lblOffset val="100"/>
      </c:catAx>
      <c:valAx>
        <c:axId val="138978432"/>
        <c:scaling>
          <c:orientation val="minMax"/>
        </c:scaling>
        <c:axPos val="l"/>
        <c:numFmt formatCode="General" sourceLinked="1"/>
        <c:tickLblPos val="nextTo"/>
        <c:crossAx val="138968448"/>
        <c:crosses val="autoZero"/>
        <c:crossBetween val="between"/>
      </c:valAx>
      <c:spPr>
        <a:ln>
          <a:noFill/>
        </a:ln>
      </c:spPr>
    </c:plotArea>
    <c:legend>
      <c:legendPos val="r"/>
      <c:layout>
        <c:manualLayout>
          <c:xMode val="edge"/>
          <c:yMode val="edge"/>
          <c:x val="0.5922712300722075"/>
          <c:y val="6.3825868872604385E-2"/>
          <c:w val="0.23116619766626204"/>
          <c:h val="0.25632474296706792"/>
        </c:manualLayout>
      </c:layout>
      <c:txPr>
        <a:bodyPr/>
        <a:lstStyle/>
        <a:p>
          <a:pPr rtl="0">
            <a:defRPr/>
          </a:pPr>
          <a:endParaRPr lang="en-US"/>
        </a:p>
      </c:txPr>
    </c:legend>
    <c:plotVisOnly val="1"/>
  </c:chart>
  <c:spPr>
    <a:ln w="0">
      <a:noFill/>
    </a:ln>
  </c:spPr>
  <c:printSettings>
    <c:headerFooter/>
    <c:pageMargins b="0.75000000000000222" l="0.70000000000000062" r="0.70000000000000062" t="0.75000000000000222"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246575342465752E-2"/>
          <c:y val="4.8076923076923114E-2"/>
          <c:w val="0.86301369863013944"/>
          <c:h val="0.82692307692308142"/>
        </c:manualLayout>
      </c:layout>
      <c:lineChart>
        <c:grouping val="standard"/>
        <c:ser>
          <c:idx val="0"/>
          <c:order val="0"/>
          <c:spPr>
            <a:ln w="12700">
              <a:solidFill>
                <a:srgbClr val="000080"/>
              </a:solidFill>
              <a:prstDash val="solid"/>
            </a:ln>
          </c:spPr>
          <c:marker>
            <c:symbol val="none"/>
          </c:marker>
          <c:val>
            <c:numRef>
              <c:f>'Pop Structure &amp; Recruitment'!$T$20:$V$20</c:f>
              <c:numCache>
                <c:formatCode>General</c:formatCode>
                <c:ptCount val="3"/>
                <c:pt idx="2">
                  <c:v>100</c:v>
                </c:pt>
              </c:numCache>
            </c:numRef>
          </c:val>
        </c:ser>
        <c:marker val="1"/>
        <c:axId val="150118400"/>
        <c:axId val="150119936"/>
      </c:lineChart>
      <c:catAx>
        <c:axId val="150118400"/>
        <c:scaling>
          <c:orientation val="minMax"/>
        </c:scaling>
        <c:delete val="1"/>
        <c:axPos val="b"/>
        <c:tickLblPos val="none"/>
        <c:crossAx val="150119936"/>
        <c:crosses val="autoZero"/>
        <c:auto val="1"/>
        <c:lblAlgn val="ctr"/>
        <c:lblOffset val="100"/>
      </c:catAx>
      <c:valAx>
        <c:axId val="150119936"/>
        <c:scaling>
          <c:orientation val="minMax"/>
        </c:scaling>
        <c:delete val="1"/>
        <c:axPos val="l"/>
        <c:numFmt formatCode="General" sourceLinked="1"/>
        <c:tickLblPos val="none"/>
        <c:crossAx val="15011840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6728971962616932E-2"/>
          <c:w val="0.86806144247397965"/>
          <c:h val="0.82242990654205661"/>
        </c:manualLayout>
      </c:layout>
      <c:lineChart>
        <c:grouping val="standard"/>
        <c:ser>
          <c:idx val="0"/>
          <c:order val="0"/>
          <c:spPr>
            <a:ln w="12700">
              <a:solidFill>
                <a:srgbClr val="000080"/>
              </a:solidFill>
              <a:prstDash val="solid"/>
            </a:ln>
          </c:spPr>
          <c:marker>
            <c:symbol val="none"/>
          </c:marker>
          <c:val>
            <c:numRef>
              <c:f>'Pop Structure &amp; Recruitment'!$T$9:$V$9</c:f>
              <c:numCache>
                <c:formatCode>General</c:formatCode>
                <c:ptCount val="3"/>
                <c:pt idx="2">
                  <c:v>100</c:v>
                </c:pt>
              </c:numCache>
            </c:numRef>
          </c:val>
        </c:ser>
        <c:marker val="1"/>
        <c:axId val="150147456"/>
        <c:axId val="150148992"/>
      </c:lineChart>
      <c:catAx>
        <c:axId val="150147456"/>
        <c:scaling>
          <c:orientation val="minMax"/>
        </c:scaling>
        <c:delete val="1"/>
        <c:axPos val="b"/>
        <c:tickLblPos val="none"/>
        <c:crossAx val="150148992"/>
        <c:crosses val="autoZero"/>
        <c:auto val="1"/>
        <c:lblAlgn val="ctr"/>
        <c:lblOffset val="100"/>
      </c:catAx>
      <c:valAx>
        <c:axId val="150148992"/>
        <c:scaling>
          <c:orientation val="minMax"/>
        </c:scaling>
        <c:delete val="1"/>
        <c:axPos val="l"/>
        <c:numFmt formatCode="General" sourceLinked="1"/>
        <c:tickLblPos val="none"/>
        <c:crossAx val="150147456"/>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7619490508654293E-2"/>
          <c:w val="0.86806144247397965"/>
          <c:h val="0.81905523674885683"/>
        </c:manualLayout>
      </c:layout>
      <c:lineChart>
        <c:grouping val="standard"/>
        <c:ser>
          <c:idx val="0"/>
          <c:order val="0"/>
          <c:spPr>
            <a:ln w="12700">
              <a:solidFill>
                <a:srgbClr val="000080"/>
              </a:solidFill>
              <a:prstDash val="solid"/>
            </a:ln>
          </c:spPr>
          <c:marker>
            <c:symbol val="none"/>
          </c:marker>
          <c:val>
            <c:numRef>
              <c:f>'Pop Structure &amp; Recruitment'!$T$10:$V$10</c:f>
              <c:numCache>
                <c:formatCode>General</c:formatCode>
                <c:ptCount val="3"/>
                <c:pt idx="2">
                  <c:v>100</c:v>
                </c:pt>
              </c:numCache>
            </c:numRef>
          </c:val>
        </c:ser>
        <c:marker val="1"/>
        <c:axId val="150176512"/>
        <c:axId val="150178048"/>
      </c:lineChart>
      <c:catAx>
        <c:axId val="150176512"/>
        <c:scaling>
          <c:orientation val="minMax"/>
        </c:scaling>
        <c:delete val="1"/>
        <c:axPos val="b"/>
        <c:tickLblPos val="none"/>
        <c:crossAx val="150178048"/>
        <c:crosses val="autoZero"/>
        <c:auto val="1"/>
        <c:lblAlgn val="ctr"/>
        <c:lblOffset val="100"/>
      </c:catAx>
      <c:valAx>
        <c:axId val="150178048"/>
        <c:scaling>
          <c:orientation val="minMax"/>
        </c:scaling>
        <c:delete val="1"/>
        <c:axPos val="l"/>
        <c:numFmt formatCode="General" sourceLinked="1"/>
        <c:tickLblPos val="none"/>
        <c:crossAx val="15017651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7170028606042753E-2"/>
          <c:w val="0.86806144247397965"/>
          <c:h val="0.82075849774514364"/>
        </c:manualLayout>
      </c:layout>
      <c:lineChart>
        <c:grouping val="standard"/>
        <c:ser>
          <c:idx val="0"/>
          <c:order val="0"/>
          <c:spPr>
            <a:ln w="12700">
              <a:solidFill>
                <a:srgbClr val="000080"/>
              </a:solidFill>
              <a:prstDash val="solid"/>
            </a:ln>
          </c:spPr>
          <c:marker>
            <c:symbol val="none"/>
          </c:marker>
          <c:val>
            <c:numRef>
              <c:f>'Pop Structure &amp; Recruitment'!$T$11:$V$11</c:f>
              <c:numCache>
                <c:formatCode>General</c:formatCode>
                <c:ptCount val="3"/>
                <c:pt idx="2">
                  <c:v>100</c:v>
                </c:pt>
              </c:numCache>
            </c:numRef>
          </c:val>
        </c:ser>
        <c:marker val="1"/>
        <c:axId val="150279296"/>
        <c:axId val="150280832"/>
      </c:lineChart>
      <c:catAx>
        <c:axId val="150279296"/>
        <c:scaling>
          <c:orientation val="minMax"/>
        </c:scaling>
        <c:delete val="1"/>
        <c:axPos val="b"/>
        <c:tickLblPos val="none"/>
        <c:crossAx val="150280832"/>
        <c:crosses val="autoZero"/>
        <c:auto val="1"/>
        <c:lblAlgn val="ctr"/>
        <c:lblOffset val="100"/>
      </c:catAx>
      <c:valAx>
        <c:axId val="150280832"/>
        <c:scaling>
          <c:orientation val="minMax"/>
        </c:scaling>
        <c:delete val="1"/>
        <c:axPos val="l"/>
        <c:numFmt formatCode="General" sourceLinked="1"/>
        <c:tickLblPos val="none"/>
        <c:crossAx val="150279296"/>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7619490508654293E-2"/>
          <c:w val="0.86806144247397965"/>
          <c:h val="0.81905523674885683"/>
        </c:manualLayout>
      </c:layout>
      <c:lineChart>
        <c:grouping val="standard"/>
        <c:ser>
          <c:idx val="0"/>
          <c:order val="0"/>
          <c:spPr>
            <a:ln w="12700">
              <a:solidFill>
                <a:srgbClr val="000080"/>
              </a:solidFill>
              <a:prstDash val="solid"/>
            </a:ln>
          </c:spPr>
          <c:marker>
            <c:symbol val="none"/>
          </c:marker>
          <c:val>
            <c:numRef>
              <c:f>'Pop Structure &amp; Recruitment'!$T$12:$V$12</c:f>
              <c:numCache>
                <c:formatCode>General</c:formatCode>
                <c:ptCount val="3"/>
                <c:pt idx="2">
                  <c:v>100</c:v>
                </c:pt>
              </c:numCache>
            </c:numRef>
          </c:val>
        </c:ser>
        <c:marker val="1"/>
        <c:axId val="150308352"/>
        <c:axId val="150309888"/>
      </c:lineChart>
      <c:catAx>
        <c:axId val="150308352"/>
        <c:scaling>
          <c:orientation val="minMax"/>
        </c:scaling>
        <c:delete val="1"/>
        <c:axPos val="b"/>
        <c:tickLblPos val="none"/>
        <c:crossAx val="150309888"/>
        <c:crosses val="autoZero"/>
        <c:auto val="1"/>
        <c:lblAlgn val="ctr"/>
        <c:lblOffset val="100"/>
      </c:catAx>
      <c:valAx>
        <c:axId val="150309888"/>
        <c:scaling>
          <c:orientation val="minMax"/>
        </c:scaling>
        <c:delete val="1"/>
        <c:axPos val="l"/>
        <c:numFmt formatCode="General" sourceLinked="1"/>
        <c:tickLblPos val="none"/>
        <c:crossAx val="15030835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5454545454545463E-2"/>
          <c:w val="0.8620718685071036"/>
          <c:h val="0.82727272727272727"/>
        </c:manualLayout>
      </c:layout>
      <c:lineChart>
        <c:grouping val="standard"/>
        <c:ser>
          <c:idx val="0"/>
          <c:order val="0"/>
          <c:spPr>
            <a:ln w="12700">
              <a:solidFill>
                <a:srgbClr val="000080"/>
              </a:solidFill>
              <a:prstDash val="solid"/>
            </a:ln>
          </c:spPr>
          <c:marker>
            <c:symbol val="none"/>
          </c:marker>
          <c:val>
            <c:numRef>
              <c:f>'Pop Structure &amp; Recruitment'!$AE$5:$AG$5</c:f>
              <c:numCache>
                <c:formatCode>General</c:formatCode>
                <c:ptCount val="3"/>
                <c:pt idx="2">
                  <c:v>100</c:v>
                </c:pt>
              </c:numCache>
            </c:numRef>
          </c:val>
        </c:ser>
        <c:marker val="1"/>
        <c:axId val="150423424"/>
        <c:axId val="150424960"/>
      </c:lineChart>
      <c:catAx>
        <c:axId val="150423424"/>
        <c:scaling>
          <c:orientation val="minMax"/>
        </c:scaling>
        <c:delete val="1"/>
        <c:axPos val="b"/>
        <c:tickLblPos val="none"/>
        <c:crossAx val="150424960"/>
        <c:crosses val="autoZero"/>
        <c:auto val="1"/>
        <c:lblAlgn val="ctr"/>
        <c:lblOffset val="100"/>
      </c:catAx>
      <c:valAx>
        <c:axId val="150424960"/>
        <c:scaling>
          <c:orientation val="minMax"/>
        </c:scaling>
        <c:delete val="1"/>
        <c:axPos val="l"/>
        <c:numFmt formatCode="General" sourceLinked="1"/>
        <c:tickLblPos val="none"/>
        <c:crossAx val="150423424"/>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5871765122227653E-2"/>
          <c:w val="0.8620718685071036"/>
          <c:h val="0.82569177220010315"/>
        </c:manualLayout>
      </c:layout>
      <c:lineChart>
        <c:grouping val="standard"/>
        <c:ser>
          <c:idx val="0"/>
          <c:order val="0"/>
          <c:spPr>
            <a:ln w="12700">
              <a:solidFill>
                <a:srgbClr val="000080"/>
              </a:solidFill>
              <a:prstDash val="solid"/>
            </a:ln>
          </c:spPr>
          <c:marker>
            <c:symbol val="none"/>
          </c:marker>
          <c:val>
            <c:numRef>
              <c:f>'Pop Structure &amp; Recruitment'!$AE$6:$AG$6</c:f>
              <c:numCache>
                <c:formatCode>General</c:formatCode>
                <c:ptCount val="3"/>
                <c:pt idx="2">
                  <c:v>100</c:v>
                </c:pt>
              </c:numCache>
            </c:numRef>
          </c:val>
        </c:ser>
        <c:marker val="1"/>
        <c:axId val="150448384"/>
        <c:axId val="150466560"/>
      </c:lineChart>
      <c:catAx>
        <c:axId val="150448384"/>
        <c:scaling>
          <c:orientation val="minMax"/>
        </c:scaling>
        <c:delete val="1"/>
        <c:axPos val="b"/>
        <c:tickLblPos val="none"/>
        <c:crossAx val="150466560"/>
        <c:crosses val="autoZero"/>
        <c:auto val="1"/>
        <c:lblAlgn val="ctr"/>
        <c:lblOffset val="100"/>
      </c:catAx>
      <c:valAx>
        <c:axId val="150466560"/>
        <c:scaling>
          <c:orientation val="minMax"/>
        </c:scaling>
        <c:delete val="1"/>
        <c:axPos val="l"/>
        <c:numFmt formatCode="General" sourceLinked="1"/>
        <c:tickLblPos val="none"/>
        <c:crossAx val="150448384"/>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6728971962616932E-2"/>
          <c:w val="0.86111695093418361"/>
          <c:h val="0.82242990654205661"/>
        </c:manualLayout>
      </c:layout>
      <c:lineChart>
        <c:grouping val="standard"/>
        <c:ser>
          <c:idx val="0"/>
          <c:order val="0"/>
          <c:spPr>
            <a:ln w="12700">
              <a:solidFill>
                <a:srgbClr val="000080"/>
              </a:solidFill>
              <a:prstDash val="solid"/>
            </a:ln>
          </c:spPr>
          <c:marker>
            <c:symbol val="none"/>
          </c:marker>
          <c:val>
            <c:numRef>
              <c:f>'Pop Structure &amp; Recruitment'!$AE$7:$AG$7</c:f>
              <c:numCache>
                <c:formatCode>General</c:formatCode>
                <c:ptCount val="3"/>
                <c:pt idx="2">
                  <c:v>100</c:v>
                </c:pt>
              </c:numCache>
            </c:numRef>
          </c:val>
        </c:ser>
        <c:marker val="1"/>
        <c:axId val="150739200"/>
        <c:axId val="150761472"/>
      </c:lineChart>
      <c:catAx>
        <c:axId val="150739200"/>
        <c:scaling>
          <c:orientation val="minMax"/>
        </c:scaling>
        <c:delete val="1"/>
        <c:axPos val="b"/>
        <c:tickLblPos val="none"/>
        <c:crossAx val="150761472"/>
        <c:crosses val="autoZero"/>
        <c:auto val="1"/>
        <c:lblAlgn val="ctr"/>
        <c:lblOffset val="100"/>
      </c:catAx>
      <c:valAx>
        <c:axId val="150761472"/>
        <c:scaling>
          <c:orientation val="minMax"/>
        </c:scaling>
        <c:delete val="1"/>
        <c:axPos val="l"/>
        <c:numFmt formatCode="General" sourceLinked="1"/>
        <c:tickLblPos val="none"/>
        <c:crossAx val="15073920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8620718685071036"/>
          <c:h val="0.82075849774514364"/>
        </c:manualLayout>
      </c:layout>
      <c:lineChart>
        <c:grouping val="standard"/>
        <c:ser>
          <c:idx val="0"/>
          <c:order val="0"/>
          <c:spPr>
            <a:ln w="12700">
              <a:solidFill>
                <a:srgbClr val="000080"/>
              </a:solidFill>
              <a:prstDash val="solid"/>
            </a:ln>
          </c:spPr>
          <c:marker>
            <c:symbol val="none"/>
          </c:marker>
          <c:val>
            <c:numRef>
              <c:f>'Pop Structure &amp; Recruitment'!$AE$8:$AG$8</c:f>
              <c:numCache>
                <c:formatCode>General</c:formatCode>
                <c:ptCount val="3"/>
                <c:pt idx="2">
                  <c:v>100</c:v>
                </c:pt>
              </c:numCache>
            </c:numRef>
          </c:val>
        </c:ser>
        <c:marker val="1"/>
        <c:axId val="150780544"/>
        <c:axId val="150802816"/>
      </c:lineChart>
      <c:catAx>
        <c:axId val="150780544"/>
        <c:scaling>
          <c:orientation val="minMax"/>
        </c:scaling>
        <c:delete val="1"/>
        <c:axPos val="b"/>
        <c:tickLblPos val="none"/>
        <c:crossAx val="150802816"/>
        <c:crosses val="autoZero"/>
        <c:auto val="1"/>
        <c:lblAlgn val="ctr"/>
        <c:lblOffset val="100"/>
      </c:catAx>
      <c:valAx>
        <c:axId val="150802816"/>
        <c:scaling>
          <c:orientation val="minMax"/>
        </c:scaling>
        <c:delete val="1"/>
        <c:axPos val="l"/>
        <c:numFmt formatCode="General" sourceLinked="1"/>
        <c:tickLblPos val="none"/>
        <c:crossAx val="150780544"/>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6232140456157212E-2"/>
          <c:y val="4.7619490508654293E-2"/>
          <c:w val="0.85507851476530494"/>
          <c:h val="0.81905523674885683"/>
        </c:manualLayout>
      </c:layout>
      <c:lineChart>
        <c:grouping val="standard"/>
        <c:ser>
          <c:idx val="0"/>
          <c:order val="0"/>
          <c:spPr>
            <a:ln w="12700">
              <a:solidFill>
                <a:srgbClr val="000080"/>
              </a:solidFill>
              <a:prstDash val="solid"/>
            </a:ln>
          </c:spPr>
          <c:marker>
            <c:symbol val="none"/>
          </c:marker>
          <c:val>
            <c:numRef>
              <c:f>'Pop Structure &amp; Recruitment'!$AE$13:$AG$13</c:f>
              <c:numCache>
                <c:formatCode>General</c:formatCode>
                <c:ptCount val="3"/>
                <c:pt idx="2">
                  <c:v>100</c:v>
                </c:pt>
              </c:numCache>
            </c:numRef>
          </c:val>
        </c:ser>
        <c:marker val="1"/>
        <c:axId val="150830080"/>
        <c:axId val="150835968"/>
      </c:lineChart>
      <c:catAx>
        <c:axId val="150830080"/>
        <c:scaling>
          <c:orientation val="minMax"/>
        </c:scaling>
        <c:delete val="1"/>
        <c:axPos val="b"/>
        <c:tickLblPos val="none"/>
        <c:crossAx val="150835968"/>
        <c:crosses val="autoZero"/>
        <c:auto val="1"/>
        <c:lblAlgn val="ctr"/>
        <c:lblOffset val="100"/>
      </c:catAx>
      <c:valAx>
        <c:axId val="150835968"/>
        <c:scaling>
          <c:orientation val="minMax"/>
        </c:scaling>
        <c:delete val="1"/>
        <c:axPos val="l"/>
        <c:numFmt formatCode="General" sourceLinked="1"/>
        <c:tickLblPos val="none"/>
        <c:crossAx val="15083008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Cover'!$D$21:$L$21</c:f>
              <c:numCache>
                <c:formatCode>General</c:formatCode>
                <c:ptCount val="9"/>
                <c:pt idx="0">
                  <c:v>5</c:v>
                </c:pt>
                <c:pt idx="1">
                  <c:v>0</c:v>
                </c:pt>
                <c:pt idx="2">
                  <c:v>0</c:v>
                </c:pt>
                <c:pt idx="3">
                  <c:v>10</c:v>
                </c:pt>
                <c:pt idx="4">
                  <c:v>10</c:v>
                </c:pt>
                <c:pt idx="5">
                  <c:v>65</c:v>
                </c:pt>
                <c:pt idx="6">
                  <c:v>10</c:v>
                </c:pt>
                <c:pt idx="7">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Cover'!$D$28:$L$28</c:f>
              <c:numCache>
                <c:formatCode>0</c:formatCode>
                <c:ptCount val="9"/>
                <c:pt idx="0">
                  <c:v>0</c:v>
                </c:pt>
                <c:pt idx="1">
                  <c:v>0</c:v>
                </c:pt>
                <c:pt idx="2">
                  <c:v>5</c:v>
                </c:pt>
                <c:pt idx="3">
                  <c:v>5</c:v>
                </c:pt>
                <c:pt idx="4">
                  <c:v>20</c:v>
                </c:pt>
                <c:pt idx="5">
                  <c:v>10</c:v>
                </c:pt>
                <c:pt idx="6">
                  <c:v>5</c:v>
                </c:pt>
                <c:pt idx="7">
                  <c:v>0</c:v>
                </c:pt>
                <c:pt idx="8">
                  <c:v>55</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38988544"/>
        <c:axId val="139465472"/>
      </c:barChart>
      <c:catAx>
        <c:axId val="138988544"/>
        <c:scaling>
          <c:orientation val="minMax"/>
        </c:scaling>
        <c:axPos val="b"/>
        <c:tickLblPos val="nextTo"/>
        <c:crossAx val="139465472"/>
        <c:crosses val="autoZero"/>
        <c:auto val="1"/>
        <c:lblAlgn val="ctr"/>
        <c:lblOffset val="100"/>
      </c:catAx>
      <c:valAx>
        <c:axId val="139465472"/>
        <c:scaling>
          <c:orientation val="minMax"/>
        </c:scaling>
        <c:axPos val="l"/>
        <c:numFmt formatCode="General" sourceLinked="1"/>
        <c:tickLblPos val="nextTo"/>
        <c:crossAx val="138988544"/>
        <c:crosses val="autoZero"/>
        <c:crossBetween val="between"/>
      </c:valAx>
      <c:spPr>
        <a:ln>
          <a:noFill/>
        </a:ln>
      </c:spPr>
    </c:plotArea>
    <c:legend>
      <c:legendPos val="r"/>
      <c:layout>
        <c:manualLayout>
          <c:xMode val="edge"/>
          <c:yMode val="edge"/>
          <c:x val="0.5922712300722075"/>
          <c:y val="6.3825868872604385E-2"/>
          <c:w val="0.21194819655597164"/>
          <c:h val="0.12816237148353332"/>
        </c:manualLayout>
      </c:layout>
      <c:txPr>
        <a:bodyPr/>
        <a:lstStyle/>
        <a:p>
          <a:pPr rtl="0">
            <a:defRPr/>
          </a:pPr>
          <a:endParaRPr lang="en-US"/>
        </a:p>
      </c:txPr>
    </c:legend>
    <c:plotVisOnly val="1"/>
  </c:chart>
  <c:spPr>
    <a:ln w="0">
      <a:noFill/>
    </a:ln>
  </c:spPr>
  <c:printSettings>
    <c:headerFooter/>
    <c:pageMargins b="0.75000000000000222" l="0.70000000000000062" r="0.70000000000000062" t="0.75000000000000222"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965034965034968E-2"/>
          <c:y val="4.7170028606042753E-2"/>
          <c:w val="0.86013986013986254"/>
          <c:h val="0.82075849774514364"/>
        </c:manualLayout>
      </c:layout>
      <c:lineChart>
        <c:grouping val="standard"/>
        <c:ser>
          <c:idx val="0"/>
          <c:order val="0"/>
          <c:spPr>
            <a:ln w="12700">
              <a:solidFill>
                <a:srgbClr val="000080"/>
              </a:solidFill>
              <a:prstDash val="solid"/>
            </a:ln>
          </c:spPr>
          <c:marker>
            <c:symbol val="none"/>
          </c:marker>
          <c:val>
            <c:numRef>
              <c:f>'Pop Structure &amp; Recruitment'!$AE$14:$AG$14</c:f>
              <c:numCache>
                <c:formatCode>General</c:formatCode>
                <c:ptCount val="3"/>
                <c:pt idx="2">
                  <c:v>100</c:v>
                </c:pt>
              </c:numCache>
            </c:numRef>
          </c:val>
        </c:ser>
        <c:marker val="1"/>
        <c:axId val="150842752"/>
        <c:axId val="150865024"/>
      </c:lineChart>
      <c:catAx>
        <c:axId val="150842752"/>
        <c:scaling>
          <c:orientation val="minMax"/>
        </c:scaling>
        <c:delete val="1"/>
        <c:axPos val="b"/>
        <c:tickLblPos val="none"/>
        <c:crossAx val="150865024"/>
        <c:crosses val="autoZero"/>
        <c:auto val="1"/>
        <c:lblAlgn val="ctr"/>
        <c:lblOffset val="100"/>
      </c:catAx>
      <c:valAx>
        <c:axId val="150865024"/>
        <c:scaling>
          <c:orientation val="minMax"/>
        </c:scaling>
        <c:delete val="1"/>
        <c:axPos val="l"/>
        <c:numFmt formatCode="General" sourceLinked="1"/>
        <c:tickLblPos val="none"/>
        <c:crossAx val="15084275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91034789314350173"/>
          <c:h val="0.91509855495722858"/>
        </c:manualLayout>
      </c:layout>
      <c:lineChart>
        <c:grouping val="standard"/>
        <c:ser>
          <c:idx val="0"/>
          <c:order val="0"/>
          <c:spPr>
            <a:ln w="12700">
              <a:solidFill>
                <a:srgbClr val="000080"/>
              </a:solidFill>
              <a:prstDash val="solid"/>
            </a:ln>
          </c:spPr>
          <c:marker>
            <c:symbol val="none"/>
          </c:marker>
          <c:val>
            <c:numRef>
              <c:f>'Pop Structure &amp; Recruitment'!$AE$15:$AG$15</c:f>
              <c:numCache>
                <c:formatCode>General</c:formatCode>
                <c:ptCount val="3"/>
                <c:pt idx="2">
                  <c:v>100</c:v>
                </c:pt>
              </c:numCache>
            </c:numRef>
          </c:val>
        </c:ser>
        <c:marker val="1"/>
        <c:axId val="150900736"/>
        <c:axId val="150902272"/>
      </c:lineChart>
      <c:catAx>
        <c:axId val="150900736"/>
        <c:scaling>
          <c:orientation val="minMax"/>
        </c:scaling>
        <c:delete val="1"/>
        <c:axPos val="b"/>
        <c:tickLblPos val="none"/>
        <c:crossAx val="150902272"/>
        <c:crosses val="autoZero"/>
        <c:auto val="1"/>
        <c:lblAlgn val="ctr"/>
        <c:lblOffset val="100"/>
      </c:catAx>
      <c:valAx>
        <c:axId val="150902272"/>
        <c:scaling>
          <c:orientation val="minMax"/>
        </c:scaling>
        <c:delete val="1"/>
        <c:axPos val="l"/>
        <c:numFmt formatCode="General" sourceLinked="1"/>
        <c:tickLblPos val="none"/>
        <c:crossAx val="150900736"/>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8620718685071036"/>
          <c:h val="0.82075849774514364"/>
        </c:manualLayout>
      </c:layout>
      <c:lineChart>
        <c:grouping val="standard"/>
        <c:ser>
          <c:idx val="0"/>
          <c:order val="0"/>
          <c:spPr>
            <a:ln w="12700">
              <a:solidFill>
                <a:srgbClr val="000080"/>
              </a:solidFill>
              <a:prstDash val="solid"/>
            </a:ln>
          </c:spPr>
          <c:marker>
            <c:symbol val="none"/>
          </c:marker>
          <c:val>
            <c:numRef>
              <c:f>'Pop Structure &amp; Recruitment'!$AE$16:$AG$16</c:f>
              <c:numCache>
                <c:formatCode>General</c:formatCode>
                <c:ptCount val="3"/>
                <c:pt idx="2">
                  <c:v>100</c:v>
                </c:pt>
              </c:numCache>
            </c:numRef>
          </c:val>
        </c:ser>
        <c:marker val="1"/>
        <c:axId val="150962560"/>
        <c:axId val="150964096"/>
      </c:lineChart>
      <c:catAx>
        <c:axId val="150962560"/>
        <c:scaling>
          <c:orientation val="minMax"/>
        </c:scaling>
        <c:delete val="1"/>
        <c:axPos val="b"/>
        <c:tickLblPos val="none"/>
        <c:crossAx val="150964096"/>
        <c:crosses val="autoZero"/>
        <c:auto val="1"/>
        <c:lblAlgn val="ctr"/>
        <c:lblOffset val="100"/>
      </c:catAx>
      <c:valAx>
        <c:axId val="150964096"/>
        <c:scaling>
          <c:orientation val="minMax"/>
        </c:scaling>
        <c:delete val="1"/>
        <c:axPos val="l"/>
        <c:numFmt formatCode="General" sourceLinked="1"/>
        <c:tickLblPos val="none"/>
        <c:crossAx val="15096256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7170028606042753E-2"/>
          <c:w val="0.86111695093418361"/>
          <c:h val="0.82075849774514364"/>
        </c:manualLayout>
      </c:layout>
      <c:lineChart>
        <c:grouping val="standard"/>
        <c:ser>
          <c:idx val="0"/>
          <c:order val="0"/>
          <c:spPr>
            <a:ln w="12700">
              <a:solidFill>
                <a:srgbClr val="000080"/>
              </a:solidFill>
              <a:prstDash val="solid"/>
            </a:ln>
          </c:spPr>
          <c:marker>
            <c:symbol val="none"/>
          </c:marker>
          <c:val>
            <c:numRef>
              <c:f>'Pop Structure &amp; Recruitment'!$AE$17:$AG$17</c:f>
              <c:numCache>
                <c:formatCode>General</c:formatCode>
                <c:ptCount val="3"/>
                <c:pt idx="2">
                  <c:v>100</c:v>
                </c:pt>
              </c:numCache>
            </c:numRef>
          </c:val>
        </c:ser>
        <c:marker val="1"/>
        <c:axId val="150983424"/>
        <c:axId val="150984960"/>
      </c:lineChart>
      <c:catAx>
        <c:axId val="150983424"/>
        <c:scaling>
          <c:orientation val="minMax"/>
        </c:scaling>
        <c:delete val="1"/>
        <c:axPos val="b"/>
        <c:tickLblPos val="none"/>
        <c:crossAx val="150984960"/>
        <c:crosses val="autoZero"/>
        <c:auto val="1"/>
        <c:lblAlgn val="ctr"/>
        <c:lblOffset val="100"/>
      </c:catAx>
      <c:valAx>
        <c:axId val="150984960"/>
        <c:scaling>
          <c:orientation val="minMax"/>
        </c:scaling>
        <c:delete val="1"/>
        <c:axPos val="l"/>
        <c:numFmt formatCode="General" sourceLinked="1"/>
        <c:tickLblPos val="none"/>
        <c:crossAx val="150983424"/>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8620718685071036"/>
          <c:h val="0.82075849774514364"/>
        </c:manualLayout>
      </c:layout>
      <c:lineChart>
        <c:grouping val="standard"/>
        <c:ser>
          <c:idx val="0"/>
          <c:order val="0"/>
          <c:spPr>
            <a:ln w="12700">
              <a:solidFill>
                <a:srgbClr val="000080"/>
              </a:solidFill>
              <a:prstDash val="solid"/>
            </a:ln>
          </c:spPr>
          <c:marker>
            <c:symbol val="none"/>
          </c:marker>
          <c:val>
            <c:numRef>
              <c:f>'Pop Structure &amp; Recruitment'!$AE$18:$AG$18</c:f>
              <c:numCache>
                <c:formatCode>General</c:formatCode>
                <c:ptCount val="3"/>
                <c:pt idx="2">
                  <c:v>100</c:v>
                </c:pt>
              </c:numCache>
            </c:numRef>
          </c:val>
        </c:ser>
        <c:marker val="1"/>
        <c:axId val="151131648"/>
        <c:axId val="151133184"/>
      </c:lineChart>
      <c:catAx>
        <c:axId val="151131648"/>
        <c:scaling>
          <c:orientation val="minMax"/>
        </c:scaling>
        <c:delete val="1"/>
        <c:axPos val="b"/>
        <c:tickLblPos val="none"/>
        <c:crossAx val="151133184"/>
        <c:crosses val="autoZero"/>
        <c:auto val="1"/>
        <c:lblAlgn val="ctr"/>
        <c:lblOffset val="100"/>
      </c:catAx>
      <c:valAx>
        <c:axId val="151133184"/>
        <c:scaling>
          <c:orientation val="minMax"/>
        </c:scaling>
        <c:delete val="1"/>
        <c:axPos val="l"/>
        <c:numFmt formatCode="General" sourceLinked="1"/>
        <c:tickLblPos val="none"/>
        <c:crossAx val="151131648"/>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6232140456157212E-2"/>
          <c:y val="4.8543919447433734E-2"/>
          <c:w val="0.85507851476530494"/>
          <c:h val="0.82524663060637549"/>
        </c:manualLayout>
      </c:layout>
      <c:lineChart>
        <c:grouping val="standard"/>
        <c:ser>
          <c:idx val="0"/>
          <c:order val="0"/>
          <c:spPr>
            <a:ln w="12700">
              <a:solidFill>
                <a:srgbClr val="000080"/>
              </a:solidFill>
              <a:prstDash val="solid"/>
            </a:ln>
          </c:spPr>
          <c:marker>
            <c:symbol val="none"/>
          </c:marker>
          <c:val>
            <c:numRef>
              <c:f>'Pop Structure &amp; Recruitment'!$AE$19:$AG$19</c:f>
              <c:numCache>
                <c:formatCode>General</c:formatCode>
                <c:ptCount val="3"/>
                <c:pt idx="2">
                  <c:v>100</c:v>
                </c:pt>
              </c:numCache>
            </c:numRef>
          </c:val>
        </c:ser>
        <c:marker val="1"/>
        <c:axId val="151160704"/>
        <c:axId val="151162240"/>
      </c:lineChart>
      <c:catAx>
        <c:axId val="151160704"/>
        <c:scaling>
          <c:orientation val="minMax"/>
        </c:scaling>
        <c:delete val="1"/>
        <c:axPos val="b"/>
        <c:tickLblPos val="none"/>
        <c:crossAx val="151162240"/>
        <c:crosses val="autoZero"/>
        <c:auto val="1"/>
        <c:lblAlgn val="ctr"/>
        <c:lblOffset val="100"/>
      </c:catAx>
      <c:valAx>
        <c:axId val="151162240"/>
        <c:scaling>
          <c:orientation val="minMax"/>
        </c:scaling>
        <c:delete val="1"/>
        <c:axPos val="l"/>
        <c:numFmt formatCode="General" sourceLinked="1"/>
        <c:tickLblPos val="none"/>
        <c:crossAx val="151160704"/>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965034965034968E-2"/>
          <c:y val="4.7170028606042753E-2"/>
          <c:w val="0.86013986013986254"/>
          <c:h val="0.82075849774514364"/>
        </c:manualLayout>
      </c:layout>
      <c:lineChart>
        <c:grouping val="standard"/>
        <c:ser>
          <c:idx val="0"/>
          <c:order val="0"/>
          <c:spPr>
            <a:ln w="12700">
              <a:solidFill>
                <a:srgbClr val="000080"/>
              </a:solidFill>
              <a:prstDash val="solid"/>
            </a:ln>
          </c:spPr>
          <c:marker>
            <c:symbol val="none"/>
          </c:marker>
          <c:val>
            <c:numRef>
              <c:f>'Pop Structure &amp; Recruitment'!$AE$21:$AG$21</c:f>
              <c:numCache>
                <c:formatCode>General</c:formatCode>
                <c:ptCount val="3"/>
                <c:pt idx="2">
                  <c:v>100</c:v>
                </c:pt>
              </c:numCache>
            </c:numRef>
          </c:val>
        </c:ser>
        <c:marker val="1"/>
        <c:axId val="151189760"/>
        <c:axId val="151199744"/>
      </c:lineChart>
      <c:catAx>
        <c:axId val="151189760"/>
        <c:scaling>
          <c:orientation val="minMax"/>
        </c:scaling>
        <c:delete val="1"/>
        <c:axPos val="b"/>
        <c:tickLblPos val="none"/>
        <c:crossAx val="151199744"/>
        <c:crosses val="autoZero"/>
        <c:auto val="1"/>
        <c:lblAlgn val="ctr"/>
        <c:lblOffset val="100"/>
      </c:catAx>
      <c:valAx>
        <c:axId val="151199744"/>
        <c:scaling>
          <c:orientation val="minMax"/>
        </c:scaling>
        <c:delete val="1"/>
        <c:axPos val="l"/>
        <c:numFmt formatCode="General" sourceLinked="1"/>
        <c:tickLblPos val="none"/>
        <c:crossAx val="15118976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619490508654293E-2"/>
          <c:w val="0.8620718685071036"/>
          <c:h val="0.81905523674885683"/>
        </c:manualLayout>
      </c:layout>
      <c:lineChart>
        <c:grouping val="standard"/>
        <c:ser>
          <c:idx val="0"/>
          <c:order val="0"/>
          <c:spPr>
            <a:ln w="12700">
              <a:solidFill>
                <a:srgbClr val="000080"/>
              </a:solidFill>
              <a:prstDash val="solid"/>
            </a:ln>
          </c:spPr>
          <c:marker>
            <c:symbol val="none"/>
          </c:marker>
          <c:val>
            <c:numRef>
              <c:f>'Pop Structure &amp; Recruitment'!$AE$22:$AG$22</c:f>
              <c:numCache>
                <c:formatCode>General</c:formatCode>
                <c:ptCount val="3"/>
                <c:pt idx="2">
                  <c:v>100</c:v>
                </c:pt>
              </c:numCache>
            </c:numRef>
          </c:val>
        </c:ser>
        <c:marker val="1"/>
        <c:axId val="151222912"/>
        <c:axId val="151224704"/>
      </c:lineChart>
      <c:catAx>
        <c:axId val="151222912"/>
        <c:scaling>
          <c:orientation val="minMax"/>
        </c:scaling>
        <c:delete val="1"/>
        <c:axPos val="b"/>
        <c:tickLblPos val="none"/>
        <c:crossAx val="151224704"/>
        <c:crosses val="autoZero"/>
        <c:auto val="1"/>
        <c:lblAlgn val="ctr"/>
        <c:lblOffset val="100"/>
      </c:catAx>
      <c:valAx>
        <c:axId val="151224704"/>
        <c:scaling>
          <c:orientation val="minMax"/>
        </c:scaling>
        <c:delete val="1"/>
        <c:axPos val="l"/>
        <c:numFmt formatCode="General" sourceLinked="1"/>
        <c:tickLblPos val="none"/>
        <c:crossAx val="15122291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8620718685071036"/>
          <c:h val="0.82075849774514364"/>
        </c:manualLayout>
      </c:layout>
      <c:lineChart>
        <c:grouping val="standard"/>
        <c:ser>
          <c:idx val="0"/>
          <c:order val="0"/>
          <c:spPr>
            <a:ln w="12700">
              <a:solidFill>
                <a:srgbClr val="000080"/>
              </a:solidFill>
              <a:prstDash val="solid"/>
            </a:ln>
          </c:spPr>
          <c:marker>
            <c:symbol val="none"/>
          </c:marker>
          <c:val>
            <c:numRef>
              <c:f>'Pop Structure &amp; Recruitment'!$AE$23:$AG$23</c:f>
              <c:numCache>
                <c:formatCode>General</c:formatCode>
                <c:ptCount val="3"/>
                <c:pt idx="2">
                  <c:v>100</c:v>
                </c:pt>
              </c:numCache>
            </c:numRef>
          </c:val>
        </c:ser>
        <c:marker val="1"/>
        <c:axId val="151231488"/>
        <c:axId val="151458560"/>
      </c:lineChart>
      <c:catAx>
        <c:axId val="151231488"/>
        <c:scaling>
          <c:orientation val="minMax"/>
        </c:scaling>
        <c:delete val="1"/>
        <c:axPos val="b"/>
        <c:tickLblPos val="none"/>
        <c:crossAx val="151458560"/>
        <c:crosses val="autoZero"/>
        <c:auto val="1"/>
        <c:lblAlgn val="ctr"/>
        <c:lblOffset val="100"/>
      </c:catAx>
      <c:valAx>
        <c:axId val="151458560"/>
        <c:scaling>
          <c:orientation val="minMax"/>
        </c:scaling>
        <c:delete val="1"/>
        <c:axPos val="l"/>
        <c:numFmt formatCode="General" sourceLinked="1"/>
        <c:tickLblPos val="none"/>
        <c:crossAx val="151231488"/>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619490508654293E-2"/>
          <c:w val="0.8620718685071036"/>
          <c:h val="0.81905523674885683"/>
        </c:manualLayout>
      </c:layout>
      <c:lineChart>
        <c:grouping val="standard"/>
        <c:ser>
          <c:idx val="0"/>
          <c:order val="0"/>
          <c:spPr>
            <a:ln w="12700">
              <a:solidFill>
                <a:srgbClr val="000080"/>
              </a:solidFill>
              <a:prstDash val="solid"/>
            </a:ln>
          </c:spPr>
          <c:marker>
            <c:symbol val="none"/>
          </c:marker>
          <c:val>
            <c:numRef>
              <c:f>'Pop Structure &amp; Recruitment'!$AE$24:$AG$24</c:f>
              <c:numCache>
                <c:formatCode>General</c:formatCode>
                <c:ptCount val="3"/>
                <c:pt idx="2">
                  <c:v>100</c:v>
                </c:pt>
              </c:numCache>
            </c:numRef>
          </c:val>
        </c:ser>
        <c:marker val="1"/>
        <c:axId val="151489920"/>
        <c:axId val="151512192"/>
      </c:lineChart>
      <c:catAx>
        <c:axId val="151489920"/>
        <c:scaling>
          <c:orientation val="minMax"/>
        </c:scaling>
        <c:delete val="1"/>
        <c:axPos val="b"/>
        <c:tickLblPos val="none"/>
        <c:crossAx val="151512192"/>
        <c:crosses val="autoZero"/>
        <c:auto val="1"/>
        <c:lblAlgn val="ctr"/>
        <c:lblOffset val="100"/>
      </c:catAx>
      <c:valAx>
        <c:axId val="151512192"/>
        <c:scaling>
          <c:orientation val="minMax"/>
        </c:scaling>
        <c:delete val="1"/>
        <c:axPos val="l"/>
        <c:numFmt formatCode="General" sourceLinked="1"/>
        <c:tickLblPos val="none"/>
        <c:crossAx val="15148992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7.0891385459859318E-2"/>
          <c:y val="5.7063180740346602E-2"/>
          <c:w val="0.73869858456439885"/>
          <c:h val="0.61528212374524782"/>
        </c:manualLayout>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Cover'!$D$7:$K$7</c:f>
              <c:numCache>
                <c:formatCode>General</c:formatCode>
                <c:ptCount val="8"/>
                <c:pt idx="0">
                  <c:v>50</c:v>
                </c:pt>
                <c:pt idx="1">
                  <c:v>10</c:v>
                </c:pt>
                <c:pt idx="2">
                  <c:v>35</c:v>
                </c:pt>
                <c:pt idx="3">
                  <c:v>0</c:v>
                </c:pt>
                <c:pt idx="4">
                  <c:v>5</c:v>
                </c:pt>
                <c:pt idx="5">
                  <c:v>0</c:v>
                </c:pt>
                <c:pt idx="6">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Cover'!$D$14:$K$14</c:f>
              <c:numCache>
                <c:formatCode>0</c:formatCode>
                <c:ptCount val="8"/>
                <c:pt idx="0">
                  <c:v>70</c:v>
                </c:pt>
                <c:pt idx="1">
                  <c:v>10</c:v>
                </c:pt>
                <c:pt idx="2">
                  <c:v>10</c:v>
                </c:pt>
                <c:pt idx="3">
                  <c:v>10</c:v>
                </c:pt>
                <c:pt idx="4">
                  <c:v>0</c:v>
                </c:pt>
                <c:pt idx="5">
                  <c:v>0</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39563776"/>
        <c:axId val="139565312"/>
      </c:barChart>
      <c:catAx>
        <c:axId val="139563776"/>
        <c:scaling>
          <c:orientation val="minMax"/>
        </c:scaling>
        <c:axPos val="b"/>
        <c:tickLblPos val="nextTo"/>
        <c:crossAx val="139565312"/>
        <c:crosses val="autoZero"/>
        <c:auto val="1"/>
        <c:lblAlgn val="ctr"/>
        <c:lblOffset val="100"/>
      </c:catAx>
      <c:valAx>
        <c:axId val="139565312"/>
        <c:scaling>
          <c:orientation val="minMax"/>
        </c:scaling>
        <c:axPos val="l"/>
        <c:numFmt formatCode="General" sourceLinked="1"/>
        <c:tickLblPos val="nextTo"/>
        <c:crossAx val="139563776"/>
        <c:crosses val="autoZero"/>
        <c:crossBetween val="between"/>
      </c:valAx>
      <c:spPr>
        <a:ln>
          <a:noFill/>
        </a:ln>
      </c:spPr>
    </c:plotArea>
    <c:legend>
      <c:legendPos val="r"/>
      <c:layout>
        <c:manualLayout>
          <c:xMode val="edge"/>
          <c:yMode val="edge"/>
          <c:x val="0.5922712300722075"/>
          <c:y val="6.3825868872604385E-2"/>
          <c:w val="0.23116619766626209"/>
          <c:h val="0.25632474296706803"/>
        </c:manualLayout>
      </c:layout>
      <c:txPr>
        <a:bodyPr/>
        <a:lstStyle/>
        <a:p>
          <a:pPr rtl="0">
            <a:defRPr/>
          </a:pPr>
          <a:endParaRPr lang="en-US"/>
        </a:p>
      </c:txPr>
    </c:legend>
    <c:plotVisOnly val="1"/>
  </c:chart>
  <c:spPr>
    <a:ln w="0">
      <a:noFill/>
    </a:ln>
  </c:spPr>
  <c:printSettings>
    <c:headerFooter/>
    <c:pageMargins b="0.75000000000000244" l="0.70000000000000062" r="0.70000000000000062" t="0.75000000000000244" header="0.30000000000000032" footer="0.30000000000000032"/>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5871765122227653E-2"/>
          <c:w val="0.86111695093418361"/>
          <c:h val="0.82569177220010315"/>
        </c:manualLayout>
      </c:layout>
      <c:lineChart>
        <c:grouping val="standard"/>
        <c:ser>
          <c:idx val="0"/>
          <c:order val="0"/>
          <c:spPr>
            <a:ln w="12700">
              <a:solidFill>
                <a:srgbClr val="000080"/>
              </a:solidFill>
              <a:prstDash val="solid"/>
            </a:ln>
          </c:spPr>
          <c:marker>
            <c:symbol val="none"/>
          </c:marker>
          <c:val>
            <c:numRef>
              <c:f>'Pop Structure &amp; Recruitment'!$AE$25:$AG$25</c:f>
              <c:numCache>
                <c:formatCode>General</c:formatCode>
                <c:ptCount val="3"/>
                <c:pt idx="2">
                  <c:v>100</c:v>
                </c:pt>
              </c:numCache>
            </c:numRef>
          </c:val>
        </c:ser>
        <c:marker val="1"/>
        <c:axId val="151592960"/>
        <c:axId val="151594496"/>
      </c:lineChart>
      <c:catAx>
        <c:axId val="151592960"/>
        <c:scaling>
          <c:orientation val="minMax"/>
        </c:scaling>
        <c:delete val="1"/>
        <c:axPos val="b"/>
        <c:tickLblPos val="none"/>
        <c:crossAx val="151594496"/>
        <c:crosses val="autoZero"/>
        <c:auto val="1"/>
        <c:lblAlgn val="ctr"/>
        <c:lblOffset val="100"/>
      </c:catAx>
      <c:valAx>
        <c:axId val="151594496"/>
        <c:scaling>
          <c:orientation val="minMax"/>
        </c:scaling>
        <c:delete val="1"/>
        <c:axPos val="l"/>
        <c:numFmt formatCode="General" sourceLinked="1"/>
        <c:tickLblPos val="none"/>
        <c:crossAx val="15159296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6232140456157212E-2"/>
          <c:y val="4.8076923076923114E-2"/>
          <c:w val="0.85507851476530494"/>
          <c:h val="0.81730769230769262"/>
        </c:manualLayout>
      </c:layout>
      <c:lineChart>
        <c:grouping val="standard"/>
        <c:ser>
          <c:idx val="0"/>
          <c:order val="0"/>
          <c:spPr>
            <a:ln w="12700">
              <a:solidFill>
                <a:srgbClr val="000080"/>
              </a:solidFill>
              <a:prstDash val="solid"/>
            </a:ln>
          </c:spPr>
          <c:marker>
            <c:symbol val="none"/>
          </c:marker>
          <c:val>
            <c:numRef>
              <c:f>'Pop Structure &amp; Recruitment'!$AE$26:$AG$26</c:f>
              <c:numCache>
                <c:formatCode>General</c:formatCode>
                <c:ptCount val="3"/>
                <c:pt idx="2">
                  <c:v>100</c:v>
                </c:pt>
              </c:numCache>
            </c:numRef>
          </c:val>
        </c:ser>
        <c:marker val="1"/>
        <c:axId val="151613824"/>
        <c:axId val="151615360"/>
      </c:lineChart>
      <c:catAx>
        <c:axId val="151613824"/>
        <c:scaling>
          <c:orientation val="minMax"/>
        </c:scaling>
        <c:delete val="1"/>
        <c:axPos val="b"/>
        <c:tickLblPos val="none"/>
        <c:crossAx val="151615360"/>
        <c:crosses val="autoZero"/>
        <c:auto val="1"/>
        <c:lblAlgn val="ctr"/>
        <c:lblOffset val="100"/>
      </c:catAx>
      <c:valAx>
        <c:axId val="151615360"/>
        <c:scaling>
          <c:orientation val="minMax"/>
        </c:scaling>
        <c:delete val="1"/>
        <c:axPos val="l"/>
        <c:numFmt formatCode="General" sourceLinked="1"/>
        <c:tickLblPos val="none"/>
        <c:crossAx val="151613824"/>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246575342465752E-2"/>
          <c:y val="4.8076923076923114E-2"/>
          <c:w val="0.86301369863013944"/>
          <c:h val="0.81730769230769262"/>
        </c:manualLayout>
      </c:layout>
      <c:lineChart>
        <c:grouping val="standard"/>
        <c:ser>
          <c:idx val="0"/>
          <c:order val="0"/>
          <c:spPr>
            <a:ln w="12700">
              <a:solidFill>
                <a:srgbClr val="000080"/>
              </a:solidFill>
              <a:prstDash val="solid"/>
            </a:ln>
          </c:spPr>
          <c:marker>
            <c:symbol val="none"/>
          </c:marker>
          <c:val>
            <c:numRef>
              <c:f>'Pop Structure &amp; Recruitment'!$AE$20:$AG$20</c:f>
              <c:numCache>
                <c:formatCode>General</c:formatCode>
                <c:ptCount val="3"/>
                <c:pt idx="2">
                  <c:v>100</c:v>
                </c:pt>
              </c:numCache>
            </c:numRef>
          </c:val>
        </c:ser>
        <c:marker val="1"/>
        <c:axId val="151634688"/>
        <c:axId val="151636224"/>
      </c:lineChart>
      <c:catAx>
        <c:axId val="151634688"/>
        <c:scaling>
          <c:orientation val="minMax"/>
        </c:scaling>
        <c:delete val="1"/>
        <c:axPos val="b"/>
        <c:tickLblPos val="none"/>
        <c:crossAx val="151636224"/>
        <c:crosses val="autoZero"/>
        <c:auto val="1"/>
        <c:lblAlgn val="ctr"/>
        <c:lblOffset val="100"/>
      </c:catAx>
      <c:valAx>
        <c:axId val="151636224"/>
        <c:scaling>
          <c:orientation val="minMax"/>
        </c:scaling>
        <c:delete val="1"/>
        <c:axPos val="l"/>
        <c:numFmt formatCode="General" sourceLinked="1"/>
        <c:tickLblPos val="none"/>
        <c:crossAx val="151634688"/>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6728971962616932E-2"/>
          <c:w val="0.86111695093418361"/>
          <c:h val="0.82242990654205661"/>
        </c:manualLayout>
      </c:layout>
      <c:lineChart>
        <c:grouping val="standard"/>
        <c:ser>
          <c:idx val="0"/>
          <c:order val="0"/>
          <c:spPr>
            <a:ln w="12700">
              <a:solidFill>
                <a:srgbClr val="000080"/>
              </a:solidFill>
              <a:prstDash val="solid"/>
            </a:ln>
          </c:spPr>
          <c:marker>
            <c:symbol val="none"/>
          </c:marker>
          <c:val>
            <c:numRef>
              <c:f>'Pop Structure &amp; Recruitment'!$AE$9:$AG$9</c:f>
              <c:numCache>
                <c:formatCode>General</c:formatCode>
                <c:ptCount val="3"/>
                <c:pt idx="2">
                  <c:v>100</c:v>
                </c:pt>
              </c:numCache>
            </c:numRef>
          </c:val>
        </c:ser>
        <c:marker val="1"/>
        <c:axId val="151676032"/>
        <c:axId val="151677568"/>
      </c:lineChart>
      <c:catAx>
        <c:axId val="151676032"/>
        <c:scaling>
          <c:orientation val="minMax"/>
        </c:scaling>
        <c:delete val="1"/>
        <c:axPos val="b"/>
        <c:tickLblPos val="none"/>
        <c:crossAx val="151677568"/>
        <c:crosses val="autoZero"/>
        <c:auto val="1"/>
        <c:lblAlgn val="ctr"/>
        <c:lblOffset val="100"/>
      </c:catAx>
      <c:valAx>
        <c:axId val="151677568"/>
        <c:scaling>
          <c:orientation val="minMax"/>
        </c:scaling>
        <c:delete val="1"/>
        <c:axPos val="l"/>
        <c:numFmt formatCode="General" sourceLinked="1"/>
        <c:tickLblPos val="none"/>
        <c:crossAx val="15167603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6232140456157212E-2"/>
          <c:y val="4.7619490508654293E-2"/>
          <c:w val="0.85507851476530494"/>
          <c:h val="0.81905523674885683"/>
        </c:manualLayout>
      </c:layout>
      <c:lineChart>
        <c:grouping val="standard"/>
        <c:ser>
          <c:idx val="0"/>
          <c:order val="0"/>
          <c:spPr>
            <a:ln w="12700">
              <a:solidFill>
                <a:srgbClr val="000080"/>
              </a:solidFill>
              <a:prstDash val="solid"/>
            </a:ln>
          </c:spPr>
          <c:marker>
            <c:symbol val="none"/>
          </c:marker>
          <c:val>
            <c:numRef>
              <c:f>'Pop Structure &amp; Recruitment'!$AE$10:$AG$10</c:f>
              <c:numCache>
                <c:formatCode>General</c:formatCode>
                <c:ptCount val="3"/>
                <c:pt idx="2">
                  <c:v>100</c:v>
                </c:pt>
              </c:numCache>
            </c:numRef>
          </c:val>
        </c:ser>
        <c:marker val="1"/>
        <c:axId val="151725568"/>
        <c:axId val="151727104"/>
      </c:lineChart>
      <c:catAx>
        <c:axId val="151725568"/>
        <c:scaling>
          <c:orientation val="minMax"/>
        </c:scaling>
        <c:delete val="1"/>
        <c:axPos val="b"/>
        <c:tickLblPos val="none"/>
        <c:crossAx val="151727104"/>
        <c:crosses val="autoZero"/>
        <c:auto val="1"/>
        <c:lblAlgn val="ctr"/>
        <c:lblOffset val="100"/>
      </c:catAx>
      <c:valAx>
        <c:axId val="151727104"/>
        <c:scaling>
          <c:orientation val="minMax"/>
        </c:scaling>
        <c:delete val="1"/>
        <c:axPos val="l"/>
        <c:numFmt formatCode="General" sourceLinked="1"/>
        <c:tickLblPos val="none"/>
        <c:crossAx val="151725568"/>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7170028606042753E-2"/>
          <c:w val="0.86111695093418361"/>
          <c:h val="0.82075849774514364"/>
        </c:manualLayout>
      </c:layout>
      <c:lineChart>
        <c:grouping val="standard"/>
        <c:ser>
          <c:idx val="0"/>
          <c:order val="0"/>
          <c:spPr>
            <a:ln w="12700">
              <a:solidFill>
                <a:srgbClr val="000080"/>
              </a:solidFill>
              <a:prstDash val="solid"/>
            </a:ln>
          </c:spPr>
          <c:marker>
            <c:symbol val="none"/>
          </c:marker>
          <c:val>
            <c:numRef>
              <c:f>'Pop Structure &amp; Recruitment'!$AE$11:$AG$11</c:f>
              <c:numCache>
                <c:formatCode>General</c:formatCode>
                <c:ptCount val="3"/>
                <c:pt idx="2">
                  <c:v>100</c:v>
                </c:pt>
              </c:numCache>
            </c:numRef>
          </c:val>
        </c:ser>
        <c:marker val="1"/>
        <c:axId val="151754624"/>
        <c:axId val="151756160"/>
      </c:lineChart>
      <c:catAx>
        <c:axId val="151754624"/>
        <c:scaling>
          <c:orientation val="minMax"/>
        </c:scaling>
        <c:delete val="1"/>
        <c:axPos val="b"/>
        <c:tickLblPos val="none"/>
        <c:crossAx val="151756160"/>
        <c:crosses val="autoZero"/>
        <c:auto val="1"/>
        <c:lblAlgn val="ctr"/>
        <c:lblOffset val="100"/>
      </c:catAx>
      <c:valAx>
        <c:axId val="151756160"/>
        <c:scaling>
          <c:orientation val="minMax"/>
        </c:scaling>
        <c:delete val="1"/>
        <c:axPos val="l"/>
        <c:numFmt formatCode="General" sourceLinked="1"/>
        <c:tickLblPos val="none"/>
        <c:crossAx val="151754624"/>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6232140456157212E-2"/>
          <c:y val="4.7619490508654293E-2"/>
          <c:w val="0.85507851476530494"/>
          <c:h val="0.81905523674885683"/>
        </c:manualLayout>
      </c:layout>
      <c:lineChart>
        <c:grouping val="standard"/>
        <c:ser>
          <c:idx val="0"/>
          <c:order val="0"/>
          <c:spPr>
            <a:ln w="12700">
              <a:solidFill>
                <a:srgbClr val="000080"/>
              </a:solidFill>
              <a:prstDash val="solid"/>
            </a:ln>
          </c:spPr>
          <c:marker>
            <c:symbol val="none"/>
          </c:marker>
          <c:val>
            <c:numRef>
              <c:f>'Pop Structure &amp; Recruitment'!$AE$12:$AG$12</c:f>
              <c:numCache>
                <c:formatCode>General</c:formatCode>
                <c:ptCount val="3"/>
                <c:pt idx="2">
                  <c:v>100</c:v>
                </c:pt>
              </c:numCache>
            </c:numRef>
          </c:val>
        </c:ser>
        <c:marker val="1"/>
        <c:axId val="153430272"/>
        <c:axId val="153444352"/>
      </c:lineChart>
      <c:catAx>
        <c:axId val="153430272"/>
        <c:scaling>
          <c:orientation val="minMax"/>
        </c:scaling>
        <c:delete val="1"/>
        <c:axPos val="b"/>
        <c:tickLblPos val="none"/>
        <c:crossAx val="153444352"/>
        <c:crosses val="autoZero"/>
        <c:auto val="1"/>
        <c:lblAlgn val="ctr"/>
        <c:lblOffset val="100"/>
      </c:catAx>
      <c:valAx>
        <c:axId val="153444352"/>
        <c:scaling>
          <c:orientation val="minMax"/>
        </c:scaling>
        <c:delete val="1"/>
        <c:axPos val="l"/>
        <c:numFmt formatCode="General" sourceLinked="1"/>
        <c:tickLblPos val="none"/>
        <c:crossAx val="15343027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5454545454545463E-2"/>
          <c:w val="0.86207186850710382"/>
          <c:h val="0.82727272727272727"/>
        </c:manualLayout>
      </c:layout>
      <c:lineChart>
        <c:grouping val="standard"/>
        <c:ser>
          <c:idx val="0"/>
          <c:order val="0"/>
          <c:spPr>
            <a:ln w="12700">
              <a:solidFill>
                <a:srgbClr val="000080"/>
              </a:solidFill>
              <a:prstDash val="solid"/>
            </a:ln>
          </c:spPr>
          <c:marker>
            <c:symbol val="none"/>
          </c:marker>
          <c:val>
            <c:numRef>
              <c:f>'Pop Structure &amp; Recruitment'!$AE$5:$AG$5</c:f>
              <c:numCache>
                <c:formatCode>General</c:formatCode>
                <c:ptCount val="3"/>
                <c:pt idx="2">
                  <c:v>100</c:v>
                </c:pt>
              </c:numCache>
            </c:numRef>
          </c:val>
        </c:ser>
        <c:marker val="1"/>
        <c:axId val="153455232"/>
        <c:axId val="153469312"/>
      </c:lineChart>
      <c:catAx>
        <c:axId val="153455232"/>
        <c:scaling>
          <c:orientation val="minMax"/>
        </c:scaling>
        <c:delete val="1"/>
        <c:axPos val="b"/>
        <c:tickLblPos val="none"/>
        <c:crossAx val="153469312"/>
        <c:crosses val="autoZero"/>
        <c:auto val="1"/>
        <c:lblAlgn val="ctr"/>
        <c:lblOffset val="100"/>
      </c:catAx>
      <c:valAx>
        <c:axId val="153469312"/>
        <c:scaling>
          <c:orientation val="minMax"/>
        </c:scaling>
        <c:delete val="1"/>
        <c:axPos val="l"/>
        <c:numFmt formatCode="General" sourceLinked="1"/>
        <c:tickLblPos val="none"/>
        <c:crossAx val="15345523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5871765122227653E-2"/>
          <c:w val="0.86207186850710382"/>
          <c:h val="0.8256917722001037"/>
        </c:manualLayout>
      </c:layout>
      <c:lineChart>
        <c:grouping val="standard"/>
        <c:ser>
          <c:idx val="0"/>
          <c:order val="0"/>
          <c:spPr>
            <a:ln w="12700">
              <a:solidFill>
                <a:srgbClr val="000080"/>
              </a:solidFill>
              <a:prstDash val="solid"/>
            </a:ln>
          </c:spPr>
          <c:marker>
            <c:symbol val="none"/>
          </c:marker>
          <c:val>
            <c:numRef>
              <c:f>'Pop Structure &amp; Recruitment'!$AE$6:$AG$6</c:f>
              <c:numCache>
                <c:formatCode>General</c:formatCode>
                <c:ptCount val="3"/>
                <c:pt idx="2">
                  <c:v>100</c:v>
                </c:pt>
              </c:numCache>
            </c:numRef>
          </c:val>
        </c:ser>
        <c:marker val="1"/>
        <c:axId val="153885696"/>
        <c:axId val="153887488"/>
      </c:lineChart>
      <c:catAx>
        <c:axId val="153885696"/>
        <c:scaling>
          <c:orientation val="minMax"/>
        </c:scaling>
        <c:delete val="1"/>
        <c:axPos val="b"/>
        <c:tickLblPos val="none"/>
        <c:crossAx val="153887488"/>
        <c:crosses val="autoZero"/>
        <c:auto val="1"/>
        <c:lblAlgn val="ctr"/>
        <c:lblOffset val="100"/>
      </c:catAx>
      <c:valAx>
        <c:axId val="153887488"/>
        <c:scaling>
          <c:orientation val="minMax"/>
        </c:scaling>
        <c:delete val="1"/>
        <c:axPos val="l"/>
        <c:numFmt formatCode="General" sourceLinked="1"/>
        <c:tickLblPos val="none"/>
        <c:crossAx val="153885696"/>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6728971962616932E-2"/>
          <c:w val="0.86111695093418361"/>
          <c:h val="0.82242990654205661"/>
        </c:manualLayout>
      </c:layout>
      <c:lineChart>
        <c:grouping val="standard"/>
        <c:ser>
          <c:idx val="0"/>
          <c:order val="0"/>
          <c:spPr>
            <a:ln w="12700">
              <a:solidFill>
                <a:srgbClr val="000080"/>
              </a:solidFill>
              <a:prstDash val="solid"/>
            </a:ln>
          </c:spPr>
          <c:marker>
            <c:symbol val="none"/>
          </c:marker>
          <c:val>
            <c:numRef>
              <c:f>'Pop Structure &amp; Recruitment'!$AE$7:$AG$7</c:f>
              <c:numCache>
                <c:formatCode>General</c:formatCode>
                <c:ptCount val="3"/>
                <c:pt idx="2">
                  <c:v>100</c:v>
                </c:pt>
              </c:numCache>
            </c:numRef>
          </c:val>
        </c:ser>
        <c:marker val="1"/>
        <c:axId val="153894272"/>
        <c:axId val="153908352"/>
      </c:lineChart>
      <c:catAx>
        <c:axId val="153894272"/>
        <c:scaling>
          <c:orientation val="minMax"/>
        </c:scaling>
        <c:delete val="1"/>
        <c:axPos val="b"/>
        <c:tickLblPos val="none"/>
        <c:crossAx val="153908352"/>
        <c:crosses val="autoZero"/>
        <c:auto val="1"/>
        <c:lblAlgn val="ctr"/>
        <c:lblOffset val="100"/>
      </c:catAx>
      <c:valAx>
        <c:axId val="153908352"/>
        <c:scaling>
          <c:orientation val="minMax"/>
        </c:scaling>
        <c:delete val="1"/>
        <c:axPos val="l"/>
        <c:numFmt formatCode="General" sourceLinked="1"/>
        <c:tickLblPos val="none"/>
        <c:crossAx val="15389427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Cover'!$D$22:$L$22</c:f>
              <c:numCache>
                <c:formatCode>General</c:formatCode>
                <c:ptCount val="9"/>
                <c:pt idx="0">
                  <c:v>0</c:v>
                </c:pt>
                <c:pt idx="1">
                  <c:v>0</c:v>
                </c:pt>
                <c:pt idx="2">
                  <c:v>0</c:v>
                </c:pt>
                <c:pt idx="3">
                  <c:v>10</c:v>
                </c:pt>
                <c:pt idx="4">
                  <c:v>5</c:v>
                </c:pt>
                <c:pt idx="5">
                  <c:v>75</c:v>
                </c:pt>
                <c:pt idx="6">
                  <c:v>10</c:v>
                </c:pt>
                <c:pt idx="7">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Cover'!$D$29:$L$29</c:f>
              <c:numCache>
                <c:formatCode>0</c:formatCode>
                <c:ptCount val="9"/>
                <c:pt idx="0">
                  <c:v>0</c:v>
                </c:pt>
                <c:pt idx="1">
                  <c:v>0</c:v>
                </c:pt>
                <c:pt idx="2">
                  <c:v>0</c:v>
                </c:pt>
                <c:pt idx="3">
                  <c:v>5</c:v>
                </c:pt>
                <c:pt idx="4">
                  <c:v>0</c:v>
                </c:pt>
                <c:pt idx="5">
                  <c:v>20</c:v>
                </c:pt>
                <c:pt idx="6">
                  <c:v>10</c:v>
                </c:pt>
                <c:pt idx="7">
                  <c:v>0</c:v>
                </c:pt>
                <c:pt idx="8">
                  <c:v>65</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44004224"/>
        <c:axId val="144005760"/>
      </c:barChart>
      <c:catAx>
        <c:axId val="144004224"/>
        <c:scaling>
          <c:orientation val="minMax"/>
        </c:scaling>
        <c:axPos val="b"/>
        <c:tickLblPos val="nextTo"/>
        <c:crossAx val="144005760"/>
        <c:crosses val="autoZero"/>
        <c:auto val="1"/>
        <c:lblAlgn val="ctr"/>
        <c:lblOffset val="100"/>
      </c:catAx>
      <c:valAx>
        <c:axId val="144005760"/>
        <c:scaling>
          <c:orientation val="minMax"/>
        </c:scaling>
        <c:axPos val="l"/>
        <c:numFmt formatCode="General" sourceLinked="1"/>
        <c:tickLblPos val="nextTo"/>
        <c:crossAx val="144004224"/>
        <c:crosses val="autoZero"/>
        <c:crossBetween val="between"/>
      </c:valAx>
      <c:spPr>
        <a:ln>
          <a:noFill/>
        </a:ln>
      </c:spPr>
    </c:plotArea>
    <c:legend>
      <c:legendPos val="r"/>
      <c:layout>
        <c:manualLayout>
          <c:xMode val="edge"/>
          <c:yMode val="edge"/>
          <c:x val="0.5922712300722075"/>
          <c:y val="6.3825868872604385E-2"/>
          <c:w val="0.21194819655597164"/>
          <c:h val="0.12816237148353332"/>
        </c:manualLayout>
      </c:layout>
      <c:txPr>
        <a:bodyPr/>
        <a:lstStyle/>
        <a:p>
          <a:pPr rtl="0">
            <a:defRPr/>
          </a:pPr>
          <a:endParaRPr lang="en-US"/>
        </a:p>
      </c:txPr>
    </c:legend>
    <c:plotVisOnly val="1"/>
  </c:chart>
  <c:spPr>
    <a:ln w="0">
      <a:noFill/>
    </a:ln>
  </c:spPr>
  <c:printSettings>
    <c:headerFooter/>
    <c:pageMargins b="0.75000000000000222" l="0.70000000000000062" r="0.70000000000000062" t="0.75000000000000222" header="0.30000000000000032" footer="0.30000000000000032"/>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86207186850710382"/>
          <c:h val="0.82075849774514364"/>
        </c:manualLayout>
      </c:layout>
      <c:lineChart>
        <c:grouping val="standard"/>
        <c:ser>
          <c:idx val="0"/>
          <c:order val="0"/>
          <c:spPr>
            <a:ln w="12700">
              <a:solidFill>
                <a:srgbClr val="000080"/>
              </a:solidFill>
              <a:prstDash val="solid"/>
            </a:ln>
          </c:spPr>
          <c:marker>
            <c:symbol val="none"/>
          </c:marker>
          <c:val>
            <c:numRef>
              <c:f>'Pop Structure &amp; Recruitment'!$AE$8:$AG$8</c:f>
              <c:numCache>
                <c:formatCode>General</c:formatCode>
                <c:ptCount val="3"/>
                <c:pt idx="2">
                  <c:v>100</c:v>
                </c:pt>
              </c:numCache>
            </c:numRef>
          </c:val>
        </c:ser>
        <c:marker val="1"/>
        <c:axId val="161353728"/>
        <c:axId val="161355264"/>
      </c:lineChart>
      <c:catAx>
        <c:axId val="161353728"/>
        <c:scaling>
          <c:orientation val="minMax"/>
        </c:scaling>
        <c:delete val="1"/>
        <c:axPos val="b"/>
        <c:tickLblPos val="none"/>
        <c:crossAx val="161355264"/>
        <c:crosses val="autoZero"/>
        <c:auto val="1"/>
        <c:lblAlgn val="ctr"/>
        <c:lblOffset val="100"/>
      </c:catAx>
      <c:valAx>
        <c:axId val="161355264"/>
        <c:scaling>
          <c:orientation val="minMax"/>
        </c:scaling>
        <c:delete val="1"/>
        <c:axPos val="l"/>
        <c:numFmt formatCode="General" sourceLinked="1"/>
        <c:tickLblPos val="none"/>
        <c:crossAx val="161353728"/>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6232140456157226E-2"/>
          <c:y val="4.7619490508654293E-2"/>
          <c:w val="0.85507851476530494"/>
          <c:h val="0.81905523674885705"/>
        </c:manualLayout>
      </c:layout>
      <c:lineChart>
        <c:grouping val="standard"/>
        <c:ser>
          <c:idx val="0"/>
          <c:order val="0"/>
          <c:spPr>
            <a:ln w="12700">
              <a:solidFill>
                <a:srgbClr val="000080"/>
              </a:solidFill>
              <a:prstDash val="solid"/>
            </a:ln>
          </c:spPr>
          <c:marker>
            <c:symbol val="none"/>
          </c:marker>
          <c:val>
            <c:numRef>
              <c:f>'Pop Structure &amp; Recruitment'!$AE$13:$AG$13</c:f>
              <c:numCache>
                <c:formatCode>General</c:formatCode>
                <c:ptCount val="3"/>
                <c:pt idx="2">
                  <c:v>100</c:v>
                </c:pt>
              </c:numCache>
            </c:numRef>
          </c:val>
        </c:ser>
        <c:marker val="1"/>
        <c:axId val="161366400"/>
        <c:axId val="161367936"/>
      </c:lineChart>
      <c:catAx>
        <c:axId val="161366400"/>
        <c:scaling>
          <c:orientation val="minMax"/>
        </c:scaling>
        <c:delete val="1"/>
        <c:axPos val="b"/>
        <c:tickLblPos val="none"/>
        <c:crossAx val="161367936"/>
        <c:crosses val="autoZero"/>
        <c:auto val="1"/>
        <c:lblAlgn val="ctr"/>
        <c:lblOffset val="100"/>
      </c:catAx>
      <c:valAx>
        <c:axId val="161367936"/>
        <c:scaling>
          <c:orientation val="minMax"/>
        </c:scaling>
        <c:delete val="1"/>
        <c:axPos val="l"/>
        <c:numFmt formatCode="General" sourceLinked="1"/>
        <c:tickLblPos val="none"/>
        <c:crossAx val="161366400"/>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965034965034968E-2"/>
          <c:y val="4.7170028606042753E-2"/>
          <c:w val="0.86013986013986277"/>
          <c:h val="0.82075849774514364"/>
        </c:manualLayout>
      </c:layout>
      <c:lineChart>
        <c:grouping val="standard"/>
        <c:ser>
          <c:idx val="0"/>
          <c:order val="0"/>
          <c:spPr>
            <a:ln w="12700">
              <a:solidFill>
                <a:srgbClr val="000080"/>
              </a:solidFill>
              <a:prstDash val="solid"/>
            </a:ln>
          </c:spPr>
          <c:marker>
            <c:symbol val="none"/>
          </c:marker>
          <c:val>
            <c:numRef>
              <c:f>'Pop Structure &amp; Recruitment'!$AE$14:$AG$14</c:f>
              <c:numCache>
                <c:formatCode>General</c:formatCode>
                <c:ptCount val="3"/>
                <c:pt idx="2">
                  <c:v>100</c:v>
                </c:pt>
              </c:numCache>
            </c:numRef>
          </c:val>
        </c:ser>
        <c:marker val="1"/>
        <c:axId val="161399552"/>
        <c:axId val="161401088"/>
      </c:lineChart>
      <c:catAx>
        <c:axId val="161399552"/>
        <c:scaling>
          <c:orientation val="minMax"/>
        </c:scaling>
        <c:delete val="1"/>
        <c:axPos val="b"/>
        <c:tickLblPos val="none"/>
        <c:crossAx val="161401088"/>
        <c:crosses val="autoZero"/>
        <c:auto val="1"/>
        <c:lblAlgn val="ctr"/>
        <c:lblOffset val="100"/>
      </c:catAx>
      <c:valAx>
        <c:axId val="161401088"/>
        <c:scaling>
          <c:orientation val="minMax"/>
        </c:scaling>
        <c:delete val="1"/>
        <c:axPos val="l"/>
        <c:numFmt formatCode="General" sourceLinked="1"/>
        <c:tickLblPos val="none"/>
        <c:crossAx val="16139955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91034789314350195"/>
          <c:h val="0.91509855495722858"/>
        </c:manualLayout>
      </c:layout>
      <c:lineChart>
        <c:grouping val="standard"/>
        <c:ser>
          <c:idx val="0"/>
          <c:order val="0"/>
          <c:spPr>
            <a:ln w="12700">
              <a:solidFill>
                <a:srgbClr val="000080"/>
              </a:solidFill>
              <a:prstDash val="solid"/>
            </a:ln>
          </c:spPr>
          <c:marker>
            <c:symbol val="none"/>
          </c:marker>
          <c:val>
            <c:numRef>
              <c:f>'Pop Structure &amp; Recruitment'!$AE$15:$AG$15</c:f>
              <c:numCache>
                <c:formatCode>General</c:formatCode>
                <c:ptCount val="3"/>
                <c:pt idx="2">
                  <c:v>100</c:v>
                </c:pt>
              </c:numCache>
            </c:numRef>
          </c:val>
        </c:ser>
        <c:marker val="1"/>
        <c:axId val="170144896"/>
        <c:axId val="170146432"/>
      </c:lineChart>
      <c:catAx>
        <c:axId val="170144896"/>
        <c:scaling>
          <c:orientation val="minMax"/>
        </c:scaling>
        <c:delete val="1"/>
        <c:axPos val="b"/>
        <c:tickLblPos val="none"/>
        <c:crossAx val="170146432"/>
        <c:crosses val="autoZero"/>
        <c:auto val="1"/>
        <c:lblAlgn val="ctr"/>
        <c:lblOffset val="100"/>
      </c:catAx>
      <c:valAx>
        <c:axId val="170146432"/>
        <c:scaling>
          <c:orientation val="minMax"/>
        </c:scaling>
        <c:delete val="1"/>
        <c:axPos val="l"/>
        <c:numFmt formatCode="General" sourceLinked="1"/>
        <c:tickLblPos val="none"/>
        <c:crossAx val="170144896"/>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86207186850710382"/>
          <c:h val="0.82075849774514364"/>
        </c:manualLayout>
      </c:layout>
      <c:lineChart>
        <c:grouping val="standard"/>
        <c:ser>
          <c:idx val="0"/>
          <c:order val="0"/>
          <c:spPr>
            <a:ln w="12700">
              <a:solidFill>
                <a:srgbClr val="000080"/>
              </a:solidFill>
              <a:prstDash val="solid"/>
            </a:ln>
          </c:spPr>
          <c:marker>
            <c:symbol val="none"/>
          </c:marker>
          <c:val>
            <c:numRef>
              <c:f>'Pop Structure &amp; Recruitment'!$AE$16:$AG$16</c:f>
              <c:numCache>
                <c:formatCode>General</c:formatCode>
                <c:ptCount val="3"/>
                <c:pt idx="2">
                  <c:v>100</c:v>
                </c:pt>
              </c:numCache>
            </c:numRef>
          </c:val>
        </c:ser>
        <c:marker val="1"/>
        <c:axId val="170173952"/>
        <c:axId val="170175488"/>
      </c:lineChart>
      <c:catAx>
        <c:axId val="170173952"/>
        <c:scaling>
          <c:orientation val="minMax"/>
        </c:scaling>
        <c:delete val="1"/>
        <c:axPos val="b"/>
        <c:tickLblPos val="none"/>
        <c:crossAx val="170175488"/>
        <c:crosses val="autoZero"/>
        <c:auto val="1"/>
        <c:lblAlgn val="ctr"/>
        <c:lblOffset val="100"/>
      </c:catAx>
      <c:valAx>
        <c:axId val="170175488"/>
        <c:scaling>
          <c:orientation val="minMax"/>
        </c:scaling>
        <c:delete val="1"/>
        <c:axPos val="l"/>
        <c:numFmt formatCode="General" sourceLinked="1"/>
        <c:tickLblPos val="none"/>
        <c:crossAx val="170173952"/>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722457698959007E-2"/>
          <c:y val="4.7170028606042753E-2"/>
          <c:w val="0.86111695093418361"/>
          <c:h val="0.82075849774514364"/>
        </c:manualLayout>
      </c:layout>
      <c:lineChart>
        <c:grouping val="standard"/>
        <c:ser>
          <c:idx val="0"/>
          <c:order val="0"/>
          <c:spPr>
            <a:ln w="12700">
              <a:solidFill>
                <a:srgbClr val="000080"/>
              </a:solidFill>
              <a:prstDash val="solid"/>
            </a:ln>
          </c:spPr>
          <c:marker>
            <c:symbol val="none"/>
          </c:marker>
          <c:val>
            <c:numRef>
              <c:f>'Pop Structure &amp; Recruitment'!$AE$17:$AG$17</c:f>
              <c:numCache>
                <c:formatCode>General</c:formatCode>
                <c:ptCount val="3"/>
                <c:pt idx="2">
                  <c:v>100</c:v>
                </c:pt>
              </c:numCache>
            </c:numRef>
          </c:val>
        </c:ser>
        <c:marker val="1"/>
        <c:axId val="170194816"/>
        <c:axId val="170196352"/>
      </c:lineChart>
      <c:catAx>
        <c:axId val="170194816"/>
        <c:scaling>
          <c:orientation val="minMax"/>
        </c:scaling>
        <c:delete val="1"/>
        <c:axPos val="b"/>
        <c:tickLblPos val="none"/>
        <c:crossAx val="170196352"/>
        <c:crosses val="autoZero"/>
        <c:auto val="1"/>
        <c:lblAlgn val="ctr"/>
        <c:lblOffset val="100"/>
      </c:catAx>
      <c:valAx>
        <c:axId val="170196352"/>
        <c:scaling>
          <c:orientation val="minMax"/>
        </c:scaling>
        <c:delete val="1"/>
        <c:axPos val="l"/>
        <c:numFmt formatCode="General" sourceLinked="1"/>
        <c:tickLblPos val="none"/>
        <c:crossAx val="170194816"/>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170028606042753E-2"/>
          <c:w val="0.86207186850710382"/>
          <c:h val="0.82075849774514364"/>
        </c:manualLayout>
      </c:layout>
      <c:lineChart>
        <c:grouping val="standard"/>
        <c:ser>
          <c:idx val="0"/>
          <c:order val="0"/>
          <c:spPr>
            <a:ln w="12700">
              <a:solidFill>
                <a:srgbClr val="000080"/>
              </a:solidFill>
              <a:prstDash val="solid"/>
            </a:ln>
          </c:spPr>
          <c:marker>
            <c:symbol val="none"/>
          </c:marker>
          <c:val>
            <c:numRef>
              <c:f>'Pop Structure &amp; Recruitment'!$AE$18:$AG$18</c:f>
              <c:numCache>
                <c:formatCode>General</c:formatCode>
                <c:ptCount val="3"/>
                <c:pt idx="2">
                  <c:v>100</c:v>
                </c:pt>
              </c:numCache>
            </c:numRef>
          </c:val>
        </c:ser>
        <c:marker val="1"/>
        <c:axId val="170301696"/>
        <c:axId val="170307584"/>
      </c:lineChart>
      <c:catAx>
        <c:axId val="170301696"/>
        <c:scaling>
          <c:orientation val="minMax"/>
        </c:scaling>
        <c:delete val="1"/>
        <c:axPos val="b"/>
        <c:tickLblPos val="none"/>
        <c:crossAx val="170307584"/>
        <c:crosses val="autoZero"/>
        <c:auto val="1"/>
        <c:lblAlgn val="ctr"/>
        <c:lblOffset val="100"/>
      </c:catAx>
      <c:valAx>
        <c:axId val="170307584"/>
        <c:scaling>
          <c:orientation val="minMax"/>
        </c:scaling>
        <c:delete val="1"/>
        <c:axPos val="l"/>
        <c:numFmt formatCode="General" sourceLinked="1"/>
        <c:tickLblPos val="none"/>
        <c:crossAx val="170301696"/>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6232140456157226E-2"/>
          <c:y val="4.8543919447433734E-2"/>
          <c:w val="0.85507851476530494"/>
          <c:h val="0.82524663060637582"/>
        </c:manualLayout>
      </c:layout>
      <c:lineChart>
        <c:grouping val="standard"/>
        <c:ser>
          <c:idx val="0"/>
          <c:order val="0"/>
          <c:spPr>
            <a:ln w="12700">
              <a:solidFill>
                <a:srgbClr val="000080"/>
              </a:solidFill>
              <a:prstDash val="solid"/>
            </a:ln>
          </c:spPr>
          <c:marker>
            <c:symbol val="none"/>
          </c:marker>
          <c:val>
            <c:numRef>
              <c:f>'Pop Structure &amp; Recruitment'!$AE$19:$AG$19</c:f>
              <c:numCache>
                <c:formatCode>General</c:formatCode>
                <c:ptCount val="3"/>
                <c:pt idx="2">
                  <c:v>100</c:v>
                </c:pt>
              </c:numCache>
            </c:numRef>
          </c:val>
        </c:ser>
        <c:marker val="1"/>
        <c:axId val="170318464"/>
        <c:axId val="192745856"/>
      </c:lineChart>
      <c:catAx>
        <c:axId val="170318464"/>
        <c:scaling>
          <c:orientation val="minMax"/>
        </c:scaling>
        <c:delete val="1"/>
        <c:axPos val="b"/>
        <c:tickLblPos val="none"/>
        <c:crossAx val="192745856"/>
        <c:crosses val="autoZero"/>
        <c:auto val="1"/>
        <c:lblAlgn val="ctr"/>
        <c:lblOffset val="100"/>
      </c:catAx>
      <c:valAx>
        <c:axId val="192745856"/>
        <c:scaling>
          <c:orientation val="minMax"/>
        </c:scaling>
        <c:delete val="1"/>
        <c:axPos val="l"/>
        <c:numFmt formatCode="General" sourceLinked="1"/>
        <c:tickLblPos val="none"/>
        <c:crossAx val="170318464"/>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965034965034968E-2"/>
          <c:y val="4.7170028606042753E-2"/>
          <c:w val="0.86013986013986277"/>
          <c:h val="0.82075849774514364"/>
        </c:manualLayout>
      </c:layout>
      <c:lineChart>
        <c:grouping val="standard"/>
        <c:ser>
          <c:idx val="0"/>
          <c:order val="0"/>
          <c:spPr>
            <a:ln w="12700">
              <a:solidFill>
                <a:srgbClr val="000080"/>
              </a:solidFill>
              <a:prstDash val="solid"/>
            </a:ln>
          </c:spPr>
          <c:marker>
            <c:symbol val="none"/>
          </c:marker>
          <c:val>
            <c:numRef>
              <c:f>'Pop Structure &amp; Recruitment'!$AE$21:$AG$21</c:f>
              <c:numCache>
                <c:formatCode>General</c:formatCode>
                <c:ptCount val="3"/>
                <c:pt idx="2">
                  <c:v>100</c:v>
                </c:pt>
              </c:numCache>
            </c:numRef>
          </c:val>
        </c:ser>
        <c:marker val="1"/>
        <c:axId val="192753024"/>
        <c:axId val="192771200"/>
      </c:lineChart>
      <c:catAx>
        <c:axId val="192753024"/>
        <c:scaling>
          <c:orientation val="minMax"/>
        </c:scaling>
        <c:delete val="1"/>
        <c:axPos val="b"/>
        <c:tickLblPos val="none"/>
        <c:crossAx val="192771200"/>
        <c:crosses val="autoZero"/>
        <c:auto val="1"/>
        <c:lblAlgn val="ctr"/>
        <c:lblOffset val="100"/>
      </c:catAx>
      <c:valAx>
        <c:axId val="192771200"/>
        <c:scaling>
          <c:orientation val="minMax"/>
        </c:scaling>
        <c:delete val="1"/>
        <c:axPos val="l"/>
        <c:numFmt formatCode="General" sourceLinked="1"/>
        <c:tickLblPos val="none"/>
        <c:crossAx val="192753024"/>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3.4482874740284011E-2"/>
          <c:y val="4.7619490508654293E-2"/>
          <c:w val="0.86207186850710382"/>
          <c:h val="0.81905523674885705"/>
        </c:manualLayout>
      </c:layout>
      <c:lineChart>
        <c:grouping val="standard"/>
        <c:ser>
          <c:idx val="0"/>
          <c:order val="0"/>
          <c:spPr>
            <a:ln w="12700">
              <a:solidFill>
                <a:srgbClr val="000080"/>
              </a:solidFill>
              <a:prstDash val="solid"/>
            </a:ln>
          </c:spPr>
          <c:marker>
            <c:symbol val="none"/>
          </c:marker>
          <c:val>
            <c:numRef>
              <c:f>'Pop Structure &amp; Recruitment'!$AE$22:$AG$22</c:f>
              <c:numCache>
                <c:formatCode>General</c:formatCode>
                <c:ptCount val="3"/>
                <c:pt idx="2">
                  <c:v>100</c:v>
                </c:pt>
              </c:numCache>
            </c:numRef>
          </c:val>
        </c:ser>
        <c:marker val="1"/>
        <c:axId val="192802816"/>
        <c:axId val="192804352"/>
      </c:lineChart>
      <c:catAx>
        <c:axId val="192802816"/>
        <c:scaling>
          <c:orientation val="minMax"/>
        </c:scaling>
        <c:delete val="1"/>
        <c:axPos val="b"/>
        <c:tickLblPos val="none"/>
        <c:crossAx val="192804352"/>
        <c:crosses val="autoZero"/>
        <c:auto val="1"/>
        <c:lblAlgn val="ctr"/>
        <c:lblOffset val="100"/>
      </c:catAx>
      <c:valAx>
        <c:axId val="192804352"/>
        <c:scaling>
          <c:orientation val="minMax"/>
        </c:scaling>
        <c:delete val="1"/>
        <c:axPos val="l"/>
        <c:numFmt formatCode="General" sourceLinked="1"/>
        <c:tickLblPos val="none"/>
        <c:crossAx val="192802816"/>
        <c:crosses val="autoZero"/>
        <c:crossBetween val="between"/>
      </c:valAx>
      <c:spPr>
        <a:noFill/>
        <a:ln w="25400">
          <a:noFill/>
        </a:ln>
      </c:spPr>
    </c:plotArea>
    <c:plotVisOnly val="1"/>
    <c:dispBlanksAs val="gap"/>
  </c:chart>
  <c:spPr>
    <a:no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11.xml.rels><?xml version="1.0" encoding="UTF-8" standalone="yes"?>
<Relationships xmlns="http://schemas.openxmlformats.org/package/2006/relationships"><Relationship Id="rId26" Type="http://schemas.openxmlformats.org/officeDocument/2006/relationships/chart" Target="../charts/chart46.xml"/><Relationship Id="rId117" Type="http://schemas.openxmlformats.org/officeDocument/2006/relationships/chart" Target="../charts/chart137.xml"/><Relationship Id="rId21" Type="http://schemas.openxmlformats.org/officeDocument/2006/relationships/chart" Target="../charts/chart41.xml"/><Relationship Id="rId42" Type="http://schemas.openxmlformats.org/officeDocument/2006/relationships/chart" Target="../charts/chart62.xml"/><Relationship Id="rId47" Type="http://schemas.openxmlformats.org/officeDocument/2006/relationships/chart" Target="../charts/chart67.xml"/><Relationship Id="rId63" Type="http://schemas.openxmlformats.org/officeDocument/2006/relationships/chart" Target="../charts/chart83.xml"/><Relationship Id="rId68" Type="http://schemas.openxmlformats.org/officeDocument/2006/relationships/chart" Target="../charts/chart88.xml"/><Relationship Id="rId84" Type="http://schemas.openxmlformats.org/officeDocument/2006/relationships/chart" Target="../charts/chart104.xml"/><Relationship Id="rId89" Type="http://schemas.openxmlformats.org/officeDocument/2006/relationships/chart" Target="../charts/chart109.xml"/><Relationship Id="rId112" Type="http://schemas.openxmlformats.org/officeDocument/2006/relationships/chart" Target="../charts/chart132.xml"/><Relationship Id="rId16" Type="http://schemas.openxmlformats.org/officeDocument/2006/relationships/chart" Target="../charts/chart36.xml"/><Relationship Id="rId107" Type="http://schemas.openxmlformats.org/officeDocument/2006/relationships/chart" Target="../charts/chart127.xml"/><Relationship Id="rId11" Type="http://schemas.openxmlformats.org/officeDocument/2006/relationships/chart" Target="../charts/chart31.xml"/><Relationship Id="rId32" Type="http://schemas.openxmlformats.org/officeDocument/2006/relationships/chart" Target="../charts/chart52.xml"/><Relationship Id="rId37" Type="http://schemas.openxmlformats.org/officeDocument/2006/relationships/chart" Target="../charts/chart57.xml"/><Relationship Id="rId53" Type="http://schemas.openxmlformats.org/officeDocument/2006/relationships/chart" Target="../charts/chart73.xml"/><Relationship Id="rId58" Type="http://schemas.openxmlformats.org/officeDocument/2006/relationships/chart" Target="../charts/chart78.xml"/><Relationship Id="rId74" Type="http://schemas.openxmlformats.org/officeDocument/2006/relationships/chart" Target="../charts/chart94.xml"/><Relationship Id="rId79" Type="http://schemas.openxmlformats.org/officeDocument/2006/relationships/chart" Target="../charts/chart99.xml"/><Relationship Id="rId102" Type="http://schemas.openxmlformats.org/officeDocument/2006/relationships/chart" Target="../charts/chart122.xml"/><Relationship Id="rId123" Type="http://schemas.openxmlformats.org/officeDocument/2006/relationships/chart" Target="../charts/chart143.xml"/><Relationship Id="rId128" Type="http://schemas.openxmlformats.org/officeDocument/2006/relationships/chart" Target="../charts/chart148.xml"/><Relationship Id="rId5" Type="http://schemas.openxmlformats.org/officeDocument/2006/relationships/chart" Target="../charts/chart25.xml"/><Relationship Id="rId90" Type="http://schemas.openxmlformats.org/officeDocument/2006/relationships/chart" Target="../charts/chart110.xml"/><Relationship Id="rId95" Type="http://schemas.openxmlformats.org/officeDocument/2006/relationships/chart" Target="../charts/chart115.xml"/><Relationship Id="rId19" Type="http://schemas.openxmlformats.org/officeDocument/2006/relationships/chart" Target="../charts/chart39.xml"/><Relationship Id="rId14" Type="http://schemas.openxmlformats.org/officeDocument/2006/relationships/chart" Target="../charts/chart34.xml"/><Relationship Id="rId22" Type="http://schemas.openxmlformats.org/officeDocument/2006/relationships/chart" Target="../charts/chart42.xml"/><Relationship Id="rId27" Type="http://schemas.openxmlformats.org/officeDocument/2006/relationships/chart" Target="../charts/chart47.xml"/><Relationship Id="rId30" Type="http://schemas.openxmlformats.org/officeDocument/2006/relationships/chart" Target="../charts/chart50.xml"/><Relationship Id="rId35" Type="http://schemas.openxmlformats.org/officeDocument/2006/relationships/chart" Target="../charts/chart55.xml"/><Relationship Id="rId43" Type="http://schemas.openxmlformats.org/officeDocument/2006/relationships/chart" Target="../charts/chart63.xml"/><Relationship Id="rId48" Type="http://schemas.openxmlformats.org/officeDocument/2006/relationships/chart" Target="../charts/chart68.xml"/><Relationship Id="rId56" Type="http://schemas.openxmlformats.org/officeDocument/2006/relationships/chart" Target="../charts/chart76.xml"/><Relationship Id="rId64" Type="http://schemas.openxmlformats.org/officeDocument/2006/relationships/chart" Target="../charts/chart84.xml"/><Relationship Id="rId69" Type="http://schemas.openxmlformats.org/officeDocument/2006/relationships/chart" Target="../charts/chart89.xml"/><Relationship Id="rId77" Type="http://schemas.openxmlformats.org/officeDocument/2006/relationships/chart" Target="../charts/chart97.xml"/><Relationship Id="rId100" Type="http://schemas.openxmlformats.org/officeDocument/2006/relationships/chart" Target="../charts/chart120.xml"/><Relationship Id="rId105" Type="http://schemas.openxmlformats.org/officeDocument/2006/relationships/chart" Target="../charts/chart125.xml"/><Relationship Id="rId113" Type="http://schemas.openxmlformats.org/officeDocument/2006/relationships/chart" Target="../charts/chart133.xml"/><Relationship Id="rId118" Type="http://schemas.openxmlformats.org/officeDocument/2006/relationships/chart" Target="../charts/chart138.xml"/><Relationship Id="rId126" Type="http://schemas.openxmlformats.org/officeDocument/2006/relationships/chart" Target="../charts/chart146.xml"/><Relationship Id="rId8" Type="http://schemas.openxmlformats.org/officeDocument/2006/relationships/chart" Target="../charts/chart28.xml"/><Relationship Id="rId51" Type="http://schemas.openxmlformats.org/officeDocument/2006/relationships/chart" Target="../charts/chart71.xml"/><Relationship Id="rId72" Type="http://schemas.openxmlformats.org/officeDocument/2006/relationships/chart" Target="../charts/chart92.xml"/><Relationship Id="rId80" Type="http://schemas.openxmlformats.org/officeDocument/2006/relationships/chart" Target="../charts/chart100.xml"/><Relationship Id="rId85" Type="http://schemas.openxmlformats.org/officeDocument/2006/relationships/chart" Target="../charts/chart105.xml"/><Relationship Id="rId93" Type="http://schemas.openxmlformats.org/officeDocument/2006/relationships/chart" Target="../charts/chart113.xml"/><Relationship Id="rId98" Type="http://schemas.openxmlformats.org/officeDocument/2006/relationships/chart" Target="../charts/chart118.xml"/><Relationship Id="rId121" Type="http://schemas.openxmlformats.org/officeDocument/2006/relationships/chart" Target="../charts/chart141.xml"/><Relationship Id="rId3" Type="http://schemas.openxmlformats.org/officeDocument/2006/relationships/chart" Target="../charts/chart23.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33" Type="http://schemas.openxmlformats.org/officeDocument/2006/relationships/chart" Target="../charts/chart53.xml"/><Relationship Id="rId38" Type="http://schemas.openxmlformats.org/officeDocument/2006/relationships/chart" Target="../charts/chart58.xml"/><Relationship Id="rId46" Type="http://schemas.openxmlformats.org/officeDocument/2006/relationships/chart" Target="../charts/chart66.xml"/><Relationship Id="rId59" Type="http://schemas.openxmlformats.org/officeDocument/2006/relationships/chart" Target="../charts/chart79.xml"/><Relationship Id="rId67" Type="http://schemas.openxmlformats.org/officeDocument/2006/relationships/chart" Target="../charts/chart87.xml"/><Relationship Id="rId103" Type="http://schemas.openxmlformats.org/officeDocument/2006/relationships/chart" Target="../charts/chart123.xml"/><Relationship Id="rId108" Type="http://schemas.openxmlformats.org/officeDocument/2006/relationships/chart" Target="../charts/chart128.xml"/><Relationship Id="rId116" Type="http://schemas.openxmlformats.org/officeDocument/2006/relationships/chart" Target="../charts/chart136.xml"/><Relationship Id="rId124" Type="http://schemas.openxmlformats.org/officeDocument/2006/relationships/chart" Target="../charts/chart144.xml"/><Relationship Id="rId129" Type="http://schemas.openxmlformats.org/officeDocument/2006/relationships/chart" Target="../charts/chart149.xml"/><Relationship Id="rId20" Type="http://schemas.openxmlformats.org/officeDocument/2006/relationships/chart" Target="../charts/chart40.xml"/><Relationship Id="rId41" Type="http://schemas.openxmlformats.org/officeDocument/2006/relationships/chart" Target="../charts/chart61.xml"/><Relationship Id="rId54" Type="http://schemas.openxmlformats.org/officeDocument/2006/relationships/chart" Target="../charts/chart74.xml"/><Relationship Id="rId62" Type="http://schemas.openxmlformats.org/officeDocument/2006/relationships/chart" Target="../charts/chart82.xml"/><Relationship Id="rId70" Type="http://schemas.openxmlformats.org/officeDocument/2006/relationships/chart" Target="../charts/chart90.xml"/><Relationship Id="rId75" Type="http://schemas.openxmlformats.org/officeDocument/2006/relationships/chart" Target="../charts/chart95.xml"/><Relationship Id="rId83" Type="http://schemas.openxmlformats.org/officeDocument/2006/relationships/chart" Target="../charts/chart103.xml"/><Relationship Id="rId88" Type="http://schemas.openxmlformats.org/officeDocument/2006/relationships/chart" Target="../charts/chart108.xml"/><Relationship Id="rId91" Type="http://schemas.openxmlformats.org/officeDocument/2006/relationships/chart" Target="../charts/chart111.xml"/><Relationship Id="rId96" Type="http://schemas.openxmlformats.org/officeDocument/2006/relationships/chart" Target="../charts/chart116.xml"/><Relationship Id="rId111" Type="http://schemas.openxmlformats.org/officeDocument/2006/relationships/chart" Target="../charts/chart131.xml"/><Relationship Id="rId132" Type="http://schemas.openxmlformats.org/officeDocument/2006/relationships/chart" Target="../charts/chart152.xml"/><Relationship Id="rId1" Type="http://schemas.openxmlformats.org/officeDocument/2006/relationships/chart" Target="../charts/chart21.xml"/><Relationship Id="rId6" Type="http://schemas.openxmlformats.org/officeDocument/2006/relationships/chart" Target="../charts/chart26.xml"/><Relationship Id="rId15" Type="http://schemas.openxmlformats.org/officeDocument/2006/relationships/chart" Target="../charts/chart35.xml"/><Relationship Id="rId23" Type="http://schemas.openxmlformats.org/officeDocument/2006/relationships/chart" Target="../charts/chart43.xml"/><Relationship Id="rId28" Type="http://schemas.openxmlformats.org/officeDocument/2006/relationships/chart" Target="../charts/chart48.xml"/><Relationship Id="rId36" Type="http://schemas.openxmlformats.org/officeDocument/2006/relationships/chart" Target="../charts/chart56.xml"/><Relationship Id="rId49" Type="http://schemas.openxmlformats.org/officeDocument/2006/relationships/chart" Target="../charts/chart69.xml"/><Relationship Id="rId57" Type="http://schemas.openxmlformats.org/officeDocument/2006/relationships/chart" Target="../charts/chart77.xml"/><Relationship Id="rId106" Type="http://schemas.openxmlformats.org/officeDocument/2006/relationships/chart" Target="../charts/chart126.xml"/><Relationship Id="rId114" Type="http://schemas.openxmlformats.org/officeDocument/2006/relationships/chart" Target="../charts/chart134.xml"/><Relationship Id="rId119" Type="http://schemas.openxmlformats.org/officeDocument/2006/relationships/chart" Target="../charts/chart139.xml"/><Relationship Id="rId127" Type="http://schemas.openxmlformats.org/officeDocument/2006/relationships/chart" Target="../charts/chart147.xml"/><Relationship Id="rId10" Type="http://schemas.openxmlformats.org/officeDocument/2006/relationships/chart" Target="../charts/chart30.xml"/><Relationship Id="rId31" Type="http://schemas.openxmlformats.org/officeDocument/2006/relationships/chart" Target="../charts/chart51.xml"/><Relationship Id="rId44" Type="http://schemas.openxmlformats.org/officeDocument/2006/relationships/chart" Target="../charts/chart64.xml"/><Relationship Id="rId52" Type="http://schemas.openxmlformats.org/officeDocument/2006/relationships/chart" Target="../charts/chart72.xml"/><Relationship Id="rId60" Type="http://schemas.openxmlformats.org/officeDocument/2006/relationships/chart" Target="../charts/chart80.xml"/><Relationship Id="rId65" Type="http://schemas.openxmlformats.org/officeDocument/2006/relationships/chart" Target="../charts/chart85.xml"/><Relationship Id="rId73" Type="http://schemas.openxmlformats.org/officeDocument/2006/relationships/chart" Target="../charts/chart93.xml"/><Relationship Id="rId78" Type="http://schemas.openxmlformats.org/officeDocument/2006/relationships/chart" Target="../charts/chart98.xml"/><Relationship Id="rId81" Type="http://schemas.openxmlformats.org/officeDocument/2006/relationships/chart" Target="../charts/chart101.xml"/><Relationship Id="rId86" Type="http://schemas.openxmlformats.org/officeDocument/2006/relationships/chart" Target="../charts/chart106.xml"/><Relationship Id="rId94" Type="http://schemas.openxmlformats.org/officeDocument/2006/relationships/chart" Target="../charts/chart114.xml"/><Relationship Id="rId99" Type="http://schemas.openxmlformats.org/officeDocument/2006/relationships/chart" Target="../charts/chart119.xml"/><Relationship Id="rId101" Type="http://schemas.openxmlformats.org/officeDocument/2006/relationships/chart" Target="../charts/chart121.xml"/><Relationship Id="rId122" Type="http://schemas.openxmlformats.org/officeDocument/2006/relationships/chart" Target="../charts/chart142.xml"/><Relationship Id="rId130" Type="http://schemas.openxmlformats.org/officeDocument/2006/relationships/chart" Target="../charts/chart150.xml"/><Relationship Id="rId4" Type="http://schemas.openxmlformats.org/officeDocument/2006/relationships/chart" Target="../charts/chart24.xml"/><Relationship Id="rId9" Type="http://schemas.openxmlformats.org/officeDocument/2006/relationships/chart" Target="../charts/chart29.xml"/><Relationship Id="rId13" Type="http://schemas.openxmlformats.org/officeDocument/2006/relationships/chart" Target="../charts/chart33.xml"/><Relationship Id="rId18" Type="http://schemas.openxmlformats.org/officeDocument/2006/relationships/chart" Target="../charts/chart38.xml"/><Relationship Id="rId39" Type="http://schemas.openxmlformats.org/officeDocument/2006/relationships/chart" Target="../charts/chart59.xml"/><Relationship Id="rId109" Type="http://schemas.openxmlformats.org/officeDocument/2006/relationships/chart" Target="../charts/chart129.xml"/><Relationship Id="rId34" Type="http://schemas.openxmlformats.org/officeDocument/2006/relationships/chart" Target="../charts/chart54.xml"/><Relationship Id="rId50" Type="http://schemas.openxmlformats.org/officeDocument/2006/relationships/chart" Target="../charts/chart70.xml"/><Relationship Id="rId55" Type="http://schemas.openxmlformats.org/officeDocument/2006/relationships/chart" Target="../charts/chart75.xml"/><Relationship Id="rId76" Type="http://schemas.openxmlformats.org/officeDocument/2006/relationships/chart" Target="../charts/chart96.xml"/><Relationship Id="rId97" Type="http://schemas.openxmlformats.org/officeDocument/2006/relationships/chart" Target="../charts/chart117.xml"/><Relationship Id="rId104" Type="http://schemas.openxmlformats.org/officeDocument/2006/relationships/chart" Target="../charts/chart124.xml"/><Relationship Id="rId120" Type="http://schemas.openxmlformats.org/officeDocument/2006/relationships/chart" Target="../charts/chart140.xml"/><Relationship Id="rId125" Type="http://schemas.openxmlformats.org/officeDocument/2006/relationships/chart" Target="../charts/chart145.xml"/><Relationship Id="rId7" Type="http://schemas.openxmlformats.org/officeDocument/2006/relationships/chart" Target="../charts/chart27.xml"/><Relationship Id="rId71" Type="http://schemas.openxmlformats.org/officeDocument/2006/relationships/chart" Target="../charts/chart91.xml"/><Relationship Id="rId92" Type="http://schemas.openxmlformats.org/officeDocument/2006/relationships/chart" Target="../charts/chart112.xml"/><Relationship Id="rId2" Type="http://schemas.openxmlformats.org/officeDocument/2006/relationships/chart" Target="../charts/chart22.xml"/><Relationship Id="rId29" Type="http://schemas.openxmlformats.org/officeDocument/2006/relationships/chart" Target="../charts/chart49.xml"/><Relationship Id="rId24" Type="http://schemas.openxmlformats.org/officeDocument/2006/relationships/chart" Target="../charts/chart44.xml"/><Relationship Id="rId40" Type="http://schemas.openxmlformats.org/officeDocument/2006/relationships/chart" Target="../charts/chart60.xml"/><Relationship Id="rId45" Type="http://schemas.openxmlformats.org/officeDocument/2006/relationships/chart" Target="../charts/chart65.xml"/><Relationship Id="rId66" Type="http://schemas.openxmlformats.org/officeDocument/2006/relationships/chart" Target="../charts/chart86.xml"/><Relationship Id="rId87" Type="http://schemas.openxmlformats.org/officeDocument/2006/relationships/chart" Target="../charts/chart107.xml"/><Relationship Id="rId110" Type="http://schemas.openxmlformats.org/officeDocument/2006/relationships/chart" Target="../charts/chart130.xml"/><Relationship Id="rId115" Type="http://schemas.openxmlformats.org/officeDocument/2006/relationships/chart" Target="../charts/chart135.xml"/><Relationship Id="rId131" Type="http://schemas.openxmlformats.org/officeDocument/2006/relationships/chart" Target="../charts/chart151.xml"/><Relationship Id="rId61" Type="http://schemas.openxmlformats.org/officeDocument/2006/relationships/chart" Target="../charts/chart81.xml"/><Relationship Id="rId82" Type="http://schemas.openxmlformats.org/officeDocument/2006/relationships/chart" Target="../charts/chart10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5</xdr:col>
      <xdr:colOff>2038350</xdr:colOff>
      <xdr:row>7</xdr:row>
      <xdr:rowOff>571500</xdr:rowOff>
    </xdr:to>
    <xdr:pic>
      <xdr:nvPicPr>
        <xdr:cNvPr id="10296" name="Picture 1"/>
        <xdr:cNvPicPr>
          <a:picLocks noChangeAspect="1" noChangeArrowheads="1"/>
        </xdr:cNvPicPr>
      </xdr:nvPicPr>
      <xdr:blipFill>
        <a:blip xmlns:r="http://schemas.openxmlformats.org/officeDocument/2006/relationships" r:embed="rId1" cstate="print"/>
        <a:srcRect b="50549"/>
        <a:stretch>
          <a:fillRect/>
        </a:stretch>
      </xdr:blipFill>
      <xdr:spPr bwMode="auto">
        <a:xfrm>
          <a:off x="127000" y="0"/>
          <a:ext cx="5816600" cy="44132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45</xdr:row>
      <xdr:rowOff>28575</xdr:rowOff>
    </xdr:from>
    <xdr:to>
      <xdr:col>12</xdr:col>
      <xdr:colOff>19050</xdr:colOff>
      <xdr:row>63</xdr:row>
      <xdr:rowOff>47625</xdr:rowOff>
    </xdr:to>
    <xdr:graphicFrame macro="">
      <xdr:nvGraphicFramePr>
        <xdr:cNvPr id="2"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37</xdr:row>
      <xdr:rowOff>66675</xdr:rowOff>
    </xdr:from>
    <xdr:to>
      <xdr:col>11</xdr:col>
      <xdr:colOff>571499</xdr:colOff>
      <xdr:row>59</xdr:row>
      <xdr:rowOff>133350</xdr:rowOff>
    </xdr:to>
    <xdr:graphicFrame macro="">
      <xdr:nvGraphicFramePr>
        <xdr:cNvPr id="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15</xdr:row>
      <xdr:rowOff>142875</xdr:rowOff>
    </xdr:from>
    <xdr:to>
      <xdr:col>11</xdr:col>
      <xdr:colOff>323850</xdr:colOff>
      <xdr:row>30</xdr:row>
      <xdr:rowOff>28575</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9526</xdr:colOff>
      <xdr:row>4</xdr:row>
      <xdr:rowOff>28576</xdr:rowOff>
    </xdr:from>
    <xdr:to>
      <xdr:col>10</xdr:col>
      <xdr:colOff>133350</xdr:colOff>
      <xdr:row>28</xdr:row>
      <xdr:rowOff>142876</xdr:rowOff>
    </xdr:to>
    <xdr:graphicFrame macro="">
      <xdr:nvGraphicFramePr>
        <xdr:cNvPr id="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8</xdr:col>
      <xdr:colOff>0</xdr:colOff>
      <xdr:row>3</xdr:row>
      <xdr:rowOff>219075</xdr:rowOff>
    </xdr:from>
    <xdr:to>
      <xdr:col>9</xdr:col>
      <xdr:colOff>0</xdr:colOff>
      <xdr:row>5</xdr:row>
      <xdr:rowOff>28575</xdr:rowOff>
    </xdr:to>
    <xdr:graphicFrame macro="">
      <xdr:nvGraphicFramePr>
        <xdr:cNvPr id="30817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5</xdr:row>
      <xdr:rowOff>0</xdr:rowOff>
    </xdr:from>
    <xdr:to>
      <xdr:col>9</xdr:col>
      <xdr:colOff>0</xdr:colOff>
      <xdr:row>6</xdr:row>
      <xdr:rowOff>28575</xdr:rowOff>
    </xdr:to>
    <xdr:graphicFrame macro="">
      <xdr:nvGraphicFramePr>
        <xdr:cNvPr id="308179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6</xdr:row>
      <xdr:rowOff>0</xdr:rowOff>
    </xdr:from>
    <xdr:to>
      <xdr:col>8</xdr:col>
      <xdr:colOff>1371600</xdr:colOff>
      <xdr:row>7</xdr:row>
      <xdr:rowOff>9525</xdr:rowOff>
    </xdr:to>
    <xdr:graphicFrame macro="">
      <xdr:nvGraphicFramePr>
        <xdr:cNvPr id="308179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7</xdr:row>
      <xdr:rowOff>0</xdr:rowOff>
    </xdr:from>
    <xdr:to>
      <xdr:col>9</xdr:col>
      <xdr:colOff>0</xdr:colOff>
      <xdr:row>8</xdr:row>
      <xdr:rowOff>0</xdr:rowOff>
    </xdr:to>
    <xdr:graphicFrame macro="">
      <xdr:nvGraphicFramePr>
        <xdr:cNvPr id="308179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12</xdr:row>
      <xdr:rowOff>0</xdr:rowOff>
    </xdr:from>
    <xdr:to>
      <xdr:col>8</xdr:col>
      <xdr:colOff>1371600</xdr:colOff>
      <xdr:row>12</xdr:row>
      <xdr:rowOff>1000125</xdr:rowOff>
    </xdr:to>
    <xdr:graphicFrame macro="">
      <xdr:nvGraphicFramePr>
        <xdr:cNvPr id="30817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13</xdr:row>
      <xdr:rowOff>0</xdr:rowOff>
    </xdr:from>
    <xdr:to>
      <xdr:col>8</xdr:col>
      <xdr:colOff>1362075</xdr:colOff>
      <xdr:row>14</xdr:row>
      <xdr:rowOff>0</xdr:rowOff>
    </xdr:to>
    <xdr:graphicFrame macro="">
      <xdr:nvGraphicFramePr>
        <xdr:cNvPr id="308179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14</xdr:row>
      <xdr:rowOff>0</xdr:rowOff>
    </xdr:from>
    <xdr:to>
      <xdr:col>9</xdr:col>
      <xdr:colOff>0</xdr:colOff>
      <xdr:row>15</xdr:row>
      <xdr:rowOff>0</xdr:rowOff>
    </xdr:to>
    <xdr:graphicFrame macro="">
      <xdr:nvGraphicFramePr>
        <xdr:cNvPr id="308179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15</xdr:row>
      <xdr:rowOff>0</xdr:rowOff>
    </xdr:from>
    <xdr:to>
      <xdr:col>9</xdr:col>
      <xdr:colOff>0</xdr:colOff>
      <xdr:row>16</xdr:row>
      <xdr:rowOff>0</xdr:rowOff>
    </xdr:to>
    <xdr:graphicFrame macro="">
      <xdr:nvGraphicFramePr>
        <xdr:cNvPr id="308179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16</xdr:row>
      <xdr:rowOff>0</xdr:rowOff>
    </xdr:from>
    <xdr:to>
      <xdr:col>8</xdr:col>
      <xdr:colOff>1371600</xdr:colOff>
      <xdr:row>17</xdr:row>
      <xdr:rowOff>0</xdr:rowOff>
    </xdr:to>
    <xdr:graphicFrame macro="">
      <xdr:nvGraphicFramePr>
        <xdr:cNvPr id="3081797"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17</xdr:row>
      <xdr:rowOff>0</xdr:rowOff>
    </xdr:from>
    <xdr:to>
      <xdr:col>9</xdr:col>
      <xdr:colOff>0</xdr:colOff>
      <xdr:row>18</xdr:row>
      <xdr:rowOff>0</xdr:rowOff>
    </xdr:to>
    <xdr:graphicFrame macro="">
      <xdr:nvGraphicFramePr>
        <xdr:cNvPr id="308179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18</xdr:row>
      <xdr:rowOff>0</xdr:rowOff>
    </xdr:from>
    <xdr:to>
      <xdr:col>8</xdr:col>
      <xdr:colOff>1362075</xdr:colOff>
      <xdr:row>18</xdr:row>
      <xdr:rowOff>981075</xdr:rowOff>
    </xdr:to>
    <xdr:graphicFrame macro="">
      <xdr:nvGraphicFramePr>
        <xdr:cNvPr id="308179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20</xdr:row>
      <xdr:rowOff>0</xdr:rowOff>
    </xdr:from>
    <xdr:to>
      <xdr:col>8</xdr:col>
      <xdr:colOff>1362075</xdr:colOff>
      <xdr:row>21</xdr:row>
      <xdr:rowOff>0</xdr:rowOff>
    </xdr:to>
    <xdr:graphicFrame macro="">
      <xdr:nvGraphicFramePr>
        <xdr:cNvPr id="3081800"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21</xdr:row>
      <xdr:rowOff>0</xdr:rowOff>
    </xdr:from>
    <xdr:to>
      <xdr:col>9</xdr:col>
      <xdr:colOff>0</xdr:colOff>
      <xdr:row>21</xdr:row>
      <xdr:rowOff>1000125</xdr:rowOff>
    </xdr:to>
    <xdr:graphicFrame macro="">
      <xdr:nvGraphicFramePr>
        <xdr:cNvPr id="308180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22</xdr:row>
      <xdr:rowOff>0</xdr:rowOff>
    </xdr:from>
    <xdr:to>
      <xdr:col>9</xdr:col>
      <xdr:colOff>0</xdr:colOff>
      <xdr:row>23</xdr:row>
      <xdr:rowOff>0</xdr:rowOff>
    </xdr:to>
    <xdr:graphicFrame macro="">
      <xdr:nvGraphicFramePr>
        <xdr:cNvPr id="3081802"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23</xdr:row>
      <xdr:rowOff>0</xdr:rowOff>
    </xdr:from>
    <xdr:to>
      <xdr:col>9</xdr:col>
      <xdr:colOff>0</xdr:colOff>
      <xdr:row>23</xdr:row>
      <xdr:rowOff>1000125</xdr:rowOff>
    </xdr:to>
    <xdr:graphicFrame macro="">
      <xdr:nvGraphicFramePr>
        <xdr:cNvPr id="308180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0</xdr:colOff>
      <xdr:row>24</xdr:row>
      <xdr:rowOff>0</xdr:rowOff>
    </xdr:from>
    <xdr:to>
      <xdr:col>8</xdr:col>
      <xdr:colOff>1371600</xdr:colOff>
      <xdr:row>25</xdr:row>
      <xdr:rowOff>28575</xdr:rowOff>
    </xdr:to>
    <xdr:graphicFrame macro="">
      <xdr:nvGraphicFramePr>
        <xdr:cNvPr id="3081804"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25</xdr:row>
      <xdr:rowOff>0</xdr:rowOff>
    </xdr:from>
    <xdr:to>
      <xdr:col>8</xdr:col>
      <xdr:colOff>1371600</xdr:colOff>
      <xdr:row>25</xdr:row>
      <xdr:rowOff>990600</xdr:rowOff>
    </xdr:to>
    <xdr:graphicFrame macro="">
      <xdr:nvGraphicFramePr>
        <xdr:cNvPr id="3081805"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19</xdr:row>
      <xdr:rowOff>0</xdr:rowOff>
    </xdr:from>
    <xdr:to>
      <xdr:col>9</xdr:col>
      <xdr:colOff>9525</xdr:colOff>
      <xdr:row>19</xdr:row>
      <xdr:rowOff>990600</xdr:rowOff>
    </xdr:to>
    <xdr:graphicFrame macro="">
      <xdr:nvGraphicFramePr>
        <xdr:cNvPr id="3081806"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xdr:col>
      <xdr:colOff>0</xdr:colOff>
      <xdr:row>8</xdr:row>
      <xdr:rowOff>0</xdr:rowOff>
    </xdr:from>
    <xdr:to>
      <xdr:col>8</xdr:col>
      <xdr:colOff>1371600</xdr:colOff>
      <xdr:row>9</xdr:row>
      <xdr:rowOff>9525</xdr:rowOff>
    </xdr:to>
    <xdr:graphicFrame macro="">
      <xdr:nvGraphicFramePr>
        <xdr:cNvPr id="3081807"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0</xdr:colOff>
      <xdr:row>9</xdr:row>
      <xdr:rowOff>0</xdr:rowOff>
    </xdr:from>
    <xdr:to>
      <xdr:col>8</xdr:col>
      <xdr:colOff>1371600</xdr:colOff>
      <xdr:row>9</xdr:row>
      <xdr:rowOff>1000125</xdr:rowOff>
    </xdr:to>
    <xdr:graphicFrame macro="">
      <xdr:nvGraphicFramePr>
        <xdr:cNvPr id="3081808"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10</xdr:row>
      <xdr:rowOff>0</xdr:rowOff>
    </xdr:from>
    <xdr:to>
      <xdr:col>8</xdr:col>
      <xdr:colOff>1371600</xdr:colOff>
      <xdr:row>11</xdr:row>
      <xdr:rowOff>0</xdr:rowOff>
    </xdr:to>
    <xdr:graphicFrame macro="">
      <xdr:nvGraphicFramePr>
        <xdr:cNvPr id="3081809"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0</xdr:colOff>
      <xdr:row>11</xdr:row>
      <xdr:rowOff>0</xdr:rowOff>
    </xdr:from>
    <xdr:to>
      <xdr:col>8</xdr:col>
      <xdr:colOff>1371600</xdr:colOff>
      <xdr:row>11</xdr:row>
      <xdr:rowOff>1000125</xdr:rowOff>
    </xdr:to>
    <xdr:graphicFrame macro="">
      <xdr:nvGraphicFramePr>
        <xdr:cNvPr id="3081810"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22</xdr:col>
      <xdr:colOff>0</xdr:colOff>
      <xdr:row>3</xdr:row>
      <xdr:rowOff>219075</xdr:rowOff>
    </xdr:from>
    <xdr:to>
      <xdr:col>23</xdr:col>
      <xdr:colOff>0</xdr:colOff>
      <xdr:row>5</xdr:row>
      <xdr:rowOff>28575</xdr:rowOff>
    </xdr:to>
    <xdr:graphicFrame macro="">
      <xdr:nvGraphicFramePr>
        <xdr:cNvPr id="3081811"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22</xdr:col>
      <xdr:colOff>0</xdr:colOff>
      <xdr:row>5</xdr:row>
      <xdr:rowOff>0</xdr:rowOff>
    </xdr:from>
    <xdr:to>
      <xdr:col>23</xdr:col>
      <xdr:colOff>0</xdr:colOff>
      <xdr:row>6</xdr:row>
      <xdr:rowOff>28575</xdr:rowOff>
    </xdr:to>
    <xdr:graphicFrame macro="">
      <xdr:nvGraphicFramePr>
        <xdr:cNvPr id="3081812"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22</xdr:col>
      <xdr:colOff>0</xdr:colOff>
      <xdr:row>6</xdr:row>
      <xdr:rowOff>0</xdr:rowOff>
    </xdr:from>
    <xdr:to>
      <xdr:col>22</xdr:col>
      <xdr:colOff>1371600</xdr:colOff>
      <xdr:row>7</xdr:row>
      <xdr:rowOff>9525</xdr:rowOff>
    </xdr:to>
    <xdr:graphicFrame macro="">
      <xdr:nvGraphicFramePr>
        <xdr:cNvPr id="3081813"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22</xdr:col>
      <xdr:colOff>0</xdr:colOff>
      <xdr:row>7</xdr:row>
      <xdr:rowOff>0</xdr:rowOff>
    </xdr:from>
    <xdr:to>
      <xdr:col>23</xdr:col>
      <xdr:colOff>0</xdr:colOff>
      <xdr:row>8</xdr:row>
      <xdr:rowOff>0</xdr:rowOff>
    </xdr:to>
    <xdr:graphicFrame macro="">
      <xdr:nvGraphicFramePr>
        <xdr:cNvPr id="3081814"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22</xdr:col>
      <xdr:colOff>0</xdr:colOff>
      <xdr:row>12</xdr:row>
      <xdr:rowOff>0</xdr:rowOff>
    </xdr:from>
    <xdr:to>
      <xdr:col>22</xdr:col>
      <xdr:colOff>1371600</xdr:colOff>
      <xdr:row>12</xdr:row>
      <xdr:rowOff>1000125</xdr:rowOff>
    </xdr:to>
    <xdr:graphicFrame macro="">
      <xdr:nvGraphicFramePr>
        <xdr:cNvPr id="3081815"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22</xdr:col>
      <xdr:colOff>0</xdr:colOff>
      <xdr:row>13</xdr:row>
      <xdr:rowOff>0</xdr:rowOff>
    </xdr:from>
    <xdr:to>
      <xdr:col>22</xdr:col>
      <xdr:colOff>1362075</xdr:colOff>
      <xdr:row>14</xdr:row>
      <xdr:rowOff>0</xdr:rowOff>
    </xdr:to>
    <xdr:graphicFrame macro="">
      <xdr:nvGraphicFramePr>
        <xdr:cNvPr id="3081816"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22</xdr:col>
      <xdr:colOff>0</xdr:colOff>
      <xdr:row>14</xdr:row>
      <xdr:rowOff>0</xdr:rowOff>
    </xdr:from>
    <xdr:to>
      <xdr:col>23</xdr:col>
      <xdr:colOff>0</xdr:colOff>
      <xdr:row>15</xdr:row>
      <xdr:rowOff>0</xdr:rowOff>
    </xdr:to>
    <xdr:graphicFrame macro="">
      <xdr:nvGraphicFramePr>
        <xdr:cNvPr id="3081817"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22</xdr:col>
      <xdr:colOff>0</xdr:colOff>
      <xdr:row>15</xdr:row>
      <xdr:rowOff>0</xdr:rowOff>
    </xdr:from>
    <xdr:to>
      <xdr:col>23</xdr:col>
      <xdr:colOff>0</xdr:colOff>
      <xdr:row>16</xdr:row>
      <xdr:rowOff>0</xdr:rowOff>
    </xdr:to>
    <xdr:graphicFrame macro="">
      <xdr:nvGraphicFramePr>
        <xdr:cNvPr id="3081818"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22</xdr:col>
      <xdr:colOff>0</xdr:colOff>
      <xdr:row>16</xdr:row>
      <xdr:rowOff>0</xdr:rowOff>
    </xdr:from>
    <xdr:to>
      <xdr:col>22</xdr:col>
      <xdr:colOff>1371600</xdr:colOff>
      <xdr:row>17</xdr:row>
      <xdr:rowOff>0</xdr:rowOff>
    </xdr:to>
    <xdr:graphicFrame macro="">
      <xdr:nvGraphicFramePr>
        <xdr:cNvPr id="3081819"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22</xdr:col>
      <xdr:colOff>0</xdr:colOff>
      <xdr:row>17</xdr:row>
      <xdr:rowOff>0</xdr:rowOff>
    </xdr:from>
    <xdr:to>
      <xdr:col>23</xdr:col>
      <xdr:colOff>0</xdr:colOff>
      <xdr:row>18</xdr:row>
      <xdr:rowOff>0</xdr:rowOff>
    </xdr:to>
    <xdr:graphicFrame macro="">
      <xdr:nvGraphicFramePr>
        <xdr:cNvPr id="3081820"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22</xdr:col>
      <xdr:colOff>0</xdr:colOff>
      <xdr:row>18</xdr:row>
      <xdr:rowOff>0</xdr:rowOff>
    </xdr:from>
    <xdr:to>
      <xdr:col>22</xdr:col>
      <xdr:colOff>1362075</xdr:colOff>
      <xdr:row>18</xdr:row>
      <xdr:rowOff>981075</xdr:rowOff>
    </xdr:to>
    <xdr:graphicFrame macro="">
      <xdr:nvGraphicFramePr>
        <xdr:cNvPr id="3081821"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22</xdr:col>
      <xdr:colOff>0</xdr:colOff>
      <xdr:row>20</xdr:row>
      <xdr:rowOff>0</xdr:rowOff>
    </xdr:from>
    <xdr:to>
      <xdr:col>22</xdr:col>
      <xdr:colOff>1362075</xdr:colOff>
      <xdr:row>21</xdr:row>
      <xdr:rowOff>0</xdr:rowOff>
    </xdr:to>
    <xdr:graphicFrame macro="">
      <xdr:nvGraphicFramePr>
        <xdr:cNvPr id="3081822"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22</xdr:col>
      <xdr:colOff>0</xdr:colOff>
      <xdr:row>21</xdr:row>
      <xdr:rowOff>0</xdr:rowOff>
    </xdr:from>
    <xdr:to>
      <xdr:col>23</xdr:col>
      <xdr:colOff>0</xdr:colOff>
      <xdr:row>21</xdr:row>
      <xdr:rowOff>1000125</xdr:rowOff>
    </xdr:to>
    <xdr:graphicFrame macro="">
      <xdr:nvGraphicFramePr>
        <xdr:cNvPr id="3081823"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22</xdr:col>
      <xdr:colOff>0</xdr:colOff>
      <xdr:row>22</xdr:row>
      <xdr:rowOff>0</xdr:rowOff>
    </xdr:from>
    <xdr:to>
      <xdr:col>23</xdr:col>
      <xdr:colOff>0</xdr:colOff>
      <xdr:row>23</xdr:row>
      <xdr:rowOff>0</xdr:rowOff>
    </xdr:to>
    <xdr:graphicFrame macro="">
      <xdr:nvGraphicFramePr>
        <xdr:cNvPr id="3081824"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22</xdr:col>
      <xdr:colOff>0</xdr:colOff>
      <xdr:row>23</xdr:row>
      <xdr:rowOff>0</xdr:rowOff>
    </xdr:from>
    <xdr:to>
      <xdr:col>23</xdr:col>
      <xdr:colOff>0</xdr:colOff>
      <xdr:row>23</xdr:row>
      <xdr:rowOff>1000125</xdr:rowOff>
    </xdr:to>
    <xdr:graphicFrame macro="">
      <xdr:nvGraphicFramePr>
        <xdr:cNvPr id="3081825"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22</xdr:col>
      <xdr:colOff>0</xdr:colOff>
      <xdr:row>24</xdr:row>
      <xdr:rowOff>0</xdr:rowOff>
    </xdr:from>
    <xdr:to>
      <xdr:col>22</xdr:col>
      <xdr:colOff>1371600</xdr:colOff>
      <xdr:row>25</xdr:row>
      <xdr:rowOff>28575</xdr:rowOff>
    </xdr:to>
    <xdr:graphicFrame macro="">
      <xdr:nvGraphicFramePr>
        <xdr:cNvPr id="3081826"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22</xdr:col>
      <xdr:colOff>0</xdr:colOff>
      <xdr:row>25</xdr:row>
      <xdr:rowOff>0</xdr:rowOff>
    </xdr:from>
    <xdr:to>
      <xdr:col>22</xdr:col>
      <xdr:colOff>1371600</xdr:colOff>
      <xdr:row>25</xdr:row>
      <xdr:rowOff>990600</xdr:rowOff>
    </xdr:to>
    <xdr:graphicFrame macro="">
      <xdr:nvGraphicFramePr>
        <xdr:cNvPr id="3081827"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22</xdr:col>
      <xdr:colOff>0</xdr:colOff>
      <xdr:row>19</xdr:row>
      <xdr:rowOff>0</xdr:rowOff>
    </xdr:from>
    <xdr:to>
      <xdr:col>23</xdr:col>
      <xdr:colOff>9525</xdr:colOff>
      <xdr:row>19</xdr:row>
      <xdr:rowOff>990600</xdr:rowOff>
    </xdr:to>
    <xdr:graphicFrame macro="">
      <xdr:nvGraphicFramePr>
        <xdr:cNvPr id="3081828"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22</xdr:col>
      <xdr:colOff>0</xdr:colOff>
      <xdr:row>8</xdr:row>
      <xdr:rowOff>0</xdr:rowOff>
    </xdr:from>
    <xdr:to>
      <xdr:col>22</xdr:col>
      <xdr:colOff>1371600</xdr:colOff>
      <xdr:row>9</xdr:row>
      <xdr:rowOff>9525</xdr:rowOff>
    </xdr:to>
    <xdr:graphicFrame macro="">
      <xdr:nvGraphicFramePr>
        <xdr:cNvPr id="3081829"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22</xdr:col>
      <xdr:colOff>0</xdr:colOff>
      <xdr:row>9</xdr:row>
      <xdr:rowOff>0</xdr:rowOff>
    </xdr:from>
    <xdr:to>
      <xdr:col>22</xdr:col>
      <xdr:colOff>1371600</xdr:colOff>
      <xdr:row>9</xdr:row>
      <xdr:rowOff>1000125</xdr:rowOff>
    </xdr:to>
    <xdr:graphicFrame macro="">
      <xdr:nvGraphicFramePr>
        <xdr:cNvPr id="3081830"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22</xdr:col>
      <xdr:colOff>0</xdr:colOff>
      <xdr:row>10</xdr:row>
      <xdr:rowOff>0</xdr:rowOff>
    </xdr:from>
    <xdr:to>
      <xdr:col>22</xdr:col>
      <xdr:colOff>1371600</xdr:colOff>
      <xdr:row>11</xdr:row>
      <xdr:rowOff>0</xdr:rowOff>
    </xdr:to>
    <xdr:graphicFrame macro="">
      <xdr:nvGraphicFramePr>
        <xdr:cNvPr id="3081831"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22</xdr:col>
      <xdr:colOff>0</xdr:colOff>
      <xdr:row>11</xdr:row>
      <xdr:rowOff>0</xdr:rowOff>
    </xdr:from>
    <xdr:to>
      <xdr:col>22</xdr:col>
      <xdr:colOff>1371600</xdr:colOff>
      <xdr:row>11</xdr:row>
      <xdr:rowOff>1000125</xdr:rowOff>
    </xdr:to>
    <xdr:graphicFrame macro="">
      <xdr:nvGraphicFramePr>
        <xdr:cNvPr id="3081832"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33</xdr:col>
      <xdr:colOff>0</xdr:colOff>
      <xdr:row>3</xdr:row>
      <xdr:rowOff>219075</xdr:rowOff>
    </xdr:from>
    <xdr:to>
      <xdr:col>34</xdr:col>
      <xdr:colOff>0</xdr:colOff>
      <xdr:row>5</xdr:row>
      <xdr:rowOff>28575</xdr:rowOff>
    </xdr:to>
    <xdr:graphicFrame macro="">
      <xdr:nvGraphicFramePr>
        <xdr:cNvPr id="3081833"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33</xdr:col>
      <xdr:colOff>0</xdr:colOff>
      <xdr:row>5</xdr:row>
      <xdr:rowOff>0</xdr:rowOff>
    </xdr:from>
    <xdr:to>
      <xdr:col>34</xdr:col>
      <xdr:colOff>0</xdr:colOff>
      <xdr:row>6</xdr:row>
      <xdr:rowOff>28575</xdr:rowOff>
    </xdr:to>
    <xdr:graphicFrame macro="">
      <xdr:nvGraphicFramePr>
        <xdr:cNvPr id="3081834" name="Chart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33</xdr:col>
      <xdr:colOff>0</xdr:colOff>
      <xdr:row>6</xdr:row>
      <xdr:rowOff>0</xdr:rowOff>
    </xdr:from>
    <xdr:to>
      <xdr:col>33</xdr:col>
      <xdr:colOff>1371600</xdr:colOff>
      <xdr:row>7</xdr:row>
      <xdr:rowOff>9525</xdr:rowOff>
    </xdr:to>
    <xdr:graphicFrame macro="">
      <xdr:nvGraphicFramePr>
        <xdr:cNvPr id="3081835"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33</xdr:col>
      <xdr:colOff>0</xdr:colOff>
      <xdr:row>7</xdr:row>
      <xdr:rowOff>0</xdr:rowOff>
    </xdr:from>
    <xdr:to>
      <xdr:col>34</xdr:col>
      <xdr:colOff>0</xdr:colOff>
      <xdr:row>8</xdr:row>
      <xdr:rowOff>0</xdr:rowOff>
    </xdr:to>
    <xdr:graphicFrame macro="">
      <xdr:nvGraphicFramePr>
        <xdr:cNvPr id="3081836"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33</xdr:col>
      <xdr:colOff>0</xdr:colOff>
      <xdr:row>12</xdr:row>
      <xdr:rowOff>0</xdr:rowOff>
    </xdr:from>
    <xdr:to>
      <xdr:col>33</xdr:col>
      <xdr:colOff>1314450</xdr:colOff>
      <xdr:row>12</xdr:row>
      <xdr:rowOff>1000125</xdr:rowOff>
    </xdr:to>
    <xdr:graphicFrame macro="">
      <xdr:nvGraphicFramePr>
        <xdr:cNvPr id="3081837"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33</xdr:col>
      <xdr:colOff>0</xdr:colOff>
      <xdr:row>13</xdr:row>
      <xdr:rowOff>0</xdr:rowOff>
    </xdr:from>
    <xdr:to>
      <xdr:col>33</xdr:col>
      <xdr:colOff>1362075</xdr:colOff>
      <xdr:row>14</xdr:row>
      <xdr:rowOff>0</xdr:rowOff>
    </xdr:to>
    <xdr:graphicFrame macro="">
      <xdr:nvGraphicFramePr>
        <xdr:cNvPr id="3081838"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33</xdr:col>
      <xdr:colOff>0</xdr:colOff>
      <xdr:row>14</xdr:row>
      <xdr:rowOff>0</xdr:rowOff>
    </xdr:from>
    <xdr:to>
      <xdr:col>34</xdr:col>
      <xdr:colOff>0</xdr:colOff>
      <xdr:row>15</xdr:row>
      <xdr:rowOff>0</xdr:rowOff>
    </xdr:to>
    <xdr:graphicFrame macro="">
      <xdr:nvGraphicFramePr>
        <xdr:cNvPr id="3081839"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33</xdr:col>
      <xdr:colOff>0</xdr:colOff>
      <xdr:row>15</xdr:row>
      <xdr:rowOff>0</xdr:rowOff>
    </xdr:from>
    <xdr:to>
      <xdr:col>34</xdr:col>
      <xdr:colOff>0</xdr:colOff>
      <xdr:row>16</xdr:row>
      <xdr:rowOff>0</xdr:rowOff>
    </xdr:to>
    <xdr:graphicFrame macro="">
      <xdr:nvGraphicFramePr>
        <xdr:cNvPr id="3081840" name="Chart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33</xdr:col>
      <xdr:colOff>0</xdr:colOff>
      <xdr:row>16</xdr:row>
      <xdr:rowOff>0</xdr:rowOff>
    </xdr:from>
    <xdr:to>
      <xdr:col>33</xdr:col>
      <xdr:colOff>1371600</xdr:colOff>
      <xdr:row>17</xdr:row>
      <xdr:rowOff>0</xdr:rowOff>
    </xdr:to>
    <xdr:graphicFrame macro="">
      <xdr:nvGraphicFramePr>
        <xdr:cNvPr id="3081841" name="Chart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33</xdr:col>
      <xdr:colOff>0</xdr:colOff>
      <xdr:row>17</xdr:row>
      <xdr:rowOff>0</xdr:rowOff>
    </xdr:from>
    <xdr:to>
      <xdr:col>34</xdr:col>
      <xdr:colOff>0</xdr:colOff>
      <xdr:row>18</xdr:row>
      <xdr:rowOff>0</xdr:rowOff>
    </xdr:to>
    <xdr:graphicFrame macro="">
      <xdr:nvGraphicFramePr>
        <xdr:cNvPr id="3081842" name="Chart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33</xdr:col>
      <xdr:colOff>0</xdr:colOff>
      <xdr:row>18</xdr:row>
      <xdr:rowOff>0</xdr:rowOff>
    </xdr:from>
    <xdr:to>
      <xdr:col>33</xdr:col>
      <xdr:colOff>1314450</xdr:colOff>
      <xdr:row>18</xdr:row>
      <xdr:rowOff>981075</xdr:rowOff>
    </xdr:to>
    <xdr:graphicFrame macro="">
      <xdr:nvGraphicFramePr>
        <xdr:cNvPr id="3081843"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33</xdr:col>
      <xdr:colOff>0</xdr:colOff>
      <xdr:row>20</xdr:row>
      <xdr:rowOff>0</xdr:rowOff>
    </xdr:from>
    <xdr:to>
      <xdr:col>33</xdr:col>
      <xdr:colOff>1362075</xdr:colOff>
      <xdr:row>21</xdr:row>
      <xdr:rowOff>0</xdr:rowOff>
    </xdr:to>
    <xdr:graphicFrame macro="">
      <xdr:nvGraphicFramePr>
        <xdr:cNvPr id="3081844"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33</xdr:col>
      <xdr:colOff>0</xdr:colOff>
      <xdr:row>21</xdr:row>
      <xdr:rowOff>0</xdr:rowOff>
    </xdr:from>
    <xdr:to>
      <xdr:col>34</xdr:col>
      <xdr:colOff>0</xdr:colOff>
      <xdr:row>21</xdr:row>
      <xdr:rowOff>1000125</xdr:rowOff>
    </xdr:to>
    <xdr:graphicFrame macro="">
      <xdr:nvGraphicFramePr>
        <xdr:cNvPr id="3081845" name="Chart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33</xdr:col>
      <xdr:colOff>0</xdr:colOff>
      <xdr:row>22</xdr:row>
      <xdr:rowOff>0</xdr:rowOff>
    </xdr:from>
    <xdr:to>
      <xdr:col>34</xdr:col>
      <xdr:colOff>0</xdr:colOff>
      <xdr:row>23</xdr:row>
      <xdr:rowOff>0</xdr:rowOff>
    </xdr:to>
    <xdr:graphicFrame macro="">
      <xdr:nvGraphicFramePr>
        <xdr:cNvPr id="3081846" name="Chart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33</xdr:col>
      <xdr:colOff>0</xdr:colOff>
      <xdr:row>23</xdr:row>
      <xdr:rowOff>0</xdr:rowOff>
    </xdr:from>
    <xdr:to>
      <xdr:col>34</xdr:col>
      <xdr:colOff>0</xdr:colOff>
      <xdr:row>23</xdr:row>
      <xdr:rowOff>1000125</xdr:rowOff>
    </xdr:to>
    <xdr:graphicFrame macro="">
      <xdr:nvGraphicFramePr>
        <xdr:cNvPr id="3081847" name="Chart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33</xdr:col>
      <xdr:colOff>0</xdr:colOff>
      <xdr:row>24</xdr:row>
      <xdr:rowOff>0</xdr:rowOff>
    </xdr:from>
    <xdr:to>
      <xdr:col>33</xdr:col>
      <xdr:colOff>1371600</xdr:colOff>
      <xdr:row>25</xdr:row>
      <xdr:rowOff>28575</xdr:rowOff>
    </xdr:to>
    <xdr:graphicFrame macro="">
      <xdr:nvGraphicFramePr>
        <xdr:cNvPr id="3081848" name="Chart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33</xdr:col>
      <xdr:colOff>0</xdr:colOff>
      <xdr:row>25</xdr:row>
      <xdr:rowOff>0</xdr:rowOff>
    </xdr:from>
    <xdr:to>
      <xdr:col>33</xdr:col>
      <xdr:colOff>1314450</xdr:colOff>
      <xdr:row>25</xdr:row>
      <xdr:rowOff>990600</xdr:rowOff>
    </xdr:to>
    <xdr:graphicFrame macro="">
      <xdr:nvGraphicFramePr>
        <xdr:cNvPr id="3081849" name="Chart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33</xdr:col>
      <xdr:colOff>0</xdr:colOff>
      <xdr:row>19</xdr:row>
      <xdr:rowOff>0</xdr:rowOff>
    </xdr:from>
    <xdr:to>
      <xdr:col>34</xdr:col>
      <xdr:colOff>9525</xdr:colOff>
      <xdr:row>19</xdr:row>
      <xdr:rowOff>990600</xdr:rowOff>
    </xdr:to>
    <xdr:graphicFrame macro="">
      <xdr:nvGraphicFramePr>
        <xdr:cNvPr id="3081850" name="Chart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33</xdr:col>
      <xdr:colOff>0</xdr:colOff>
      <xdr:row>8</xdr:row>
      <xdr:rowOff>0</xdr:rowOff>
    </xdr:from>
    <xdr:to>
      <xdr:col>33</xdr:col>
      <xdr:colOff>1371600</xdr:colOff>
      <xdr:row>9</xdr:row>
      <xdr:rowOff>9525</xdr:rowOff>
    </xdr:to>
    <xdr:graphicFrame macro="">
      <xdr:nvGraphicFramePr>
        <xdr:cNvPr id="3081851" name="Chart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33</xdr:col>
      <xdr:colOff>0</xdr:colOff>
      <xdr:row>9</xdr:row>
      <xdr:rowOff>0</xdr:rowOff>
    </xdr:from>
    <xdr:to>
      <xdr:col>33</xdr:col>
      <xdr:colOff>1314450</xdr:colOff>
      <xdr:row>9</xdr:row>
      <xdr:rowOff>1000125</xdr:rowOff>
    </xdr:to>
    <xdr:graphicFrame macro="">
      <xdr:nvGraphicFramePr>
        <xdr:cNvPr id="3081852"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33</xdr:col>
      <xdr:colOff>0</xdr:colOff>
      <xdr:row>10</xdr:row>
      <xdr:rowOff>0</xdr:rowOff>
    </xdr:from>
    <xdr:to>
      <xdr:col>33</xdr:col>
      <xdr:colOff>1371600</xdr:colOff>
      <xdr:row>11</xdr:row>
      <xdr:rowOff>0</xdr:rowOff>
    </xdr:to>
    <xdr:graphicFrame macro="">
      <xdr:nvGraphicFramePr>
        <xdr:cNvPr id="3081853" name="Chart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33</xdr:col>
      <xdr:colOff>0</xdr:colOff>
      <xdr:row>11</xdr:row>
      <xdr:rowOff>0</xdr:rowOff>
    </xdr:from>
    <xdr:to>
      <xdr:col>33</xdr:col>
      <xdr:colOff>1314450</xdr:colOff>
      <xdr:row>11</xdr:row>
      <xdr:rowOff>1000125</xdr:rowOff>
    </xdr:to>
    <xdr:graphicFrame macro="">
      <xdr:nvGraphicFramePr>
        <xdr:cNvPr id="3081854" name="Chart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44</xdr:col>
      <xdr:colOff>0</xdr:colOff>
      <xdr:row>3</xdr:row>
      <xdr:rowOff>219075</xdr:rowOff>
    </xdr:from>
    <xdr:to>
      <xdr:col>45</xdr:col>
      <xdr:colOff>0</xdr:colOff>
      <xdr:row>5</xdr:row>
      <xdr:rowOff>28575</xdr:rowOff>
    </xdr:to>
    <xdr:graphicFrame macro="">
      <xdr:nvGraphicFramePr>
        <xdr:cNvPr id="68"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44</xdr:col>
      <xdr:colOff>0</xdr:colOff>
      <xdr:row>5</xdr:row>
      <xdr:rowOff>0</xdr:rowOff>
    </xdr:from>
    <xdr:to>
      <xdr:col>45</xdr:col>
      <xdr:colOff>0</xdr:colOff>
      <xdr:row>6</xdr:row>
      <xdr:rowOff>28575</xdr:rowOff>
    </xdr:to>
    <xdr:graphicFrame macro="">
      <xdr:nvGraphicFramePr>
        <xdr:cNvPr id="69" name="Chart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44</xdr:col>
      <xdr:colOff>0</xdr:colOff>
      <xdr:row>6</xdr:row>
      <xdr:rowOff>0</xdr:rowOff>
    </xdr:from>
    <xdr:to>
      <xdr:col>44</xdr:col>
      <xdr:colOff>1371600</xdr:colOff>
      <xdr:row>7</xdr:row>
      <xdr:rowOff>9525</xdr:rowOff>
    </xdr:to>
    <xdr:graphicFrame macro="">
      <xdr:nvGraphicFramePr>
        <xdr:cNvPr id="70"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44</xdr:col>
      <xdr:colOff>0</xdr:colOff>
      <xdr:row>7</xdr:row>
      <xdr:rowOff>0</xdr:rowOff>
    </xdr:from>
    <xdr:to>
      <xdr:col>45</xdr:col>
      <xdr:colOff>0</xdr:colOff>
      <xdr:row>8</xdr:row>
      <xdr:rowOff>0</xdr:rowOff>
    </xdr:to>
    <xdr:graphicFrame macro="">
      <xdr:nvGraphicFramePr>
        <xdr:cNvPr id="71"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44</xdr:col>
      <xdr:colOff>0</xdr:colOff>
      <xdr:row>12</xdr:row>
      <xdr:rowOff>0</xdr:rowOff>
    </xdr:from>
    <xdr:to>
      <xdr:col>44</xdr:col>
      <xdr:colOff>1314450</xdr:colOff>
      <xdr:row>12</xdr:row>
      <xdr:rowOff>1000125</xdr:rowOff>
    </xdr:to>
    <xdr:graphicFrame macro="">
      <xdr:nvGraphicFramePr>
        <xdr:cNvPr id="72"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44</xdr:col>
      <xdr:colOff>0</xdr:colOff>
      <xdr:row>13</xdr:row>
      <xdr:rowOff>0</xdr:rowOff>
    </xdr:from>
    <xdr:to>
      <xdr:col>44</xdr:col>
      <xdr:colOff>1362075</xdr:colOff>
      <xdr:row>14</xdr:row>
      <xdr:rowOff>0</xdr:rowOff>
    </xdr:to>
    <xdr:graphicFrame macro="">
      <xdr:nvGraphicFramePr>
        <xdr:cNvPr id="73"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44</xdr:col>
      <xdr:colOff>0</xdr:colOff>
      <xdr:row>14</xdr:row>
      <xdr:rowOff>0</xdr:rowOff>
    </xdr:from>
    <xdr:to>
      <xdr:col>45</xdr:col>
      <xdr:colOff>0</xdr:colOff>
      <xdr:row>15</xdr:row>
      <xdr:rowOff>0</xdr:rowOff>
    </xdr:to>
    <xdr:graphicFrame macro="">
      <xdr:nvGraphicFramePr>
        <xdr:cNvPr id="74"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44</xdr:col>
      <xdr:colOff>0</xdr:colOff>
      <xdr:row>15</xdr:row>
      <xdr:rowOff>0</xdr:rowOff>
    </xdr:from>
    <xdr:to>
      <xdr:col>45</xdr:col>
      <xdr:colOff>0</xdr:colOff>
      <xdr:row>16</xdr:row>
      <xdr:rowOff>0</xdr:rowOff>
    </xdr:to>
    <xdr:graphicFrame macro="">
      <xdr:nvGraphicFramePr>
        <xdr:cNvPr id="75" name="Chart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44</xdr:col>
      <xdr:colOff>0</xdr:colOff>
      <xdr:row>16</xdr:row>
      <xdr:rowOff>0</xdr:rowOff>
    </xdr:from>
    <xdr:to>
      <xdr:col>44</xdr:col>
      <xdr:colOff>1371600</xdr:colOff>
      <xdr:row>17</xdr:row>
      <xdr:rowOff>0</xdr:rowOff>
    </xdr:to>
    <xdr:graphicFrame macro="">
      <xdr:nvGraphicFramePr>
        <xdr:cNvPr id="76" name="Chart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44</xdr:col>
      <xdr:colOff>0</xdr:colOff>
      <xdr:row>17</xdr:row>
      <xdr:rowOff>0</xdr:rowOff>
    </xdr:from>
    <xdr:to>
      <xdr:col>45</xdr:col>
      <xdr:colOff>0</xdr:colOff>
      <xdr:row>18</xdr:row>
      <xdr:rowOff>0</xdr:rowOff>
    </xdr:to>
    <xdr:graphicFrame macro="">
      <xdr:nvGraphicFramePr>
        <xdr:cNvPr id="77" name="Chart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44</xdr:col>
      <xdr:colOff>0</xdr:colOff>
      <xdr:row>18</xdr:row>
      <xdr:rowOff>0</xdr:rowOff>
    </xdr:from>
    <xdr:to>
      <xdr:col>44</xdr:col>
      <xdr:colOff>1314450</xdr:colOff>
      <xdr:row>18</xdr:row>
      <xdr:rowOff>981075</xdr:rowOff>
    </xdr:to>
    <xdr:graphicFrame macro="">
      <xdr:nvGraphicFramePr>
        <xdr:cNvPr id="78"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44</xdr:col>
      <xdr:colOff>0</xdr:colOff>
      <xdr:row>20</xdr:row>
      <xdr:rowOff>0</xdr:rowOff>
    </xdr:from>
    <xdr:to>
      <xdr:col>44</xdr:col>
      <xdr:colOff>1362075</xdr:colOff>
      <xdr:row>21</xdr:row>
      <xdr:rowOff>0</xdr:rowOff>
    </xdr:to>
    <xdr:graphicFrame macro="">
      <xdr:nvGraphicFramePr>
        <xdr:cNvPr id="79"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44</xdr:col>
      <xdr:colOff>0</xdr:colOff>
      <xdr:row>21</xdr:row>
      <xdr:rowOff>0</xdr:rowOff>
    </xdr:from>
    <xdr:to>
      <xdr:col>45</xdr:col>
      <xdr:colOff>0</xdr:colOff>
      <xdr:row>21</xdr:row>
      <xdr:rowOff>1000125</xdr:rowOff>
    </xdr:to>
    <xdr:graphicFrame macro="">
      <xdr:nvGraphicFramePr>
        <xdr:cNvPr id="80" name="Chart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44</xdr:col>
      <xdr:colOff>0</xdr:colOff>
      <xdr:row>22</xdr:row>
      <xdr:rowOff>0</xdr:rowOff>
    </xdr:from>
    <xdr:to>
      <xdr:col>45</xdr:col>
      <xdr:colOff>0</xdr:colOff>
      <xdr:row>23</xdr:row>
      <xdr:rowOff>0</xdr:rowOff>
    </xdr:to>
    <xdr:graphicFrame macro="">
      <xdr:nvGraphicFramePr>
        <xdr:cNvPr id="81" name="Chart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44</xdr:col>
      <xdr:colOff>0</xdr:colOff>
      <xdr:row>23</xdr:row>
      <xdr:rowOff>0</xdr:rowOff>
    </xdr:from>
    <xdr:to>
      <xdr:col>45</xdr:col>
      <xdr:colOff>0</xdr:colOff>
      <xdr:row>23</xdr:row>
      <xdr:rowOff>1000125</xdr:rowOff>
    </xdr:to>
    <xdr:graphicFrame macro="">
      <xdr:nvGraphicFramePr>
        <xdr:cNvPr id="82" name="Chart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44</xdr:col>
      <xdr:colOff>0</xdr:colOff>
      <xdr:row>24</xdr:row>
      <xdr:rowOff>0</xdr:rowOff>
    </xdr:from>
    <xdr:to>
      <xdr:col>44</xdr:col>
      <xdr:colOff>1371600</xdr:colOff>
      <xdr:row>25</xdr:row>
      <xdr:rowOff>28575</xdr:rowOff>
    </xdr:to>
    <xdr:graphicFrame macro="">
      <xdr:nvGraphicFramePr>
        <xdr:cNvPr id="83" name="Chart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44</xdr:col>
      <xdr:colOff>0</xdr:colOff>
      <xdr:row>25</xdr:row>
      <xdr:rowOff>0</xdr:rowOff>
    </xdr:from>
    <xdr:to>
      <xdr:col>44</xdr:col>
      <xdr:colOff>1314450</xdr:colOff>
      <xdr:row>25</xdr:row>
      <xdr:rowOff>990600</xdr:rowOff>
    </xdr:to>
    <xdr:graphicFrame macro="">
      <xdr:nvGraphicFramePr>
        <xdr:cNvPr id="84" name="Chart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44</xdr:col>
      <xdr:colOff>0</xdr:colOff>
      <xdr:row>19</xdr:row>
      <xdr:rowOff>0</xdr:rowOff>
    </xdr:from>
    <xdr:to>
      <xdr:col>45</xdr:col>
      <xdr:colOff>9525</xdr:colOff>
      <xdr:row>19</xdr:row>
      <xdr:rowOff>990600</xdr:rowOff>
    </xdr:to>
    <xdr:graphicFrame macro="">
      <xdr:nvGraphicFramePr>
        <xdr:cNvPr id="85" name="Chart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44</xdr:col>
      <xdr:colOff>0</xdr:colOff>
      <xdr:row>8</xdr:row>
      <xdr:rowOff>0</xdr:rowOff>
    </xdr:from>
    <xdr:to>
      <xdr:col>44</xdr:col>
      <xdr:colOff>1371600</xdr:colOff>
      <xdr:row>9</xdr:row>
      <xdr:rowOff>9525</xdr:rowOff>
    </xdr:to>
    <xdr:graphicFrame macro="">
      <xdr:nvGraphicFramePr>
        <xdr:cNvPr id="86" name="Chart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44</xdr:col>
      <xdr:colOff>0</xdr:colOff>
      <xdr:row>9</xdr:row>
      <xdr:rowOff>0</xdr:rowOff>
    </xdr:from>
    <xdr:to>
      <xdr:col>44</xdr:col>
      <xdr:colOff>1314450</xdr:colOff>
      <xdr:row>9</xdr:row>
      <xdr:rowOff>1000125</xdr:rowOff>
    </xdr:to>
    <xdr:graphicFrame macro="">
      <xdr:nvGraphicFramePr>
        <xdr:cNvPr id="87"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44</xdr:col>
      <xdr:colOff>0</xdr:colOff>
      <xdr:row>10</xdr:row>
      <xdr:rowOff>0</xdr:rowOff>
    </xdr:from>
    <xdr:to>
      <xdr:col>44</xdr:col>
      <xdr:colOff>1371600</xdr:colOff>
      <xdr:row>11</xdr:row>
      <xdr:rowOff>0</xdr:rowOff>
    </xdr:to>
    <xdr:graphicFrame macro="">
      <xdr:nvGraphicFramePr>
        <xdr:cNvPr id="88" name="Chart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44</xdr:col>
      <xdr:colOff>0</xdr:colOff>
      <xdr:row>11</xdr:row>
      <xdr:rowOff>0</xdr:rowOff>
    </xdr:from>
    <xdr:to>
      <xdr:col>44</xdr:col>
      <xdr:colOff>1314450</xdr:colOff>
      <xdr:row>11</xdr:row>
      <xdr:rowOff>1000125</xdr:rowOff>
    </xdr:to>
    <xdr:graphicFrame macro="">
      <xdr:nvGraphicFramePr>
        <xdr:cNvPr id="89" name="Chart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55</xdr:col>
      <xdr:colOff>0</xdr:colOff>
      <xdr:row>3</xdr:row>
      <xdr:rowOff>219075</xdr:rowOff>
    </xdr:from>
    <xdr:to>
      <xdr:col>56</xdr:col>
      <xdr:colOff>0</xdr:colOff>
      <xdr:row>5</xdr:row>
      <xdr:rowOff>28575</xdr:rowOff>
    </xdr:to>
    <xdr:graphicFrame macro="">
      <xdr:nvGraphicFramePr>
        <xdr:cNvPr id="90"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55</xdr:col>
      <xdr:colOff>0</xdr:colOff>
      <xdr:row>5</xdr:row>
      <xdr:rowOff>0</xdr:rowOff>
    </xdr:from>
    <xdr:to>
      <xdr:col>56</xdr:col>
      <xdr:colOff>0</xdr:colOff>
      <xdr:row>6</xdr:row>
      <xdr:rowOff>28575</xdr:rowOff>
    </xdr:to>
    <xdr:graphicFrame macro="">
      <xdr:nvGraphicFramePr>
        <xdr:cNvPr id="91" name="Chart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55</xdr:col>
      <xdr:colOff>0</xdr:colOff>
      <xdr:row>6</xdr:row>
      <xdr:rowOff>0</xdr:rowOff>
    </xdr:from>
    <xdr:to>
      <xdr:col>55</xdr:col>
      <xdr:colOff>1689100</xdr:colOff>
      <xdr:row>7</xdr:row>
      <xdr:rowOff>9525</xdr:rowOff>
    </xdr:to>
    <xdr:graphicFrame macro="">
      <xdr:nvGraphicFramePr>
        <xdr:cNvPr id="92"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55</xdr:col>
      <xdr:colOff>0</xdr:colOff>
      <xdr:row>7</xdr:row>
      <xdr:rowOff>0</xdr:rowOff>
    </xdr:from>
    <xdr:to>
      <xdr:col>56</xdr:col>
      <xdr:colOff>0</xdr:colOff>
      <xdr:row>8</xdr:row>
      <xdr:rowOff>0</xdr:rowOff>
    </xdr:to>
    <xdr:graphicFrame macro="">
      <xdr:nvGraphicFramePr>
        <xdr:cNvPr id="93"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55</xdr:col>
      <xdr:colOff>0</xdr:colOff>
      <xdr:row>12</xdr:row>
      <xdr:rowOff>0</xdr:rowOff>
    </xdr:from>
    <xdr:to>
      <xdr:col>55</xdr:col>
      <xdr:colOff>1314450</xdr:colOff>
      <xdr:row>12</xdr:row>
      <xdr:rowOff>1000125</xdr:rowOff>
    </xdr:to>
    <xdr:graphicFrame macro="">
      <xdr:nvGraphicFramePr>
        <xdr:cNvPr id="94"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55</xdr:col>
      <xdr:colOff>0</xdr:colOff>
      <xdr:row>13</xdr:row>
      <xdr:rowOff>0</xdr:rowOff>
    </xdr:from>
    <xdr:to>
      <xdr:col>55</xdr:col>
      <xdr:colOff>1362075</xdr:colOff>
      <xdr:row>14</xdr:row>
      <xdr:rowOff>0</xdr:rowOff>
    </xdr:to>
    <xdr:graphicFrame macro="">
      <xdr:nvGraphicFramePr>
        <xdr:cNvPr id="95"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55</xdr:col>
      <xdr:colOff>0</xdr:colOff>
      <xdr:row>14</xdr:row>
      <xdr:rowOff>0</xdr:rowOff>
    </xdr:from>
    <xdr:to>
      <xdr:col>56</xdr:col>
      <xdr:colOff>0</xdr:colOff>
      <xdr:row>15</xdr:row>
      <xdr:rowOff>0</xdr:rowOff>
    </xdr:to>
    <xdr:graphicFrame macro="">
      <xdr:nvGraphicFramePr>
        <xdr:cNvPr id="96"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55</xdr:col>
      <xdr:colOff>0</xdr:colOff>
      <xdr:row>15</xdr:row>
      <xdr:rowOff>0</xdr:rowOff>
    </xdr:from>
    <xdr:to>
      <xdr:col>56</xdr:col>
      <xdr:colOff>0</xdr:colOff>
      <xdr:row>16</xdr:row>
      <xdr:rowOff>0</xdr:rowOff>
    </xdr:to>
    <xdr:graphicFrame macro="">
      <xdr:nvGraphicFramePr>
        <xdr:cNvPr id="97" name="Chart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55</xdr:col>
      <xdr:colOff>0</xdr:colOff>
      <xdr:row>16</xdr:row>
      <xdr:rowOff>0</xdr:rowOff>
    </xdr:from>
    <xdr:to>
      <xdr:col>55</xdr:col>
      <xdr:colOff>1371600</xdr:colOff>
      <xdr:row>17</xdr:row>
      <xdr:rowOff>0</xdr:rowOff>
    </xdr:to>
    <xdr:graphicFrame macro="">
      <xdr:nvGraphicFramePr>
        <xdr:cNvPr id="98" name="Chart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55</xdr:col>
      <xdr:colOff>0</xdr:colOff>
      <xdr:row>17</xdr:row>
      <xdr:rowOff>0</xdr:rowOff>
    </xdr:from>
    <xdr:to>
      <xdr:col>56</xdr:col>
      <xdr:colOff>0</xdr:colOff>
      <xdr:row>18</xdr:row>
      <xdr:rowOff>0</xdr:rowOff>
    </xdr:to>
    <xdr:graphicFrame macro="">
      <xdr:nvGraphicFramePr>
        <xdr:cNvPr id="99" name="Chart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55</xdr:col>
      <xdr:colOff>0</xdr:colOff>
      <xdr:row>18</xdr:row>
      <xdr:rowOff>0</xdr:rowOff>
    </xdr:from>
    <xdr:to>
      <xdr:col>55</xdr:col>
      <xdr:colOff>1314450</xdr:colOff>
      <xdr:row>18</xdr:row>
      <xdr:rowOff>981075</xdr:rowOff>
    </xdr:to>
    <xdr:graphicFrame macro="">
      <xdr:nvGraphicFramePr>
        <xdr:cNvPr id="100"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55</xdr:col>
      <xdr:colOff>0</xdr:colOff>
      <xdr:row>20</xdr:row>
      <xdr:rowOff>0</xdr:rowOff>
    </xdr:from>
    <xdr:to>
      <xdr:col>55</xdr:col>
      <xdr:colOff>1362075</xdr:colOff>
      <xdr:row>21</xdr:row>
      <xdr:rowOff>0</xdr:rowOff>
    </xdr:to>
    <xdr:graphicFrame macro="">
      <xdr:nvGraphicFramePr>
        <xdr:cNvPr id="101"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55</xdr:col>
      <xdr:colOff>0</xdr:colOff>
      <xdr:row>21</xdr:row>
      <xdr:rowOff>0</xdr:rowOff>
    </xdr:from>
    <xdr:to>
      <xdr:col>56</xdr:col>
      <xdr:colOff>0</xdr:colOff>
      <xdr:row>21</xdr:row>
      <xdr:rowOff>1000125</xdr:rowOff>
    </xdr:to>
    <xdr:graphicFrame macro="">
      <xdr:nvGraphicFramePr>
        <xdr:cNvPr id="102" name="Chart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55</xdr:col>
      <xdr:colOff>0</xdr:colOff>
      <xdr:row>22</xdr:row>
      <xdr:rowOff>0</xdr:rowOff>
    </xdr:from>
    <xdr:to>
      <xdr:col>56</xdr:col>
      <xdr:colOff>0</xdr:colOff>
      <xdr:row>23</xdr:row>
      <xdr:rowOff>0</xdr:rowOff>
    </xdr:to>
    <xdr:graphicFrame macro="">
      <xdr:nvGraphicFramePr>
        <xdr:cNvPr id="103" name="Chart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55</xdr:col>
      <xdr:colOff>0</xdr:colOff>
      <xdr:row>23</xdr:row>
      <xdr:rowOff>0</xdr:rowOff>
    </xdr:from>
    <xdr:to>
      <xdr:col>56</xdr:col>
      <xdr:colOff>0</xdr:colOff>
      <xdr:row>23</xdr:row>
      <xdr:rowOff>1000125</xdr:rowOff>
    </xdr:to>
    <xdr:graphicFrame macro="">
      <xdr:nvGraphicFramePr>
        <xdr:cNvPr id="104" name="Chart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55</xdr:col>
      <xdr:colOff>0</xdr:colOff>
      <xdr:row>24</xdr:row>
      <xdr:rowOff>0</xdr:rowOff>
    </xdr:from>
    <xdr:to>
      <xdr:col>55</xdr:col>
      <xdr:colOff>1371600</xdr:colOff>
      <xdr:row>25</xdr:row>
      <xdr:rowOff>28575</xdr:rowOff>
    </xdr:to>
    <xdr:graphicFrame macro="">
      <xdr:nvGraphicFramePr>
        <xdr:cNvPr id="105" name="Chart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55</xdr:col>
      <xdr:colOff>0</xdr:colOff>
      <xdr:row>25</xdr:row>
      <xdr:rowOff>0</xdr:rowOff>
    </xdr:from>
    <xdr:to>
      <xdr:col>55</xdr:col>
      <xdr:colOff>1314450</xdr:colOff>
      <xdr:row>25</xdr:row>
      <xdr:rowOff>990600</xdr:rowOff>
    </xdr:to>
    <xdr:graphicFrame macro="">
      <xdr:nvGraphicFramePr>
        <xdr:cNvPr id="106" name="Chart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55</xdr:col>
      <xdr:colOff>0</xdr:colOff>
      <xdr:row>19</xdr:row>
      <xdr:rowOff>0</xdr:rowOff>
    </xdr:from>
    <xdr:to>
      <xdr:col>56</xdr:col>
      <xdr:colOff>9525</xdr:colOff>
      <xdr:row>19</xdr:row>
      <xdr:rowOff>990600</xdr:rowOff>
    </xdr:to>
    <xdr:graphicFrame macro="">
      <xdr:nvGraphicFramePr>
        <xdr:cNvPr id="107" name="Chart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55</xdr:col>
      <xdr:colOff>0</xdr:colOff>
      <xdr:row>8</xdr:row>
      <xdr:rowOff>0</xdr:rowOff>
    </xdr:from>
    <xdr:to>
      <xdr:col>55</xdr:col>
      <xdr:colOff>1371600</xdr:colOff>
      <xdr:row>9</xdr:row>
      <xdr:rowOff>9525</xdr:rowOff>
    </xdr:to>
    <xdr:graphicFrame macro="">
      <xdr:nvGraphicFramePr>
        <xdr:cNvPr id="108" name="Chart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55</xdr:col>
      <xdr:colOff>0</xdr:colOff>
      <xdr:row>9</xdr:row>
      <xdr:rowOff>0</xdr:rowOff>
    </xdr:from>
    <xdr:to>
      <xdr:col>55</xdr:col>
      <xdr:colOff>1314450</xdr:colOff>
      <xdr:row>9</xdr:row>
      <xdr:rowOff>1000125</xdr:rowOff>
    </xdr:to>
    <xdr:graphicFrame macro="">
      <xdr:nvGraphicFramePr>
        <xdr:cNvPr id="109"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55</xdr:col>
      <xdr:colOff>0</xdr:colOff>
      <xdr:row>10</xdr:row>
      <xdr:rowOff>0</xdr:rowOff>
    </xdr:from>
    <xdr:to>
      <xdr:col>55</xdr:col>
      <xdr:colOff>1371600</xdr:colOff>
      <xdr:row>11</xdr:row>
      <xdr:rowOff>0</xdr:rowOff>
    </xdr:to>
    <xdr:graphicFrame macro="">
      <xdr:nvGraphicFramePr>
        <xdr:cNvPr id="110" name="Chart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55</xdr:col>
      <xdr:colOff>0</xdr:colOff>
      <xdr:row>11</xdr:row>
      <xdr:rowOff>0</xdr:rowOff>
    </xdr:from>
    <xdr:to>
      <xdr:col>55</xdr:col>
      <xdr:colOff>1314450</xdr:colOff>
      <xdr:row>11</xdr:row>
      <xdr:rowOff>1000125</xdr:rowOff>
    </xdr:to>
    <xdr:graphicFrame macro="">
      <xdr:nvGraphicFramePr>
        <xdr:cNvPr id="111" name="Chart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66</xdr:col>
      <xdr:colOff>0</xdr:colOff>
      <xdr:row>3</xdr:row>
      <xdr:rowOff>219075</xdr:rowOff>
    </xdr:from>
    <xdr:to>
      <xdr:col>67</xdr:col>
      <xdr:colOff>0</xdr:colOff>
      <xdr:row>5</xdr:row>
      <xdr:rowOff>28575</xdr:rowOff>
    </xdr:to>
    <xdr:graphicFrame macro="">
      <xdr:nvGraphicFramePr>
        <xdr:cNvPr id="112"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66</xdr:col>
      <xdr:colOff>0</xdr:colOff>
      <xdr:row>5</xdr:row>
      <xdr:rowOff>0</xdr:rowOff>
    </xdr:from>
    <xdr:to>
      <xdr:col>67</xdr:col>
      <xdr:colOff>0</xdr:colOff>
      <xdr:row>6</xdr:row>
      <xdr:rowOff>28575</xdr:rowOff>
    </xdr:to>
    <xdr:graphicFrame macro="">
      <xdr:nvGraphicFramePr>
        <xdr:cNvPr id="113" name="Chart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twoCellAnchor>
    <xdr:from>
      <xdr:col>66</xdr:col>
      <xdr:colOff>0</xdr:colOff>
      <xdr:row>6</xdr:row>
      <xdr:rowOff>0</xdr:rowOff>
    </xdr:from>
    <xdr:to>
      <xdr:col>66</xdr:col>
      <xdr:colOff>1371600</xdr:colOff>
      <xdr:row>7</xdr:row>
      <xdr:rowOff>9525</xdr:rowOff>
    </xdr:to>
    <xdr:graphicFrame macro="">
      <xdr:nvGraphicFramePr>
        <xdr:cNvPr id="114"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3"/>
        </a:graphicData>
      </a:graphic>
    </xdr:graphicFrame>
    <xdr:clientData/>
  </xdr:twoCellAnchor>
  <xdr:twoCellAnchor>
    <xdr:from>
      <xdr:col>66</xdr:col>
      <xdr:colOff>0</xdr:colOff>
      <xdr:row>7</xdr:row>
      <xdr:rowOff>0</xdr:rowOff>
    </xdr:from>
    <xdr:to>
      <xdr:col>67</xdr:col>
      <xdr:colOff>0</xdr:colOff>
      <xdr:row>8</xdr:row>
      <xdr:rowOff>0</xdr:rowOff>
    </xdr:to>
    <xdr:graphicFrame macro="">
      <xdr:nvGraphicFramePr>
        <xdr:cNvPr id="115"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4"/>
        </a:graphicData>
      </a:graphic>
    </xdr:graphicFrame>
    <xdr:clientData/>
  </xdr:twoCellAnchor>
  <xdr:twoCellAnchor>
    <xdr:from>
      <xdr:col>66</xdr:col>
      <xdr:colOff>0</xdr:colOff>
      <xdr:row>12</xdr:row>
      <xdr:rowOff>0</xdr:rowOff>
    </xdr:from>
    <xdr:to>
      <xdr:col>66</xdr:col>
      <xdr:colOff>1314450</xdr:colOff>
      <xdr:row>12</xdr:row>
      <xdr:rowOff>1000125</xdr:rowOff>
    </xdr:to>
    <xdr:graphicFrame macro="">
      <xdr:nvGraphicFramePr>
        <xdr:cNvPr id="116"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5"/>
        </a:graphicData>
      </a:graphic>
    </xdr:graphicFrame>
    <xdr:clientData/>
  </xdr:twoCellAnchor>
  <xdr:twoCellAnchor>
    <xdr:from>
      <xdr:col>66</xdr:col>
      <xdr:colOff>0</xdr:colOff>
      <xdr:row>13</xdr:row>
      <xdr:rowOff>0</xdr:rowOff>
    </xdr:from>
    <xdr:to>
      <xdr:col>66</xdr:col>
      <xdr:colOff>1362075</xdr:colOff>
      <xdr:row>14</xdr:row>
      <xdr:rowOff>0</xdr:rowOff>
    </xdr:to>
    <xdr:graphicFrame macro="">
      <xdr:nvGraphicFramePr>
        <xdr:cNvPr id="117"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6"/>
        </a:graphicData>
      </a:graphic>
    </xdr:graphicFrame>
    <xdr:clientData/>
  </xdr:twoCellAnchor>
  <xdr:twoCellAnchor>
    <xdr:from>
      <xdr:col>66</xdr:col>
      <xdr:colOff>0</xdr:colOff>
      <xdr:row>14</xdr:row>
      <xdr:rowOff>0</xdr:rowOff>
    </xdr:from>
    <xdr:to>
      <xdr:col>67</xdr:col>
      <xdr:colOff>0</xdr:colOff>
      <xdr:row>15</xdr:row>
      <xdr:rowOff>0</xdr:rowOff>
    </xdr:to>
    <xdr:graphicFrame macro="">
      <xdr:nvGraphicFramePr>
        <xdr:cNvPr id="118"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7"/>
        </a:graphicData>
      </a:graphic>
    </xdr:graphicFrame>
    <xdr:clientData/>
  </xdr:twoCellAnchor>
  <xdr:twoCellAnchor>
    <xdr:from>
      <xdr:col>66</xdr:col>
      <xdr:colOff>0</xdr:colOff>
      <xdr:row>15</xdr:row>
      <xdr:rowOff>0</xdr:rowOff>
    </xdr:from>
    <xdr:to>
      <xdr:col>67</xdr:col>
      <xdr:colOff>0</xdr:colOff>
      <xdr:row>16</xdr:row>
      <xdr:rowOff>0</xdr:rowOff>
    </xdr:to>
    <xdr:graphicFrame macro="">
      <xdr:nvGraphicFramePr>
        <xdr:cNvPr id="119" name="Chart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8"/>
        </a:graphicData>
      </a:graphic>
    </xdr:graphicFrame>
    <xdr:clientData/>
  </xdr:twoCellAnchor>
  <xdr:twoCellAnchor>
    <xdr:from>
      <xdr:col>66</xdr:col>
      <xdr:colOff>0</xdr:colOff>
      <xdr:row>16</xdr:row>
      <xdr:rowOff>0</xdr:rowOff>
    </xdr:from>
    <xdr:to>
      <xdr:col>66</xdr:col>
      <xdr:colOff>1371600</xdr:colOff>
      <xdr:row>17</xdr:row>
      <xdr:rowOff>0</xdr:rowOff>
    </xdr:to>
    <xdr:graphicFrame macro="">
      <xdr:nvGraphicFramePr>
        <xdr:cNvPr id="120" name="Chart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9"/>
        </a:graphicData>
      </a:graphic>
    </xdr:graphicFrame>
    <xdr:clientData/>
  </xdr:twoCellAnchor>
  <xdr:twoCellAnchor>
    <xdr:from>
      <xdr:col>66</xdr:col>
      <xdr:colOff>0</xdr:colOff>
      <xdr:row>17</xdr:row>
      <xdr:rowOff>0</xdr:rowOff>
    </xdr:from>
    <xdr:to>
      <xdr:col>67</xdr:col>
      <xdr:colOff>0</xdr:colOff>
      <xdr:row>18</xdr:row>
      <xdr:rowOff>0</xdr:rowOff>
    </xdr:to>
    <xdr:graphicFrame macro="">
      <xdr:nvGraphicFramePr>
        <xdr:cNvPr id="121" name="Chart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0"/>
        </a:graphicData>
      </a:graphic>
    </xdr:graphicFrame>
    <xdr:clientData/>
  </xdr:twoCellAnchor>
  <xdr:twoCellAnchor>
    <xdr:from>
      <xdr:col>66</xdr:col>
      <xdr:colOff>0</xdr:colOff>
      <xdr:row>18</xdr:row>
      <xdr:rowOff>0</xdr:rowOff>
    </xdr:from>
    <xdr:to>
      <xdr:col>66</xdr:col>
      <xdr:colOff>1314450</xdr:colOff>
      <xdr:row>18</xdr:row>
      <xdr:rowOff>981075</xdr:rowOff>
    </xdr:to>
    <xdr:graphicFrame macro="">
      <xdr:nvGraphicFramePr>
        <xdr:cNvPr id="122"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1"/>
        </a:graphicData>
      </a:graphic>
    </xdr:graphicFrame>
    <xdr:clientData/>
  </xdr:twoCellAnchor>
  <xdr:twoCellAnchor>
    <xdr:from>
      <xdr:col>66</xdr:col>
      <xdr:colOff>0</xdr:colOff>
      <xdr:row>20</xdr:row>
      <xdr:rowOff>0</xdr:rowOff>
    </xdr:from>
    <xdr:to>
      <xdr:col>66</xdr:col>
      <xdr:colOff>1362075</xdr:colOff>
      <xdr:row>21</xdr:row>
      <xdr:rowOff>0</xdr:rowOff>
    </xdr:to>
    <xdr:graphicFrame macro="">
      <xdr:nvGraphicFramePr>
        <xdr:cNvPr id="123"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2"/>
        </a:graphicData>
      </a:graphic>
    </xdr:graphicFrame>
    <xdr:clientData/>
  </xdr:twoCellAnchor>
  <xdr:twoCellAnchor>
    <xdr:from>
      <xdr:col>66</xdr:col>
      <xdr:colOff>0</xdr:colOff>
      <xdr:row>21</xdr:row>
      <xdr:rowOff>0</xdr:rowOff>
    </xdr:from>
    <xdr:to>
      <xdr:col>67</xdr:col>
      <xdr:colOff>0</xdr:colOff>
      <xdr:row>21</xdr:row>
      <xdr:rowOff>1000125</xdr:rowOff>
    </xdr:to>
    <xdr:graphicFrame macro="">
      <xdr:nvGraphicFramePr>
        <xdr:cNvPr id="124" name="Chart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3"/>
        </a:graphicData>
      </a:graphic>
    </xdr:graphicFrame>
    <xdr:clientData/>
  </xdr:twoCellAnchor>
  <xdr:twoCellAnchor>
    <xdr:from>
      <xdr:col>66</xdr:col>
      <xdr:colOff>0</xdr:colOff>
      <xdr:row>22</xdr:row>
      <xdr:rowOff>0</xdr:rowOff>
    </xdr:from>
    <xdr:to>
      <xdr:col>67</xdr:col>
      <xdr:colOff>0</xdr:colOff>
      <xdr:row>23</xdr:row>
      <xdr:rowOff>0</xdr:rowOff>
    </xdr:to>
    <xdr:graphicFrame macro="">
      <xdr:nvGraphicFramePr>
        <xdr:cNvPr id="125" name="Chart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4"/>
        </a:graphicData>
      </a:graphic>
    </xdr:graphicFrame>
    <xdr:clientData/>
  </xdr:twoCellAnchor>
  <xdr:twoCellAnchor>
    <xdr:from>
      <xdr:col>66</xdr:col>
      <xdr:colOff>0</xdr:colOff>
      <xdr:row>23</xdr:row>
      <xdr:rowOff>0</xdr:rowOff>
    </xdr:from>
    <xdr:to>
      <xdr:col>67</xdr:col>
      <xdr:colOff>0</xdr:colOff>
      <xdr:row>23</xdr:row>
      <xdr:rowOff>1000125</xdr:rowOff>
    </xdr:to>
    <xdr:graphicFrame macro="">
      <xdr:nvGraphicFramePr>
        <xdr:cNvPr id="126" name="Chart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5"/>
        </a:graphicData>
      </a:graphic>
    </xdr:graphicFrame>
    <xdr:clientData/>
  </xdr:twoCellAnchor>
  <xdr:twoCellAnchor>
    <xdr:from>
      <xdr:col>66</xdr:col>
      <xdr:colOff>0</xdr:colOff>
      <xdr:row>24</xdr:row>
      <xdr:rowOff>0</xdr:rowOff>
    </xdr:from>
    <xdr:to>
      <xdr:col>66</xdr:col>
      <xdr:colOff>1371600</xdr:colOff>
      <xdr:row>25</xdr:row>
      <xdr:rowOff>28575</xdr:rowOff>
    </xdr:to>
    <xdr:graphicFrame macro="">
      <xdr:nvGraphicFramePr>
        <xdr:cNvPr id="127" name="Chart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6"/>
        </a:graphicData>
      </a:graphic>
    </xdr:graphicFrame>
    <xdr:clientData/>
  </xdr:twoCellAnchor>
  <xdr:twoCellAnchor>
    <xdr:from>
      <xdr:col>66</xdr:col>
      <xdr:colOff>0</xdr:colOff>
      <xdr:row>25</xdr:row>
      <xdr:rowOff>0</xdr:rowOff>
    </xdr:from>
    <xdr:to>
      <xdr:col>66</xdr:col>
      <xdr:colOff>1314450</xdr:colOff>
      <xdr:row>25</xdr:row>
      <xdr:rowOff>990600</xdr:rowOff>
    </xdr:to>
    <xdr:graphicFrame macro="">
      <xdr:nvGraphicFramePr>
        <xdr:cNvPr id="128" name="Chart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7"/>
        </a:graphicData>
      </a:graphic>
    </xdr:graphicFrame>
    <xdr:clientData/>
  </xdr:twoCellAnchor>
  <xdr:twoCellAnchor>
    <xdr:from>
      <xdr:col>66</xdr:col>
      <xdr:colOff>0</xdr:colOff>
      <xdr:row>19</xdr:row>
      <xdr:rowOff>0</xdr:rowOff>
    </xdr:from>
    <xdr:to>
      <xdr:col>67</xdr:col>
      <xdr:colOff>9525</xdr:colOff>
      <xdr:row>19</xdr:row>
      <xdr:rowOff>990600</xdr:rowOff>
    </xdr:to>
    <xdr:graphicFrame macro="">
      <xdr:nvGraphicFramePr>
        <xdr:cNvPr id="129" name="Chart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8"/>
        </a:graphicData>
      </a:graphic>
    </xdr:graphicFrame>
    <xdr:clientData/>
  </xdr:twoCellAnchor>
  <xdr:twoCellAnchor>
    <xdr:from>
      <xdr:col>66</xdr:col>
      <xdr:colOff>0</xdr:colOff>
      <xdr:row>8</xdr:row>
      <xdr:rowOff>0</xdr:rowOff>
    </xdr:from>
    <xdr:to>
      <xdr:col>66</xdr:col>
      <xdr:colOff>1371600</xdr:colOff>
      <xdr:row>9</xdr:row>
      <xdr:rowOff>9525</xdr:rowOff>
    </xdr:to>
    <xdr:graphicFrame macro="">
      <xdr:nvGraphicFramePr>
        <xdr:cNvPr id="130" name="Chart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9"/>
        </a:graphicData>
      </a:graphic>
    </xdr:graphicFrame>
    <xdr:clientData/>
  </xdr:twoCellAnchor>
  <xdr:twoCellAnchor>
    <xdr:from>
      <xdr:col>66</xdr:col>
      <xdr:colOff>0</xdr:colOff>
      <xdr:row>9</xdr:row>
      <xdr:rowOff>0</xdr:rowOff>
    </xdr:from>
    <xdr:to>
      <xdr:col>66</xdr:col>
      <xdr:colOff>1314450</xdr:colOff>
      <xdr:row>9</xdr:row>
      <xdr:rowOff>1000125</xdr:rowOff>
    </xdr:to>
    <xdr:graphicFrame macro="">
      <xdr:nvGraphicFramePr>
        <xdr:cNvPr id="131"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0"/>
        </a:graphicData>
      </a:graphic>
    </xdr:graphicFrame>
    <xdr:clientData/>
  </xdr:twoCellAnchor>
  <xdr:twoCellAnchor>
    <xdr:from>
      <xdr:col>66</xdr:col>
      <xdr:colOff>0</xdr:colOff>
      <xdr:row>10</xdr:row>
      <xdr:rowOff>0</xdr:rowOff>
    </xdr:from>
    <xdr:to>
      <xdr:col>66</xdr:col>
      <xdr:colOff>1371600</xdr:colOff>
      <xdr:row>11</xdr:row>
      <xdr:rowOff>0</xdr:rowOff>
    </xdr:to>
    <xdr:graphicFrame macro="">
      <xdr:nvGraphicFramePr>
        <xdr:cNvPr id="132" name="Chart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1"/>
        </a:graphicData>
      </a:graphic>
    </xdr:graphicFrame>
    <xdr:clientData/>
  </xdr:twoCellAnchor>
  <xdr:twoCellAnchor>
    <xdr:from>
      <xdr:col>66</xdr:col>
      <xdr:colOff>0</xdr:colOff>
      <xdr:row>11</xdr:row>
      <xdr:rowOff>0</xdr:rowOff>
    </xdr:from>
    <xdr:to>
      <xdr:col>66</xdr:col>
      <xdr:colOff>1314450</xdr:colOff>
      <xdr:row>11</xdr:row>
      <xdr:rowOff>1000125</xdr:rowOff>
    </xdr:to>
    <xdr:graphicFrame macro="">
      <xdr:nvGraphicFramePr>
        <xdr:cNvPr id="133" name="Chart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133350</xdr:colOff>
      <xdr:row>1</xdr:row>
      <xdr:rowOff>85725</xdr:rowOff>
    </xdr:from>
    <xdr:to>
      <xdr:col>20</xdr:col>
      <xdr:colOff>190499</xdr:colOff>
      <xdr:row>15</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107155</xdr:colOff>
      <xdr:row>11</xdr:row>
      <xdr:rowOff>11906</xdr:rowOff>
    </xdr:from>
    <xdr:to>
      <xdr:col>21</xdr:col>
      <xdr:colOff>488156</xdr:colOff>
      <xdr:row>16</xdr:row>
      <xdr:rowOff>988219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380998</xdr:rowOff>
    </xdr:from>
    <xdr:to>
      <xdr:col>22</xdr:col>
      <xdr:colOff>71437</xdr:colOff>
      <xdr:row>26</xdr:row>
      <xdr:rowOff>59531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119063</xdr:colOff>
      <xdr:row>11</xdr:row>
      <xdr:rowOff>23812</xdr:rowOff>
    </xdr:from>
    <xdr:to>
      <xdr:col>21</xdr:col>
      <xdr:colOff>500064</xdr:colOff>
      <xdr:row>17</xdr:row>
      <xdr:rowOff>35719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22</xdr:col>
      <xdr:colOff>71437</xdr:colOff>
      <xdr:row>26</xdr:row>
      <xdr:rowOff>333376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119062</xdr:colOff>
      <xdr:row>10</xdr:row>
      <xdr:rowOff>47625</xdr:rowOff>
    </xdr:from>
    <xdr:to>
      <xdr:col>21</xdr:col>
      <xdr:colOff>500063</xdr:colOff>
      <xdr:row>17</xdr:row>
      <xdr:rowOff>345282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22</xdr:col>
      <xdr:colOff>71437</xdr:colOff>
      <xdr:row>26</xdr:row>
      <xdr:rowOff>47626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166688</xdr:colOff>
      <xdr:row>10</xdr:row>
      <xdr:rowOff>95250</xdr:rowOff>
    </xdr:from>
    <xdr:to>
      <xdr:col>21</xdr:col>
      <xdr:colOff>547689</xdr:colOff>
      <xdr:row>18</xdr:row>
      <xdr:rowOff>11907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22</xdr:col>
      <xdr:colOff>71437</xdr:colOff>
      <xdr:row>26</xdr:row>
      <xdr:rowOff>47626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15</xdr:col>
      <xdr:colOff>23813</xdr:colOff>
      <xdr:row>9</xdr:row>
      <xdr:rowOff>214312</xdr:rowOff>
    </xdr:from>
    <xdr:to>
      <xdr:col>21</xdr:col>
      <xdr:colOff>404814</xdr:colOff>
      <xdr:row>18</xdr:row>
      <xdr:rowOff>297656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22</xdr:col>
      <xdr:colOff>71437</xdr:colOff>
      <xdr:row>27</xdr:row>
      <xdr:rowOff>428626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15</xdr:col>
      <xdr:colOff>83344</xdr:colOff>
      <xdr:row>8</xdr:row>
      <xdr:rowOff>107156</xdr:rowOff>
    </xdr:from>
    <xdr:to>
      <xdr:col>21</xdr:col>
      <xdr:colOff>464345</xdr:colOff>
      <xdr:row>18</xdr:row>
      <xdr:rowOff>238126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71438</xdr:colOff>
      <xdr:row>19</xdr:row>
      <xdr:rowOff>0</xdr:rowOff>
    </xdr:from>
    <xdr:to>
      <xdr:col>22</xdr:col>
      <xdr:colOff>142875</xdr:colOff>
      <xdr:row>28</xdr:row>
      <xdr:rowOff>309563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10</xdr:row>
      <xdr:rowOff>0</xdr:rowOff>
    </xdr:from>
    <xdr:to>
      <xdr:col>9</xdr:col>
      <xdr:colOff>876300</xdr:colOff>
      <xdr:row>10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38099</xdr:colOff>
      <xdr:row>9</xdr:row>
      <xdr:rowOff>76200</xdr:rowOff>
    </xdr:from>
    <xdr:to>
      <xdr:col>9</xdr:col>
      <xdr:colOff>962024</xdr:colOff>
      <xdr:row>33</xdr:row>
      <xdr:rowOff>9525</xdr:rowOff>
    </xdr:to>
    <xdr:graphicFrame macro="">
      <xdr:nvGraphicFramePr>
        <xdr:cNvPr id="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43</xdr:row>
      <xdr:rowOff>76200</xdr:rowOff>
    </xdr:from>
    <xdr:to>
      <xdr:col>10</xdr:col>
      <xdr:colOff>600075</xdr:colOff>
      <xdr:row>67</xdr:row>
      <xdr:rowOff>9525</xdr:rowOff>
    </xdr:to>
    <xdr:graphicFrame macro="">
      <xdr:nvGraphicFramePr>
        <xdr:cNvPr id="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BioRiver\Tools\RHAM\RHAM%20Rip%20Veg%20Monitoring.xl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Woody"/>
      <sheetName val="Non-woody"/>
      <sheetName val="Riparian Zone Summary"/>
      <sheetName val="GHU Summary"/>
      <sheetName val="Zone summary"/>
      <sheetName val="TPC Audit"/>
      <sheetName val="Schematic profile"/>
      <sheetName val="Photos"/>
    </sheetNames>
    <sheetDataSet>
      <sheetData sheetId="0">
        <row r="1">
          <cell r="G1" t="str">
            <v>Date of Assessment:</v>
          </cell>
        </row>
        <row r="5">
          <cell r="A5" t="str">
            <v>Riffle</v>
          </cell>
          <cell r="B5">
            <v>1</v>
          </cell>
          <cell r="C5">
            <v>1.2</v>
          </cell>
          <cell r="D5" t="str">
            <v>LB</v>
          </cell>
        </row>
        <row r="25">
          <cell r="A25" t="str">
            <v>Riffle</v>
          </cell>
          <cell r="B25">
            <v>1</v>
          </cell>
          <cell r="C25">
            <v>1.2</v>
          </cell>
          <cell r="D25" t="str">
            <v>RB</v>
          </cell>
        </row>
        <row r="45">
          <cell r="A45" t="str">
            <v>GHU</v>
          </cell>
          <cell r="B45" t="str">
            <v>#</v>
          </cell>
          <cell r="C45" t="str">
            <v>#.#</v>
          </cell>
          <cell r="D45" t="str">
            <v>LB</v>
          </cell>
          <cell r="F45">
            <v>0</v>
          </cell>
        </row>
        <row r="46">
          <cell r="F46">
            <v>0</v>
          </cell>
        </row>
        <row r="47">
          <cell r="F47">
            <v>0</v>
          </cell>
        </row>
        <row r="48">
          <cell r="F48">
            <v>0</v>
          </cell>
        </row>
        <row r="49">
          <cell r="F49">
            <v>0</v>
          </cell>
        </row>
        <row r="50">
          <cell r="F50">
            <v>0</v>
          </cell>
        </row>
        <row r="51">
          <cell r="F51">
            <v>0</v>
          </cell>
        </row>
        <row r="52">
          <cell r="F52">
            <v>0</v>
          </cell>
        </row>
        <row r="53">
          <cell r="F53">
            <v>0</v>
          </cell>
        </row>
        <row r="54">
          <cell r="F54">
            <v>0</v>
          </cell>
        </row>
        <row r="55">
          <cell r="F55">
            <v>0</v>
          </cell>
        </row>
        <row r="56">
          <cell r="F56">
            <v>0</v>
          </cell>
        </row>
        <row r="57">
          <cell r="F57">
            <v>0</v>
          </cell>
        </row>
        <row r="58">
          <cell r="F58">
            <v>0</v>
          </cell>
        </row>
        <row r="59">
          <cell r="F59">
            <v>0</v>
          </cell>
        </row>
        <row r="60">
          <cell r="F60">
            <v>0</v>
          </cell>
        </row>
        <row r="61">
          <cell r="F61">
            <v>0</v>
          </cell>
        </row>
        <row r="62">
          <cell r="F62">
            <v>0</v>
          </cell>
        </row>
        <row r="63">
          <cell r="F63">
            <v>0</v>
          </cell>
        </row>
        <row r="64">
          <cell r="F64">
            <v>0</v>
          </cell>
        </row>
        <row r="65">
          <cell r="A65" t="str">
            <v>GHU</v>
          </cell>
          <cell r="B65" t="str">
            <v>#</v>
          </cell>
          <cell r="C65" t="str">
            <v>#.#</v>
          </cell>
          <cell r="D65" t="str">
            <v>RB</v>
          </cell>
          <cell r="F65">
            <v>0</v>
          </cell>
        </row>
        <row r="66">
          <cell r="F66">
            <v>0</v>
          </cell>
        </row>
        <row r="67">
          <cell r="F67">
            <v>0</v>
          </cell>
        </row>
        <row r="68">
          <cell r="F68">
            <v>0</v>
          </cell>
        </row>
        <row r="69">
          <cell r="F69">
            <v>0</v>
          </cell>
        </row>
        <row r="70">
          <cell r="F70">
            <v>0</v>
          </cell>
        </row>
        <row r="71">
          <cell r="F71">
            <v>0</v>
          </cell>
        </row>
        <row r="72">
          <cell r="F72">
            <v>0</v>
          </cell>
        </row>
        <row r="73">
          <cell r="F73">
            <v>0</v>
          </cell>
        </row>
        <row r="74">
          <cell r="F74">
            <v>0</v>
          </cell>
        </row>
        <row r="75">
          <cell r="F75">
            <v>0</v>
          </cell>
        </row>
        <row r="76">
          <cell r="F76">
            <v>0</v>
          </cell>
        </row>
        <row r="77">
          <cell r="F77">
            <v>0</v>
          </cell>
        </row>
        <row r="78">
          <cell r="F78">
            <v>0</v>
          </cell>
        </row>
        <row r="79">
          <cell r="F79">
            <v>0</v>
          </cell>
        </row>
        <row r="80">
          <cell r="F80">
            <v>0</v>
          </cell>
        </row>
        <row r="81">
          <cell r="F81">
            <v>0</v>
          </cell>
        </row>
        <row r="82">
          <cell r="F82">
            <v>0</v>
          </cell>
        </row>
        <row r="83">
          <cell r="F83">
            <v>0</v>
          </cell>
        </row>
        <row r="84">
          <cell r="F84">
            <v>0</v>
          </cell>
        </row>
      </sheetData>
      <sheetData sheetId="1">
        <row r="1">
          <cell r="K1" t="str">
            <v>River:</v>
          </cell>
        </row>
        <row r="4">
          <cell r="I4" t="str">
            <v>Bullrushes</v>
          </cell>
          <cell r="J4" t="str">
            <v>Sedges</v>
          </cell>
          <cell r="K4" t="str">
            <v>Dicot Forbs</v>
          </cell>
          <cell r="L4" t="str">
            <v>Open (e.g. sand, water, rock)</v>
          </cell>
          <cell r="M4" t="str">
            <v>Grasses</v>
          </cell>
          <cell r="N4" t="str">
            <v>Low woody (&lt;=50cm)</v>
          </cell>
          <cell r="P4" t="str">
            <v>Exotic Veg</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sheetPr codeName="Sheet3"/>
  <dimension ref="B1:H47"/>
  <sheetViews>
    <sheetView showGridLines="0" topLeftCell="A14" zoomScale="90" zoomScaleNormal="90" workbookViewId="0">
      <selection activeCell="F24" sqref="F24:F29"/>
    </sheetView>
  </sheetViews>
  <sheetFormatPr defaultRowHeight="12.75"/>
  <cols>
    <col min="1" max="1" width="1.85546875" customWidth="1"/>
    <col min="2" max="2" width="18.28515625" bestFit="1" customWidth="1"/>
    <col min="3" max="3" width="17.85546875" customWidth="1"/>
    <col min="4" max="4" width="19" customWidth="1"/>
    <col min="5" max="5" width="1.42578125" customWidth="1"/>
    <col min="6" max="7" width="55.7109375" customWidth="1"/>
  </cols>
  <sheetData>
    <row r="1" spans="2:8" ht="26.25" customHeight="1">
      <c r="F1" s="336" t="s">
        <v>171</v>
      </c>
      <c r="G1" s="339">
        <v>40479</v>
      </c>
      <c r="H1" s="337"/>
    </row>
    <row r="2" spans="2:8" ht="24.75" customHeight="1">
      <c r="F2" s="336" t="s">
        <v>172</v>
      </c>
      <c r="G2" s="338" t="s">
        <v>233</v>
      </c>
      <c r="H2" s="219"/>
    </row>
    <row r="4" spans="2:8">
      <c r="G4" s="63" t="s">
        <v>214</v>
      </c>
    </row>
    <row r="5" spans="2:8" ht="51" customHeight="1">
      <c r="G5" s="479" t="s">
        <v>234</v>
      </c>
    </row>
    <row r="6" spans="2:8" ht="63" customHeight="1">
      <c r="G6" s="480"/>
    </row>
    <row r="7" spans="2:8" ht="114" customHeight="1">
      <c r="G7" s="480"/>
    </row>
    <row r="8" spans="2:8" ht="62.25" customHeight="1">
      <c r="G8" s="481"/>
    </row>
    <row r="9" spans="2:8" ht="28.5" customHeight="1"/>
    <row r="10" spans="2:8" ht="13.5" customHeight="1">
      <c r="F10" s="214"/>
    </row>
    <row r="11" spans="2:8">
      <c r="B11" s="64" t="s">
        <v>79</v>
      </c>
      <c r="C11" s="65" t="s">
        <v>80</v>
      </c>
      <c r="D11" s="65" t="s">
        <v>81</v>
      </c>
      <c r="E11" s="65"/>
      <c r="F11" s="66" t="s">
        <v>83</v>
      </c>
      <c r="G11" s="66" t="s">
        <v>82</v>
      </c>
    </row>
    <row r="12" spans="2:8" ht="12.75" customHeight="1">
      <c r="B12" s="488" t="s">
        <v>84</v>
      </c>
      <c r="C12" t="s">
        <v>85</v>
      </c>
      <c r="D12" s="67" t="s">
        <v>86</v>
      </c>
      <c r="F12" s="482" t="s">
        <v>250</v>
      </c>
      <c r="G12" s="485" t="s">
        <v>235</v>
      </c>
    </row>
    <row r="13" spans="2:8">
      <c r="B13" s="489"/>
      <c r="C13" t="s">
        <v>87</v>
      </c>
      <c r="D13" s="68" t="s">
        <v>88</v>
      </c>
      <c r="F13" s="483"/>
      <c r="G13" s="486"/>
    </row>
    <row r="14" spans="2:8">
      <c r="B14" s="489"/>
      <c r="C14" t="s">
        <v>89</v>
      </c>
      <c r="D14" s="68" t="s">
        <v>90</v>
      </c>
      <c r="F14" s="483"/>
      <c r="G14" s="486"/>
    </row>
    <row r="15" spans="2:8">
      <c r="B15" s="489"/>
      <c r="C15" t="s">
        <v>91</v>
      </c>
      <c r="D15" s="68" t="s">
        <v>93</v>
      </c>
      <c r="F15" s="483"/>
      <c r="G15" s="486"/>
    </row>
    <row r="16" spans="2:8">
      <c r="B16" s="489"/>
      <c r="D16" s="68" t="s">
        <v>92</v>
      </c>
      <c r="F16" s="483"/>
      <c r="G16" s="486"/>
    </row>
    <row r="17" spans="2:7" ht="75.75" customHeight="1">
      <c r="B17" s="490"/>
      <c r="D17" s="149" t="s">
        <v>141</v>
      </c>
      <c r="F17" s="483"/>
      <c r="G17" s="486"/>
    </row>
    <row r="18" spans="2:7">
      <c r="B18" s="488" t="s">
        <v>94</v>
      </c>
      <c r="C18" s="67" t="s">
        <v>85</v>
      </c>
      <c r="D18" t="s">
        <v>86</v>
      </c>
      <c r="E18" s="67"/>
      <c r="F18" s="482" t="s">
        <v>259</v>
      </c>
      <c r="G18" s="485" t="s">
        <v>236</v>
      </c>
    </row>
    <row r="19" spans="2:7">
      <c r="B19" s="489"/>
      <c r="C19" t="s">
        <v>87</v>
      </c>
      <c r="D19" t="s">
        <v>88</v>
      </c>
      <c r="E19" s="68"/>
      <c r="F19" s="483"/>
      <c r="G19" s="486"/>
    </row>
    <row r="20" spans="2:7">
      <c r="B20" s="489"/>
      <c r="C20" t="s">
        <v>89</v>
      </c>
      <c r="D20" t="s">
        <v>90</v>
      </c>
      <c r="E20" s="68"/>
      <c r="F20" s="483"/>
      <c r="G20" s="486"/>
    </row>
    <row r="21" spans="2:7">
      <c r="B21" s="489"/>
      <c r="C21" t="s">
        <v>91</v>
      </c>
      <c r="D21" t="s">
        <v>93</v>
      </c>
      <c r="E21" s="68"/>
      <c r="F21" s="483"/>
      <c r="G21" s="486"/>
    </row>
    <row r="22" spans="2:7">
      <c r="B22" s="489"/>
      <c r="D22" t="s">
        <v>92</v>
      </c>
      <c r="E22" s="68"/>
      <c r="F22" s="483"/>
      <c r="G22" s="486"/>
    </row>
    <row r="23" spans="2:7" ht="60" customHeight="1">
      <c r="B23" s="490"/>
      <c r="C23" s="69"/>
      <c r="D23" s="148" t="s">
        <v>141</v>
      </c>
      <c r="E23" s="69"/>
      <c r="F23" s="483"/>
      <c r="G23" s="486"/>
    </row>
    <row r="24" spans="2:7">
      <c r="B24" s="488" t="s">
        <v>95</v>
      </c>
      <c r="C24" s="67" t="s">
        <v>85</v>
      </c>
      <c r="D24" s="67" t="s">
        <v>86</v>
      </c>
      <c r="E24" s="67"/>
      <c r="F24" s="482"/>
      <c r="G24" s="485" t="s">
        <v>237</v>
      </c>
    </row>
    <row r="25" spans="2:7">
      <c r="B25" s="489"/>
      <c r="C25" t="s">
        <v>87</v>
      </c>
      <c r="D25" s="68" t="s">
        <v>88</v>
      </c>
      <c r="E25" s="68"/>
      <c r="F25" s="483"/>
      <c r="G25" s="486"/>
    </row>
    <row r="26" spans="2:7">
      <c r="B26" s="489"/>
      <c r="C26" t="s">
        <v>89</v>
      </c>
      <c r="D26" s="68" t="s">
        <v>90</v>
      </c>
      <c r="E26" s="68"/>
      <c r="F26" s="483"/>
      <c r="G26" s="486"/>
    </row>
    <row r="27" spans="2:7">
      <c r="B27" s="489"/>
      <c r="C27" t="s">
        <v>91</v>
      </c>
      <c r="D27" s="68" t="s">
        <v>93</v>
      </c>
      <c r="E27" s="68"/>
      <c r="F27" s="483"/>
      <c r="G27" s="486"/>
    </row>
    <row r="28" spans="2:7">
      <c r="B28" s="489"/>
      <c r="D28" s="68" t="s">
        <v>92</v>
      </c>
      <c r="E28" s="68"/>
      <c r="F28" s="483"/>
      <c r="G28" s="486"/>
    </row>
    <row r="29" spans="2:7" ht="60" customHeight="1">
      <c r="B29" s="490"/>
      <c r="C29" s="69"/>
      <c r="D29" s="149" t="s">
        <v>141</v>
      </c>
      <c r="E29" s="69"/>
      <c r="F29" s="484"/>
      <c r="G29" s="487"/>
    </row>
    <row r="30" spans="2:7">
      <c r="B30" s="488" t="s">
        <v>216</v>
      </c>
      <c r="C30" s="67" t="s">
        <v>85</v>
      </c>
      <c r="D30" s="67" t="s">
        <v>86</v>
      </c>
      <c r="E30" s="67"/>
      <c r="F30" s="482"/>
      <c r="G30" s="485" t="s">
        <v>238</v>
      </c>
    </row>
    <row r="31" spans="2:7">
      <c r="B31" s="489"/>
      <c r="C31" t="s">
        <v>87</v>
      </c>
      <c r="D31" s="68" t="s">
        <v>88</v>
      </c>
      <c r="E31" s="68"/>
      <c r="F31" s="483"/>
      <c r="G31" s="486"/>
    </row>
    <row r="32" spans="2:7">
      <c r="B32" s="489"/>
      <c r="C32" t="s">
        <v>89</v>
      </c>
      <c r="D32" s="68" t="s">
        <v>90</v>
      </c>
      <c r="E32" s="68"/>
      <c r="F32" s="483"/>
      <c r="G32" s="486"/>
    </row>
    <row r="33" spans="2:7">
      <c r="B33" s="489"/>
      <c r="C33" t="s">
        <v>91</v>
      </c>
      <c r="D33" s="68" t="s">
        <v>93</v>
      </c>
      <c r="E33" s="68"/>
      <c r="F33" s="483"/>
      <c r="G33" s="486"/>
    </row>
    <row r="34" spans="2:7">
      <c r="B34" s="489"/>
      <c r="D34" s="68" t="s">
        <v>92</v>
      </c>
      <c r="E34" s="68"/>
      <c r="F34" s="483"/>
      <c r="G34" s="486"/>
    </row>
    <row r="35" spans="2:7" ht="60" customHeight="1">
      <c r="B35" s="490"/>
      <c r="C35" s="69"/>
      <c r="D35" s="149" t="s">
        <v>141</v>
      </c>
      <c r="E35" s="69"/>
      <c r="F35" s="484"/>
      <c r="G35" s="487"/>
    </row>
    <row r="36" spans="2:7">
      <c r="B36" s="488" t="s">
        <v>158</v>
      </c>
      <c r="C36" s="67" t="s">
        <v>85</v>
      </c>
      <c r="D36" s="67" t="s">
        <v>86</v>
      </c>
      <c r="E36" s="67"/>
      <c r="F36" s="482" t="s">
        <v>240</v>
      </c>
      <c r="G36" s="482" t="s">
        <v>239</v>
      </c>
    </row>
    <row r="37" spans="2:7">
      <c r="B37" s="489"/>
      <c r="C37" t="s">
        <v>87</v>
      </c>
      <c r="D37" s="68" t="s">
        <v>88</v>
      </c>
      <c r="E37" s="68"/>
      <c r="F37" s="483"/>
      <c r="G37" s="483"/>
    </row>
    <row r="38" spans="2:7">
      <c r="B38" s="489"/>
      <c r="C38" t="s">
        <v>89</v>
      </c>
      <c r="D38" s="68" t="s">
        <v>90</v>
      </c>
      <c r="E38" s="68"/>
      <c r="F38" s="483"/>
      <c r="G38" s="483"/>
    </row>
    <row r="39" spans="2:7">
      <c r="B39" s="489"/>
      <c r="C39" t="s">
        <v>91</v>
      </c>
      <c r="D39" s="68" t="s">
        <v>93</v>
      </c>
      <c r="E39" s="68"/>
      <c r="F39" s="483"/>
      <c r="G39" s="483"/>
    </row>
    <row r="40" spans="2:7">
      <c r="B40" s="489"/>
      <c r="D40" s="68" t="s">
        <v>92</v>
      </c>
      <c r="E40" s="68"/>
      <c r="F40" s="483"/>
      <c r="G40" s="483"/>
    </row>
    <row r="41" spans="2:7" ht="60" customHeight="1">
      <c r="B41" s="490"/>
      <c r="C41" s="69"/>
      <c r="D41" s="149" t="s">
        <v>141</v>
      </c>
      <c r="E41" s="69"/>
      <c r="F41" s="484"/>
      <c r="G41" s="484"/>
    </row>
    <row r="42" spans="2:7">
      <c r="B42" s="488" t="s">
        <v>159</v>
      </c>
      <c r="C42" s="67" t="s">
        <v>85</v>
      </c>
      <c r="D42" s="67" t="s">
        <v>86</v>
      </c>
      <c r="E42" s="67"/>
      <c r="F42" s="482" t="s">
        <v>223</v>
      </c>
      <c r="G42" s="482" t="s">
        <v>223</v>
      </c>
    </row>
    <row r="43" spans="2:7">
      <c r="B43" s="489"/>
      <c r="C43" t="s">
        <v>87</v>
      </c>
      <c r="D43" s="68" t="s">
        <v>88</v>
      </c>
      <c r="E43" s="68"/>
      <c r="F43" s="483"/>
      <c r="G43" s="483"/>
    </row>
    <row r="44" spans="2:7">
      <c r="B44" s="489"/>
      <c r="C44" t="s">
        <v>89</v>
      </c>
      <c r="D44" s="68" t="s">
        <v>90</v>
      </c>
      <c r="E44" s="68"/>
      <c r="F44" s="483"/>
      <c r="G44" s="483"/>
    </row>
    <row r="45" spans="2:7">
      <c r="B45" s="489"/>
      <c r="C45" t="s">
        <v>91</v>
      </c>
      <c r="D45" s="68" t="s">
        <v>93</v>
      </c>
      <c r="E45" s="68"/>
      <c r="F45" s="483"/>
      <c r="G45" s="483"/>
    </row>
    <row r="46" spans="2:7">
      <c r="B46" s="489"/>
      <c r="D46" s="68" t="s">
        <v>92</v>
      </c>
      <c r="E46" s="68"/>
      <c r="F46" s="483"/>
      <c r="G46" s="483"/>
    </row>
    <row r="47" spans="2:7">
      <c r="B47" s="490"/>
      <c r="C47" s="69"/>
      <c r="D47" s="149" t="s">
        <v>141</v>
      </c>
      <c r="E47" s="69"/>
      <c r="F47" s="484"/>
      <c r="G47" s="484"/>
    </row>
  </sheetData>
  <mergeCells count="19">
    <mergeCell ref="B42:B47"/>
    <mergeCell ref="F42:F47"/>
    <mergeCell ref="G42:G47"/>
    <mergeCell ref="B12:B17"/>
    <mergeCell ref="B18:B23"/>
    <mergeCell ref="B24:B29"/>
    <mergeCell ref="B30:B35"/>
    <mergeCell ref="B36:B41"/>
    <mergeCell ref="G5:G8"/>
    <mergeCell ref="F36:F41"/>
    <mergeCell ref="G36:G41"/>
    <mergeCell ref="F24:F29"/>
    <mergeCell ref="G24:G29"/>
    <mergeCell ref="F12:F17"/>
    <mergeCell ref="G12:G17"/>
    <mergeCell ref="F18:F23"/>
    <mergeCell ref="G18:G23"/>
    <mergeCell ref="F30:F35"/>
    <mergeCell ref="G30:G35"/>
  </mergeCells>
  <phoneticPr fontId="19" type="noConversion"/>
  <pageMargins left="0.75" right="0.75" top="1" bottom="1" header="0.5" footer="0.5"/>
  <pageSetup orientation="portrait" horizontalDpi="1200" verticalDpi="12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sheetPr codeName="Sheet14">
    <pageSetUpPr autoPageBreaks="0"/>
  </sheetPr>
  <dimension ref="A1:Q156"/>
  <sheetViews>
    <sheetView showGridLines="0" topLeftCell="A19" zoomScale="80" zoomScaleNormal="80" workbookViewId="0">
      <selection activeCell="C28" sqref="C28"/>
    </sheetView>
  </sheetViews>
  <sheetFormatPr defaultColWidth="9" defaultRowHeight="12.75"/>
  <cols>
    <col min="1" max="1" width="1.28515625" style="4" customWidth="1"/>
    <col min="2" max="2" width="17.7109375" style="4" customWidth="1"/>
    <col min="3" max="3" width="24.140625" style="4" customWidth="1"/>
    <col min="4" max="4" width="11.85546875" style="4" customWidth="1"/>
    <col min="5" max="5" width="13.42578125" style="4" customWidth="1"/>
    <col min="6" max="6" width="14.42578125" style="4" customWidth="1"/>
    <col min="7" max="7" width="15.28515625" style="6" customWidth="1"/>
    <col min="8" max="8" width="12.5703125" style="6" customWidth="1"/>
    <col min="9" max="9" width="10.7109375" style="6" customWidth="1"/>
    <col min="10" max="10" width="18.7109375" style="77" hidden="1" customWidth="1"/>
    <col min="11" max="11" width="28" style="77" hidden="1" customWidth="1"/>
    <col min="12" max="12" width="12.140625" style="77" hidden="1" customWidth="1"/>
    <col min="13" max="13" width="11.28515625" style="77" hidden="1" customWidth="1"/>
    <col min="14" max="14" width="16.7109375" style="77" hidden="1" customWidth="1"/>
    <col min="15" max="15" width="11.42578125" style="77" hidden="1" customWidth="1"/>
    <col min="16" max="16" width="9" style="6" customWidth="1"/>
    <col min="17" max="17" width="9" style="10" customWidth="1"/>
    <col min="18" max="18" width="11.5703125" style="4" bestFit="1" customWidth="1"/>
    <col min="19" max="19" width="14.42578125" style="4" bestFit="1" customWidth="1"/>
    <col min="20" max="20" width="26.140625" style="4" customWidth="1"/>
    <col min="21" max="24" width="9" style="4" customWidth="1"/>
    <col min="25" max="25" width="14.42578125" style="4" bestFit="1" customWidth="1"/>
    <col min="26" max="16384" width="9" style="4"/>
  </cols>
  <sheetData>
    <row r="1" spans="1:17" ht="13.5" thickBot="1">
      <c r="M1" s="76" t="s">
        <v>33</v>
      </c>
      <c r="N1" s="76">
        <v>1</v>
      </c>
      <c r="O1" s="76">
        <v>0</v>
      </c>
    </row>
    <row r="2" spans="1:17" ht="19.5" customHeight="1" thickBot="1">
      <c r="B2" s="411" t="str">
        <f>'Reference State'!B36</f>
        <v>Floodplain</v>
      </c>
      <c r="C2" s="506" t="s">
        <v>71</v>
      </c>
      <c r="D2" s="507"/>
      <c r="E2" s="508"/>
      <c r="F2" s="412"/>
      <c r="G2" s="413"/>
      <c r="H2" s="413"/>
      <c r="I2" s="413"/>
      <c r="M2" s="76" t="s">
        <v>77</v>
      </c>
      <c r="N2" s="76">
        <v>1.5</v>
      </c>
      <c r="O2" s="76">
        <v>0.5</v>
      </c>
    </row>
    <row r="3" spans="1:17" ht="26.25" thickBot="1">
      <c r="A3" s="414"/>
      <c r="B3" s="415" t="s">
        <v>50</v>
      </c>
      <c r="C3" s="416" t="s">
        <v>17</v>
      </c>
      <c r="D3" s="416" t="s">
        <v>16</v>
      </c>
      <c r="E3" s="417" t="s">
        <v>70</v>
      </c>
      <c r="F3" s="521" t="s">
        <v>96</v>
      </c>
      <c r="G3" s="522"/>
      <c r="H3" s="522"/>
      <c r="I3" s="523"/>
      <c r="L3" s="82"/>
      <c r="M3" s="78"/>
      <c r="N3" s="78">
        <v>2</v>
      </c>
      <c r="O3" s="76">
        <v>1</v>
      </c>
      <c r="P3" s="4"/>
      <c r="Q3" s="4"/>
    </row>
    <row r="4" spans="1:17" ht="30" customHeight="1">
      <c r="A4" s="418"/>
      <c r="B4" s="419" t="s">
        <v>4</v>
      </c>
      <c r="C4" s="140"/>
      <c r="D4" s="141"/>
      <c r="E4" s="141"/>
      <c r="F4" s="512"/>
      <c r="G4" s="513"/>
      <c r="H4" s="513"/>
      <c r="I4" s="514"/>
      <c r="L4" s="82"/>
      <c r="M4" s="78"/>
      <c r="N4" s="78">
        <v>2.5</v>
      </c>
      <c r="O4" s="78">
        <v>1.5</v>
      </c>
      <c r="P4" s="4"/>
      <c r="Q4" s="4"/>
    </row>
    <row r="5" spans="1:17" ht="30" customHeight="1">
      <c r="A5" s="420"/>
      <c r="B5" s="421" t="s">
        <v>2</v>
      </c>
      <c r="C5" s="314" t="e">
        <f>VLOOKUP(ABS('Ref State Cover'!G8-'Ref State Cover'!G15),'Rating Guide'!$F$34:$G$44,2)</f>
        <v>#DIV/0!</v>
      </c>
      <c r="D5" s="340" t="s">
        <v>102</v>
      </c>
      <c r="E5" s="144"/>
      <c r="F5" s="515"/>
      <c r="G5" s="516"/>
      <c r="H5" s="516"/>
      <c r="I5" s="517"/>
      <c r="L5" s="82"/>
      <c r="M5" s="78"/>
      <c r="N5" s="78">
        <v>3</v>
      </c>
      <c r="O5" s="78">
        <v>2</v>
      </c>
      <c r="P5" s="4"/>
      <c r="Q5" s="4"/>
    </row>
    <row r="6" spans="1:17" ht="30" customHeight="1">
      <c r="A6" s="420"/>
      <c r="B6" s="421" t="s">
        <v>8</v>
      </c>
      <c r="C6" s="142"/>
      <c r="D6" s="144"/>
      <c r="E6" s="144"/>
      <c r="F6" s="515"/>
      <c r="G6" s="516"/>
      <c r="H6" s="516"/>
      <c r="I6" s="517"/>
      <c r="L6" s="82"/>
      <c r="M6" s="78"/>
      <c r="N6" s="78">
        <v>3.5</v>
      </c>
      <c r="O6" s="78">
        <v>2.5</v>
      </c>
      <c r="P6" s="4"/>
      <c r="Q6" s="4"/>
    </row>
    <row r="7" spans="1:17" ht="30" customHeight="1" thickBot="1">
      <c r="A7" s="418"/>
      <c r="B7" s="421" t="s">
        <v>3</v>
      </c>
      <c r="C7" s="145"/>
      <c r="D7" s="146"/>
      <c r="E7" s="146"/>
      <c r="F7" s="518"/>
      <c r="G7" s="519"/>
      <c r="H7" s="519"/>
      <c r="I7" s="520"/>
      <c r="L7" s="82"/>
      <c r="M7" s="78"/>
      <c r="N7" s="78">
        <v>4</v>
      </c>
      <c r="O7" s="78">
        <v>3</v>
      </c>
      <c r="P7" s="4"/>
      <c r="Q7" s="4"/>
    </row>
    <row r="8" spans="1:17" ht="30" customHeight="1" thickBot="1">
      <c r="A8" s="418"/>
      <c r="B8" s="422" t="s">
        <v>35</v>
      </c>
      <c r="C8" s="423"/>
      <c r="D8" s="424"/>
      <c r="E8" s="425" t="e">
        <f>AVERAGE(E4:E7)</f>
        <v>#DIV/0!</v>
      </c>
      <c r="F8" s="424"/>
      <c r="G8" s="426"/>
      <c r="H8" s="426"/>
      <c r="I8" s="427"/>
      <c r="M8" s="76"/>
      <c r="N8" s="78">
        <v>4.5</v>
      </c>
      <c r="O8" s="78">
        <v>3.5</v>
      </c>
      <c r="P8" s="4"/>
      <c r="Q8" s="4"/>
    </row>
    <row r="9" spans="1:17" ht="13.5" thickBot="1">
      <c r="A9" s="428"/>
      <c r="B9" s="429"/>
      <c r="C9" s="430"/>
      <c r="D9" s="430"/>
      <c r="E9" s="430"/>
      <c r="F9" s="430"/>
      <c r="M9" s="76"/>
      <c r="N9" s="78">
        <v>5</v>
      </c>
      <c r="O9" s="78">
        <v>4</v>
      </c>
      <c r="P9" s="4"/>
      <c r="Q9" s="4"/>
    </row>
    <row r="10" spans="1:17" ht="22.5" customHeight="1" thickBot="1">
      <c r="A10" s="431"/>
      <c r="B10" s="432" t="str">
        <f>B2</f>
        <v>Floodplain</v>
      </c>
      <c r="C10" s="6"/>
      <c r="D10" s="509" t="s">
        <v>19</v>
      </c>
      <c r="E10" s="510"/>
      <c r="F10" s="511"/>
      <c r="L10" s="82"/>
      <c r="M10" s="76"/>
      <c r="N10" s="76"/>
      <c r="O10" s="78">
        <v>4.5</v>
      </c>
    </row>
    <row r="11" spans="1:17" ht="26.25" thickBot="1">
      <c r="A11" s="431"/>
      <c r="B11" s="433" t="s">
        <v>13</v>
      </c>
      <c r="C11" s="434" t="s">
        <v>9</v>
      </c>
      <c r="D11" s="417" t="s">
        <v>18</v>
      </c>
      <c r="E11" s="435" t="s">
        <v>72</v>
      </c>
      <c r="F11" s="435" t="s">
        <v>14</v>
      </c>
      <c r="G11" s="524" t="s">
        <v>96</v>
      </c>
      <c r="H11" s="525"/>
      <c r="I11" s="526"/>
      <c r="L11" s="82"/>
      <c r="M11" s="76"/>
      <c r="N11" s="76"/>
      <c r="O11" s="76">
        <v>5</v>
      </c>
    </row>
    <row r="12" spans="1:17" ht="47.25" customHeight="1">
      <c r="A12" s="420"/>
      <c r="B12" s="552" t="str">
        <f>'Marginal Zone'!B12:B18</f>
        <v>WOODY</v>
      </c>
      <c r="C12" s="436" t="s">
        <v>1</v>
      </c>
      <c r="D12" s="318" t="s">
        <v>157</v>
      </c>
      <c r="E12" s="472" t="e">
        <f>VLOOKUP(ABS('Ref State Cover'!D8-'Ref State Cover'!D15),'Rating Guide'!$F$34:$G$44,2)</f>
        <v>#DIV/0!</v>
      </c>
      <c r="F12" s="84"/>
      <c r="G12" s="538"/>
      <c r="H12" s="539"/>
      <c r="I12" s="540"/>
      <c r="J12" s="77" t="e">
        <f t="shared" ref="J12:J17" si="0">IF(D12="Y",E12,IF(D12="N",""))</f>
        <v>#DIV/0!</v>
      </c>
      <c r="K12" s="77">
        <f t="shared" ref="K12:K17" si="1">IF(D12="Y",F12,IF(D12="N",""))</f>
        <v>0</v>
      </c>
      <c r="L12" s="82"/>
      <c r="M12" s="76"/>
      <c r="N12" s="76"/>
      <c r="O12" s="76"/>
    </row>
    <row r="13" spans="1:17" ht="30" customHeight="1">
      <c r="A13" s="420"/>
      <c r="B13" s="553"/>
      <c r="C13" s="437" t="s">
        <v>0</v>
      </c>
      <c r="D13" s="85" t="s">
        <v>157</v>
      </c>
      <c r="E13" s="475" t="e">
        <f>IF(D13="y",E12,"")</f>
        <v>#DIV/0!</v>
      </c>
      <c r="F13" s="86"/>
      <c r="G13" s="533"/>
      <c r="H13" s="534"/>
      <c r="I13" s="535"/>
      <c r="J13" s="77" t="e">
        <f t="shared" si="0"/>
        <v>#DIV/0!</v>
      </c>
      <c r="K13" s="77">
        <f t="shared" si="1"/>
        <v>0</v>
      </c>
      <c r="L13" s="82"/>
      <c r="M13" s="79"/>
      <c r="N13" s="79"/>
      <c r="O13" s="79"/>
      <c r="P13" s="4"/>
      <c r="Q13" s="4"/>
    </row>
    <row r="14" spans="1:17" ht="30" customHeight="1">
      <c r="A14" s="420"/>
      <c r="B14" s="553"/>
      <c r="C14" s="437" t="s">
        <v>38</v>
      </c>
      <c r="D14" s="85" t="s">
        <v>157</v>
      </c>
      <c r="E14" s="315">
        <f>'Pop Structure &amp; Recruitment'!BC27</f>
        <v>0</v>
      </c>
      <c r="F14" s="86"/>
      <c r="G14" s="533"/>
      <c r="H14" s="534"/>
      <c r="I14" s="535"/>
      <c r="J14" s="77">
        <f t="shared" si="0"/>
        <v>0</v>
      </c>
      <c r="K14" s="77">
        <f t="shared" si="1"/>
        <v>0</v>
      </c>
      <c r="L14" s="82"/>
      <c r="M14" s="79"/>
      <c r="N14" s="79"/>
      <c r="O14" s="79"/>
      <c r="P14" s="4"/>
      <c r="Q14" s="4"/>
    </row>
    <row r="15" spans="1:17" ht="30" customHeight="1">
      <c r="A15" s="420"/>
      <c r="B15" s="553"/>
      <c r="C15" s="437" t="s">
        <v>37</v>
      </c>
      <c r="D15" s="85" t="s">
        <v>157</v>
      </c>
      <c r="E15" s="159"/>
      <c r="F15" s="86"/>
      <c r="G15" s="533"/>
      <c r="H15" s="534"/>
      <c r="I15" s="535"/>
      <c r="J15" s="77">
        <f t="shared" si="0"/>
        <v>0</v>
      </c>
      <c r="K15" s="77">
        <f t="shared" si="1"/>
        <v>0</v>
      </c>
      <c r="L15" s="82"/>
      <c r="M15" s="79"/>
      <c r="N15" s="79"/>
      <c r="O15" s="79"/>
      <c r="P15" s="4"/>
      <c r="Q15" s="4"/>
    </row>
    <row r="16" spans="1:17" ht="30" customHeight="1">
      <c r="A16" s="420"/>
      <c r="B16" s="553"/>
      <c r="C16" s="437" t="s">
        <v>36</v>
      </c>
      <c r="D16" s="85" t="s">
        <v>224</v>
      </c>
      <c r="E16" s="315">
        <f>'Pop Structure &amp; Recruitment'!BC28</f>
        <v>0</v>
      </c>
      <c r="F16" s="86"/>
      <c r="G16" s="533"/>
      <c r="H16" s="534"/>
      <c r="I16" s="535"/>
      <c r="J16" s="77" t="str">
        <f t="shared" si="0"/>
        <v/>
      </c>
      <c r="K16" s="77" t="str">
        <f t="shared" si="1"/>
        <v/>
      </c>
      <c r="L16" s="82"/>
      <c r="M16" s="79"/>
      <c r="N16" s="79"/>
      <c r="O16" s="79"/>
      <c r="P16" s="4"/>
      <c r="Q16" s="4"/>
    </row>
    <row r="17" spans="1:17" ht="30" customHeight="1" thickBot="1">
      <c r="A17" s="420"/>
      <c r="B17" s="553"/>
      <c r="C17" s="438" t="s">
        <v>34</v>
      </c>
      <c r="D17" s="87" t="s">
        <v>157</v>
      </c>
      <c r="E17" s="316" t="e">
        <f>'Species Composition'!AH42</f>
        <v>#DIV/0!</v>
      </c>
      <c r="F17" s="88"/>
      <c r="G17" s="561" t="str">
        <f>'Species Composition'!AE43</f>
        <v>note</v>
      </c>
      <c r="H17" s="550"/>
      <c r="I17" s="551"/>
      <c r="J17" s="77" t="e">
        <f t="shared" si="0"/>
        <v>#DIV/0!</v>
      </c>
      <c r="K17" s="77">
        <f t="shared" si="1"/>
        <v>0</v>
      </c>
      <c r="L17" s="82"/>
      <c r="O17" s="80"/>
      <c r="P17" s="9"/>
    </row>
    <row r="18" spans="1:17" ht="30" customHeight="1" thickBot="1">
      <c r="A18" s="420"/>
      <c r="B18" s="554"/>
      <c r="C18" s="439"/>
      <c r="D18" s="440"/>
      <c r="E18" s="441" t="e">
        <f>IF(J18&gt;0,SUM(J12:J17)/J18,"")</f>
        <v>#DIV/0!</v>
      </c>
      <c r="F18" s="442">
        <f>IF(K18&gt;0,SUM(K12:K17)/K18,"")</f>
        <v>0</v>
      </c>
      <c r="G18" s="426"/>
      <c r="H18" s="426"/>
      <c r="I18" s="427"/>
      <c r="J18" s="80">
        <f>COUNT(J12:J17)</f>
        <v>2</v>
      </c>
      <c r="K18" s="80">
        <f>COUNT(K12:K17)</f>
        <v>5</v>
      </c>
      <c r="L18" s="82"/>
      <c r="O18" s="80"/>
      <c r="P18" s="9"/>
    </row>
    <row r="19" spans="1:17" ht="30" customHeight="1">
      <c r="A19" s="420"/>
      <c r="B19" s="555" t="str">
        <f>'Marginal Zone'!B19:B21</f>
        <v>SPECIAL CATEGORY (eg Reeds, Palmiet)</v>
      </c>
      <c r="C19" s="436" t="s">
        <v>1</v>
      </c>
      <c r="D19" s="83" t="s">
        <v>157</v>
      </c>
      <c r="E19" s="317" t="e">
        <f>VLOOKUP(ABS('Ref State Cover'!D23-'Ref State Cover'!D30),'Rating Guide'!$F$34:$G$44,2)</f>
        <v>#DIV/0!</v>
      </c>
      <c r="F19" s="84"/>
      <c r="G19" s="527"/>
      <c r="H19" s="528"/>
      <c r="I19" s="529"/>
      <c r="J19" s="77" t="e">
        <f>IF(D19="Y",E19,IF(D19="N",""))</f>
        <v>#DIV/0!</v>
      </c>
      <c r="K19" s="77">
        <f>IF(D19="Y",F19,IF(D19="N",""))</f>
        <v>0</v>
      </c>
      <c r="L19" s="82"/>
      <c r="O19" s="80"/>
      <c r="P19" s="9"/>
    </row>
    <row r="20" spans="1:17" ht="30" customHeight="1" thickBot="1">
      <c r="A20" s="420"/>
      <c r="B20" s="556"/>
      <c r="C20" s="438" t="s">
        <v>0</v>
      </c>
      <c r="D20" s="87" t="s">
        <v>157</v>
      </c>
      <c r="E20" s="475" t="e">
        <f>IF(D20="y",E19,"")</f>
        <v>#DIV/0!</v>
      </c>
      <c r="F20" s="88"/>
      <c r="G20" s="530"/>
      <c r="H20" s="531"/>
      <c r="I20" s="532"/>
      <c r="J20" s="77" t="e">
        <f>IF(D20="Y",E20,IF(D20="N",""))</f>
        <v>#DIV/0!</v>
      </c>
      <c r="K20" s="77">
        <f>IF(D20="Y",F20,IF(D20="N",""))</f>
        <v>0</v>
      </c>
      <c r="L20" s="82"/>
      <c r="O20" s="80"/>
      <c r="P20" s="9"/>
    </row>
    <row r="21" spans="1:17" ht="30" customHeight="1" thickBot="1">
      <c r="A21" s="420"/>
      <c r="B21" s="557"/>
      <c r="C21" s="439"/>
      <c r="D21" s="445"/>
      <c r="E21" s="441" t="str">
        <f>IF(J21&gt;0,SUM(J19:J20)/J21,"")</f>
        <v/>
      </c>
      <c r="F21" s="442">
        <f>IF(K21&gt;0,SUM(K19:K20)/K21,"")</f>
        <v>0</v>
      </c>
      <c r="G21" s="426"/>
      <c r="H21" s="426"/>
      <c r="I21" s="427"/>
      <c r="J21" s="80">
        <f>COUNT(J19:J20)</f>
        <v>0</v>
      </c>
      <c r="K21" s="80">
        <f>COUNT(K19:K20)</f>
        <v>2</v>
      </c>
      <c r="L21" s="82"/>
      <c r="O21" s="80"/>
      <c r="P21" s="9"/>
    </row>
    <row r="22" spans="1:17" ht="30" customHeight="1">
      <c r="A22" s="420"/>
      <c r="B22" s="555" t="str">
        <f>'Marginal Zone'!B22:B25</f>
        <v>NON-WOODY (Excl Reeds)</v>
      </c>
      <c r="C22" s="436" t="s">
        <v>1</v>
      </c>
      <c r="D22" s="83" t="s">
        <v>157</v>
      </c>
      <c r="E22" s="317" t="e">
        <f>VLOOKUP(ABS('Ref State Cover'!M23-'Ref State Cover'!M30),'Rating Guide'!$F$34:$G$44,2)</f>
        <v>#DIV/0!</v>
      </c>
      <c r="F22" s="84"/>
      <c r="G22" s="541"/>
      <c r="H22" s="542"/>
      <c r="I22" s="543"/>
      <c r="J22" s="77" t="e">
        <f>IF(D22="Y",E22,IF(D22="N",""))</f>
        <v>#DIV/0!</v>
      </c>
      <c r="K22" s="77">
        <f>IF(D22="Y",F22,IF(D22="N",""))</f>
        <v>0</v>
      </c>
      <c r="L22" s="82"/>
      <c r="O22" s="80"/>
      <c r="P22" s="9"/>
    </row>
    <row r="23" spans="1:17" ht="30" customHeight="1">
      <c r="A23" s="420"/>
      <c r="B23" s="556"/>
      <c r="C23" s="437" t="s">
        <v>0</v>
      </c>
      <c r="D23" s="85" t="s">
        <v>157</v>
      </c>
      <c r="E23" s="475" t="e">
        <f>IF(D23="y",E22,"")</f>
        <v>#DIV/0!</v>
      </c>
      <c r="F23" s="86"/>
      <c r="G23" s="544"/>
      <c r="H23" s="545"/>
      <c r="I23" s="546"/>
      <c r="J23" s="77" t="e">
        <f>IF(D23="Y",E23,IF(D23="N",""))</f>
        <v>#DIV/0!</v>
      </c>
      <c r="K23" s="77">
        <f>IF(D23="Y",F23,IF(D23="N",""))</f>
        <v>0</v>
      </c>
      <c r="L23" s="82"/>
      <c r="O23" s="80"/>
      <c r="P23" s="9"/>
    </row>
    <row r="24" spans="1:17" ht="30" customHeight="1" thickBot="1">
      <c r="A24" s="420"/>
      <c r="B24" s="556"/>
      <c r="C24" s="438" t="s">
        <v>34</v>
      </c>
      <c r="D24" s="87" t="s">
        <v>224</v>
      </c>
      <c r="E24" s="316" t="e">
        <f>'Species Composition'!AH95</f>
        <v>#DIV/0!</v>
      </c>
      <c r="F24" s="88"/>
      <c r="G24" s="547" t="str">
        <f>'Species Composition'!AE96</f>
        <v>flood</v>
      </c>
      <c r="H24" s="548"/>
      <c r="I24" s="549"/>
      <c r="J24" s="77" t="str">
        <f>IF(D24="Y",E24,IF(D24="N",""))</f>
        <v/>
      </c>
      <c r="K24" s="77" t="str">
        <f>IF(D24="Y",F24,IF(D24="N",""))</f>
        <v/>
      </c>
      <c r="L24" s="82"/>
      <c r="O24" s="80"/>
      <c r="P24" s="9"/>
    </row>
    <row r="25" spans="1:17" ht="30" customHeight="1" thickBot="1">
      <c r="A25" s="420"/>
      <c r="B25" s="557"/>
      <c r="C25" s="446"/>
      <c r="D25" s="440"/>
      <c r="E25" s="441" t="str">
        <f>IF(J25&gt;0,SUM(J22:J24)/J25,"")</f>
        <v/>
      </c>
      <c r="F25" s="442">
        <f>IF(K25&gt;0,SUM(K22:K24)/K25,"")</f>
        <v>0</v>
      </c>
      <c r="G25" s="426"/>
      <c r="H25" s="426"/>
      <c r="I25" s="427"/>
      <c r="J25" s="80">
        <f>COUNT(J22:J24)</f>
        <v>0</v>
      </c>
      <c r="K25" s="80">
        <f>COUNT(K22:K24)</f>
        <v>2</v>
      </c>
      <c r="L25" s="82"/>
      <c r="O25" s="80"/>
      <c r="P25" s="9"/>
    </row>
    <row r="26" spans="1:17" ht="13.5" thickBot="1">
      <c r="A26" s="420"/>
      <c r="B26" s="447"/>
      <c r="C26" s="413"/>
      <c r="D26" s="77"/>
      <c r="E26" s="77"/>
      <c r="F26" s="77"/>
      <c r="G26" s="413"/>
      <c r="H26" s="413"/>
      <c r="I26" s="413"/>
      <c r="J26" s="80"/>
      <c r="K26" s="80"/>
      <c r="L26" s="82"/>
      <c r="O26" s="80"/>
      <c r="P26" s="9"/>
    </row>
    <row r="27" spans="1:17" ht="28.5" customHeight="1" thickBot="1">
      <c r="B27" s="448" t="s">
        <v>13</v>
      </c>
      <c r="C27" s="449" t="s">
        <v>18</v>
      </c>
      <c r="D27" s="449" t="s">
        <v>76</v>
      </c>
      <c r="E27" s="450" t="s">
        <v>6</v>
      </c>
      <c r="F27" s="450" t="s">
        <v>5</v>
      </c>
      <c r="G27" s="449" t="s">
        <v>7</v>
      </c>
      <c r="H27" s="449" t="s">
        <v>10</v>
      </c>
      <c r="I27" s="451"/>
      <c r="J27" s="406"/>
      <c r="K27" s="407"/>
      <c r="L27" s="407"/>
      <c r="P27" s="4"/>
      <c r="Q27" s="4"/>
    </row>
    <row r="28" spans="1:17" ht="39.950000000000003" customHeight="1">
      <c r="B28" s="452" t="str">
        <f>B12</f>
        <v>WOODY</v>
      </c>
      <c r="C28" s="160" t="s">
        <v>224</v>
      </c>
      <c r="D28" s="84">
        <v>1</v>
      </c>
      <c r="E28" s="84">
        <v>100</v>
      </c>
      <c r="F28" s="95" t="e">
        <f>IF(E18="","",E18)</f>
        <v>#DIV/0!</v>
      </c>
      <c r="G28" s="453" t="str">
        <f>IF(C28="N","",IF(C28="Y",F28*(E28/100)))</f>
        <v/>
      </c>
      <c r="H28" s="96" t="str">
        <f>IF(C28="y",F18,"")</f>
        <v/>
      </c>
      <c r="I28" s="345"/>
      <c r="K28" s="454">
        <f>IF(C28="y",(E28*5)/100,0)</f>
        <v>0</v>
      </c>
      <c r="P28" s="4"/>
      <c r="Q28" s="4"/>
    </row>
    <row r="29" spans="1:17" ht="39.950000000000003" customHeight="1">
      <c r="B29" s="455" t="str">
        <f>B19</f>
        <v>SPECIAL CATEGORY (eg Reeds, Palmiet)</v>
      </c>
      <c r="C29" s="161" t="s">
        <v>224</v>
      </c>
      <c r="D29" s="86"/>
      <c r="E29" s="86"/>
      <c r="F29" s="96" t="str">
        <f>IF(E21="","",E21)</f>
        <v/>
      </c>
      <c r="G29" s="456" t="str">
        <f>IF(C29="N","",IF(C29="Y",F29*(E29/100)))</f>
        <v/>
      </c>
      <c r="H29" s="96" t="str">
        <f>IF(C29="y",F21,"")</f>
        <v/>
      </c>
      <c r="I29" s="344"/>
      <c r="K29" s="454">
        <f>IF(C29="y",(E29*5)/100,0)</f>
        <v>0</v>
      </c>
      <c r="P29" s="4"/>
      <c r="Q29" s="4"/>
    </row>
    <row r="30" spans="1:17" ht="39.950000000000003" customHeight="1" thickBot="1">
      <c r="B30" s="457" t="str">
        <f>B22</f>
        <v>NON-WOODY (Excl Reeds)</v>
      </c>
      <c r="C30" s="162" t="s">
        <v>224</v>
      </c>
      <c r="D30" s="88">
        <v>2</v>
      </c>
      <c r="E30" s="88">
        <v>40</v>
      </c>
      <c r="F30" s="97" t="str">
        <f>IF(E25="","",E25)</f>
        <v/>
      </c>
      <c r="G30" s="458" t="str">
        <f>IF(C30="N","",IF(C30="Y",F30*(E30/100)))</f>
        <v/>
      </c>
      <c r="H30" s="96" t="str">
        <f>IF(C30="y",F25,"")</f>
        <v/>
      </c>
      <c r="I30" s="89"/>
      <c r="K30" s="454">
        <f>IF(C30="y",(E30*5)/100,0)</f>
        <v>0</v>
      </c>
      <c r="L30" s="81"/>
      <c r="M30" s="81"/>
      <c r="P30" s="4"/>
      <c r="Q30" s="4"/>
    </row>
    <row r="31" spans="1:17" ht="30" customHeight="1" thickBot="1">
      <c r="B31" s="423"/>
      <c r="C31" s="424"/>
      <c r="D31" s="424"/>
      <c r="E31" s="424"/>
      <c r="F31" s="424"/>
      <c r="G31" s="459">
        <f>SUM(G28:G30)</f>
        <v>0</v>
      </c>
      <c r="H31" s="460" t="str">
        <f>IF(SUM(H28:H30)&gt;0,AVERAGE(H28:H30),"")</f>
        <v/>
      </c>
      <c r="I31" s="461"/>
      <c r="K31" s="77">
        <f>SUM(K28:K30)</f>
        <v>0</v>
      </c>
    </row>
    <row r="32" spans="1:17" ht="39" customHeight="1" thickBot="1">
      <c r="A32" s="462"/>
      <c r="B32" s="536" t="s">
        <v>170</v>
      </c>
      <c r="C32" s="537"/>
      <c r="D32" s="537"/>
      <c r="E32" s="463" t="str">
        <f>IF(K31&gt;0,(G31/K31)*100,"")</f>
        <v/>
      </c>
      <c r="F32" s="79" t="str">
        <f>'RIPARIAN ZONE EC'!H20</f>
        <v/>
      </c>
      <c r="G32" s="77"/>
      <c r="H32" s="77"/>
      <c r="I32" s="77"/>
    </row>
    <row r="33" spans="1:17" ht="12.95" customHeight="1">
      <c r="A33" s="462"/>
      <c r="B33" s="464"/>
      <c r="C33" s="465"/>
      <c r="D33" s="465"/>
      <c r="E33" s="466"/>
      <c r="F33" s="62"/>
      <c r="G33" s="8"/>
      <c r="H33" s="8"/>
      <c r="I33" s="8"/>
    </row>
    <row r="34" spans="1:17">
      <c r="A34" s="462"/>
      <c r="B34" s="464"/>
      <c r="C34" s="465"/>
      <c r="D34" s="465"/>
      <c r="E34" s="466"/>
      <c r="F34" s="62"/>
      <c r="G34" s="8"/>
      <c r="H34" s="8"/>
      <c r="I34" s="8"/>
    </row>
    <row r="35" spans="1:17">
      <c r="G35" s="10"/>
      <c r="H35" s="4"/>
      <c r="I35" s="4"/>
      <c r="J35" s="79"/>
      <c r="K35" s="79"/>
      <c r="L35" s="79"/>
      <c r="M35" s="79"/>
      <c r="N35" s="79"/>
      <c r="O35" s="79"/>
      <c r="P35" s="4"/>
      <c r="Q35" s="4"/>
    </row>
    <row r="36" spans="1:17" s="10" customFormat="1">
      <c r="J36" s="82"/>
      <c r="K36" s="82"/>
      <c r="L36" s="82"/>
      <c r="M36" s="82"/>
      <c r="N36" s="82"/>
      <c r="O36" s="82"/>
    </row>
    <row r="37" spans="1:17" s="10" customFormat="1" ht="14.25" customHeight="1">
      <c r="A37" s="4"/>
      <c r="B37" s="62"/>
      <c r="J37" s="82"/>
      <c r="K37" s="82"/>
      <c r="L37" s="82"/>
      <c r="M37" s="82"/>
      <c r="N37" s="82"/>
      <c r="O37" s="82"/>
    </row>
    <row r="38" spans="1:17" s="10" customFormat="1" ht="13.7" customHeight="1">
      <c r="A38" s="4"/>
      <c r="B38" s="62"/>
      <c r="J38" s="82"/>
      <c r="K38" s="82"/>
      <c r="L38" s="82"/>
      <c r="M38" s="82"/>
      <c r="N38" s="82"/>
      <c r="O38" s="82"/>
    </row>
    <row r="39" spans="1:17" s="10" customFormat="1">
      <c r="J39" s="82"/>
      <c r="K39" s="82"/>
      <c r="L39" s="82"/>
      <c r="M39" s="82"/>
      <c r="N39" s="82"/>
      <c r="O39" s="82"/>
    </row>
    <row r="40" spans="1:17" s="10" customFormat="1">
      <c r="A40" s="4"/>
      <c r="B40" s="4"/>
      <c r="J40" s="82"/>
      <c r="K40" s="82"/>
      <c r="L40" s="82"/>
      <c r="M40" s="82"/>
      <c r="N40" s="82"/>
      <c r="O40" s="82"/>
    </row>
    <row r="41" spans="1:17" s="10" customFormat="1">
      <c r="A41" s="8"/>
      <c r="B41" s="8"/>
      <c r="J41" s="82"/>
      <c r="K41" s="82"/>
      <c r="L41" s="82"/>
      <c r="M41" s="82"/>
      <c r="N41" s="82"/>
      <c r="O41" s="82"/>
    </row>
    <row r="42" spans="1:17" s="10" customFormat="1">
      <c r="A42" s="8"/>
      <c r="B42" s="8"/>
      <c r="C42" s="6"/>
      <c r="J42" s="82"/>
      <c r="K42" s="82"/>
      <c r="L42" s="82"/>
      <c r="M42" s="82"/>
      <c r="N42" s="82"/>
      <c r="O42" s="82"/>
    </row>
    <row r="43" spans="1:17" s="10" customFormat="1">
      <c r="A43" s="8"/>
      <c r="B43" s="8"/>
      <c r="C43" s="6"/>
      <c r="J43" s="82"/>
      <c r="K43" s="82"/>
      <c r="L43" s="82"/>
      <c r="M43" s="82"/>
      <c r="N43" s="82"/>
      <c r="O43" s="82"/>
    </row>
    <row r="44" spans="1:17" s="10" customFormat="1">
      <c r="A44" s="8"/>
      <c r="B44" s="8"/>
      <c r="C44" s="6"/>
      <c r="J44" s="82"/>
      <c r="K44" s="82"/>
      <c r="L44" s="82"/>
      <c r="M44" s="82"/>
      <c r="N44" s="82"/>
      <c r="O44" s="82"/>
    </row>
    <row r="45" spans="1:17" s="10" customFormat="1">
      <c r="A45" s="8"/>
      <c r="B45" s="8"/>
      <c r="C45" s="6"/>
      <c r="J45" s="82"/>
      <c r="K45" s="82"/>
      <c r="L45" s="82"/>
      <c r="M45" s="82"/>
      <c r="N45" s="82"/>
      <c r="O45" s="82"/>
    </row>
    <row r="46" spans="1:17" s="10" customFormat="1">
      <c r="A46" s="8"/>
      <c r="B46" s="8"/>
      <c r="C46" s="6"/>
      <c r="J46" s="82"/>
      <c r="K46" s="82"/>
      <c r="L46" s="82"/>
      <c r="M46" s="82"/>
      <c r="N46" s="82"/>
      <c r="O46" s="82"/>
    </row>
    <row r="47" spans="1:17" s="10" customFormat="1">
      <c r="A47" s="8"/>
      <c r="B47" s="8"/>
      <c r="C47" s="6"/>
      <c r="J47" s="82"/>
      <c r="K47" s="82"/>
      <c r="L47" s="82"/>
      <c r="M47" s="82"/>
      <c r="N47" s="82"/>
      <c r="O47" s="82"/>
    </row>
    <row r="48" spans="1:17" s="10" customFormat="1">
      <c r="A48" s="8"/>
      <c r="B48" s="8"/>
      <c r="C48" s="6"/>
      <c r="J48" s="82"/>
      <c r="K48" s="82"/>
      <c r="L48" s="82"/>
      <c r="M48" s="82"/>
      <c r="N48" s="82"/>
      <c r="O48" s="82"/>
    </row>
    <row r="49" spans="1:15" s="10" customFormat="1">
      <c r="A49" s="8"/>
      <c r="B49" s="8"/>
      <c r="C49" s="6"/>
      <c r="J49" s="82"/>
      <c r="K49" s="82"/>
      <c r="L49" s="82"/>
      <c r="M49" s="82"/>
      <c r="N49" s="82"/>
      <c r="O49" s="82"/>
    </row>
    <row r="50" spans="1:15" s="10" customFormat="1">
      <c r="A50" s="8"/>
      <c r="B50" s="8"/>
      <c r="C50" s="6"/>
      <c r="J50" s="82"/>
      <c r="K50" s="82"/>
      <c r="L50" s="82"/>
      <c r="M50" s="82"/>
      <c r="N50" s="82"/>
      <c r="O50" s="82"/>
    </row>
    <row r="51" spans="1:15" s="10" customFormat="1">
      <c r="A51" s="8"/>
      <c r="B51" s="8"/>
      <c r="C51" s="6"/>
      <c r="J51" s="82"/>
      <c r="K51" s="82"/>
      <c r="L51" s="82"/>
      <c r="M51" s="82"/>
      <c r="N51" s="82"/>
      <c r="O51" s="82"/>
    </row>
    <row r="52" spans="1:15" s="10" customFormat="1">
      <c r="A52" s="8"/>
      <c r="B52" s="8"/>
      <c r="C52" s="6"/>
      <c r="J52" s="82"/>
      <c r="K52" s="82"/>
      <c r="L52" s="82"/>
      <c r="M52" s="82"/>
      <c r="N52" s="82"/>
      <c r="O52" s="82"/>
    </row>
    <row r="53" spans="1:15" s="10" customFormat="1">
      <c r="A53" s="8"/>
      <c r="B53" s="8"/>
      <c r="C53" s="6"/>
      <c r="J53" s="82"/>
      <c r="K53" s="82"/>
      <c r="L53" s="82"/>
      <c r="M53" s="82"/>
      <c r="N53" s="82"/>
      <c r="O53" s="82"/>
    </row>
    <row r="54" spans="1:15" s="10" customFormat="1">
      <c r="A54" s="8"/>
      <c r="B54" s="8"/>
      <c r="C54" s="6"/>
      <c r="J54" s="82"/>
      <c r="K54" s="82"/>
      <c r="L54" s="82"/>
      <c r="M54" s="82"/>
      <c r="N54" s="82"/>
      <c r="O54" s="82"/>
    </row>
    <row r="55" spans="1:15" s="10" customFormat="1">
      <c r="A55" s="8"/>
      <c r="B55" s="8"/>
      <c r="C55" s="6"/>
      <c r="J55" s="82"/>
      <c r="K55" s="82"/>
      <c r="L55" s="82"/>
      <c r="M55" s="82"/>
      <c r="N55" s="82"/>
      <c r="O55" s="82"/>
    </row>
    <row r="56" spans="1:15" s="10" customFormat="1">
      <c r="A56" s="8"/>
      <c r="B56" s="8"/>
      <c r="C56" s="6"/>
      <c r="J56" s="82"/>
      <c r="K56" s="82"/>
      <c r="L56" s="82"/>
      <c r="M56" s="82"/>
      <c r="N56" s="82"/>
      <c r="O56" s="82"/>
    </row>
    <row r="57" spans="1:15" s="10" customFormat="1">
      <c r="A57" s="8"/>
      <c r="B57" s="8"/>
      <c r="C57" s="6"/>
      <c r="J57" s="82"/>
      <c r="K57" s="82"/>
      <c r="L57" s="82"/>
      <c r="M57" s="82"/>
      <c r="N57" s="82"/>
      <c r="O57" s="82"/>
    </row>
    <row r="58" spans="1:15" s="10" customFormat="1">
      <c r="A58" s="8"/>
      <c r="B58" s="8"/>
      <c r="C58" s="6"/>
      <c r="J58" s="82"/>
      <c r="K58" s="82"/>
      <c r="L58" s="82"/>
      <c r="M58" s="82"/>
      <c r="N58" s="82"/>
      <c r="O58" s="82"/>
    </row>
    <row r="59" spans="1:15" s="10" customFormat="1">
      <c r="A59" s="8"/>
      <c r="B59" s="8"/>
      <c r="C59" s="6"/>
      <c r="J59" s="82"/>
      <c r="K59" s="82"/>
      <c r="L59" s="82"/>
      <c r="M59" s="82"/>
      <c r="N59" s="82"/>
      <c r="O59" s="82"/>
    </row>
    <row r="60" spans="1:15" s="10" customFormat="1">
      <c r="A60" s="8"/>
      <c r="B60" s="8"/>
      <c r="C60" s="6"/>
      <c r="J60" s="82"/>
      <c r="K60" s="82"/>
      <c r="L60" s="82"/>
      <c r="M60" s="82"/>
      <c r="N60" s="82"/>
      <c r="O60" s="82"/>
    </row>
    <row r="61" spans="1:15" s="10" customFormat="1">
      <c r="A61" s="8"/>
      <c r="B61" s="8"/>
      <c r="C61" s="6"/>
      <c r="J61" s="82"/>
      <c r="K61" s="82"/>
      <c r="L61" s="82"/>
      <c r="M61" s="82"/>
      <c r="N61" s="82"/>
      <c r="O61" s="82"/>
    </row>
    <row r="62" spans="1:15" s="10" customFormat="1">
      <c r="A62" s="8"/>
      <c r="B62" s="8"/>
      <c r="C62" s="6"/>
      <c r="J62" s="82"/>
      <c r="K62" s="82"/>
      <c r="L62" s="82"/>
      <c r="M62" s="82"/>
      <c r="N62" s="82"/>
      <c r="O62" s="82"/>
    </row>
    <row r="63" spans="1:15" s="10" customFormat="1">
      <c r="A63" s="8"/>
      <c r="B63" s="8"/>
      <c r="C63" s="6"/>
      <c r="J63" s="82"/>
      <c r="K63" s="82"/>
      <c r="L63" s="82"/>
      <c r="M63" s="82"/>
      <c r="N63" s="82"/>
      <c r="O63" s="82"/>
    </row>
    <row r="64" spans="1:15" s="10" customFormat="1">
      <c r="A64" s="8"/>
      <c r="B64" s="8"/>
      <c r="C64" s="6"/>
      <c r="J64" s="82"/>
      <c r="K64" s="82"/>
      <c r="L64" s="82"/>
      <c r="M64" s="82"/>
      <c r="N64" s="82"/>
      <c r="O64" s="82"/>
    </row>
    <row r="65" spans="1:15" s="10" customFormat="1">
      <c r="A65" s="8"/>
      <c r="B65" s="8"/>
      <c r="C65" s="6"/>
      <c r="J65" s="82"/>
      <c r="K65" s="82"/>
      <c r="L65" s="82"/>
      <c r="M65" s="82"/>
      <c r="N65" s="82"/>
      <c r="O65" s="82"/>
    </row>
    <row r="66" spans="1:15" s="10" customFormat="1">
      <c r="A66" s="8"/>
      <c r="B66" s="8"/>
      <c r="C66" s="6"/>
      <c r="J66" s="82"/>
      <c r="K66" s="82"/>
      <c r="L66" s="82"/>
      <c r="M66" s="82"/>
      <c r="N66" s="82"/>
      <c r="O66" s="82"/>
    </row>
    <row r="67" spans="1:15" s="10" customFormat="1">
      <c r="A67" s="8"/>
      <c r="B67" s="8"/>
      <c r="C67" s="6"/>
      <c r="J67" s="82"/>
      <c r="K67" s="82"/>
      <c r="L67" s="82"/>
      <c r="M67" s="82"/>
      <c r="N67" s="82"/>
      <c r="O67" s="82"/>
    </row>
    <row r="68" spans="1:15" s="10" customFormat="1">
      <c r="A68" s="8"/>
      <c r="B68" s="8"/>
      <c r="C68" s="6"/>
      <c r="J68" s="82"/>
      <c r="K68" s="82"/>
      <c r="L68" s="82"/>
      <c r="M68" s="82"/>
      <c r="N68" s="82"/>
      <c r="O68" s="82"/>
    </row>
    <row r="69" spans="1:15" s="10" customFormat="1">
      <c r="A69" s="8"/>
      <c r="B69" s="8"/>
      <c r="C69" s="6"/>
      <c r="J69" s="82"/>
      <c r="K69" s="82"/>
      <c r="L69" s="82"/>
      <c r="M69" s="82"/>
      <c r="N69" s="82"/>
      <c r="O69" s="82"/>
    </row>
    <row r="70" spans="1:15" s="10" customFormat="1">
      <c r="A70" s="8"/>
      <c r="B70" s="8"/>
      <c r="C70" s="6"/>
      <c r="J70" s="82"/>
      <c r="K70" s="82"/>
      <c r="L70" s="82"/>
      <c r="M70" s="82"/>
      <c r="N70" s="82"/>
      <c r="O70" s="82"/>
    </row>
    <row r="71" spans="1:15" s="10" customFormat="1">
      <c r="A71" s="8"/>
      <c r="B71" s="8"/>
      <c r="C71" s="6"/>
      <c r="J71" s="82"/>
      <c r="K71" s="82"/>
      <c r="L71" s="82"/>
      <c r="M71" s="82"/>
      <c r="N71" s="82"/>
      <c r="O71" s="82"/>
    </row>
    <row r="72" spans="1:15" s="10" customFormat="1">
      <c r="A72" s="8"/>
      <c r="B72" s="8"/>
      <c r="C72" s="6"/>
      <c r="J72" s="82"/>
      <c r="K72" s="82"/>
      <c r="L72" s="82"/>
      <c r="M72" s="82"/>
      <c r="N72" s="82"/>
      <c r="O72" s="82"/>
    </row>
    <row r="73" spans="1:15" s="10" customFormat="1">
      <c r="A73" s="8"/>
      <c r="B73" s="8"/>
      <c r="C73" s="6"/>
      <c r="J73" s="82"/>
      <c r="K73" s="82"/>
      <c r="L73" s="82"/>
      <c r="M73" s="82"/>
      <c r="N73" s="82"/>
      <c r="O73" s="82"/>
    </row>
    <row r="74" spans="1:15" s="10" customFormat="1">
      <c r="A74" s="8"/>
      <c r="B74" s="8"/>
      <c r="C74" s="6"/>
      <c r="J74" s="82"/>
      <c r="K74" s="82"/>
      <c r="L74" s="82"/>
      <c r="M74" s="82"/>
      <c r="N74" s="82"/>
      <c r="O74" s="82"/>
    </row>
    <row r="75" spans="1:15" s="10" customFormat="1">
      <c r="A75" s="8"/>
      <c r="B75" s="8"/>
      <c r="C75" s="6"/>
      <c r="J75" s="82"/>
      <c r="K75" s="82"/>
      <c r="L75" s="82"/>
      <c r="M75" s="82"/>
      <c r="N75" s="82"/>
      <c r="O75" s="82"/>
    </row>
    <row r="76" spans="1:15" s="10" customFormat="1">
      <c r="A76" s="8"/>
      <c r="B76" s="8"/>
      <c r="C76" s="6"/>
      <c r="J76" s="82"/>
      <c r="K76" s="82"/>
      <c r="L76" s="82"/>
      <c r="M76" s="82"/>
      <c r="N76" s="82"/>
      <c r="O76" s="82"/>
    </row>
    <row r="77" spans="1:15" s="10" customFormat="1">
      <c r="A77" s="8"/>
      <c r="B77" s="8"/>
      <c r="C77" s="6"/>
      <c r="J77" s="82"/>
      <c r="K77" s="82"/>
      <c r="L77" s="82"/>
      <c r="M77" s="82"/>
      <c r="N77" s="82"/>
      <c r="O77" s="82"/>
    </row>
    <row r="78" spans="1:15" s="10" customFormat="1">
      <c r="A78" s="8"/>
      <c r="B78" s="8"/>
      <c r="C78" s="6"/>
      <c r="J78" s="82"/>
      <c r="K78" s="82"/>
      <c r="L78" s="82"/>
      <c r="M78" s="82"/>
      <c r="N78" s="82"/>
      <c r="O78" s="82"/>
    </row>
    <row r="79" spans="1:15" s="10" customFormat="1">
      <c r="A79" s="8"/>
      <c r="B79" s="8"/>
      <c r="C79" s="6"/>
      <c r="J79" s="82"/>
      <c r="K79" s="82"/>
      <c r="L79" s="82"/>
      <c r="M79" s="82"/>
      <c r="N79" s="82"/>
      <c r="O79" s="82"/>
    </row>
    <row r="80" spans="1:15" s="10" customFormat="1">
      <c r="A80" s="8"/>
      <c r="B80" s="8"/>
      <c r="C80" s="6"/>
      <c r="J80" s="82"/>
      <c r="K80" s="82"/>
      <c r="L80" s="82"/>
      <c r="M80" s="82"/>
      <c r="N80" s="82"/>
      <c r="O80" s="82"/>
    </row>
    <row r="81" spans="1:16" s="10" customFormat="1">
      <c r="A81" s="8"/>
      <c r="B81" s="8"/>
      <c r="C81" s="6"/>
      <c r="J81" s="82"/>
      <c r="K81" s="82"/>
      <c r="L81" s="82"/>
      <c r="M81" s="82"/>
      <c r="N81" s="82"/>
      <c r="O81" s="82"/>
    </row>
    <row r="82" spans="1:16">
      <c r="A82" s="8"/>
      <c r="B82" s="8"/>
      <c r="C82" s="6"/>
      <c r="D82" s="10"/>
      <c r="E82" s="10"/>
      <c r="F82" s="10"/>
      <c r="G82" s="10"/>
      <c r="H82" s="10"/>
      <c r="I82" s="10"/>
      <c r="J82" s="82"/>
      <c r="K82" s="82"/>
      <c r="L82" s="82"/>
      <c r="M82" s="82"/>
      <c r="N82" s="82"/>
      <c r="O82" s="82"/>
      <c r="P82" s="10"/>
    </row>
    <row r="83" spans="1:16">
      <c r="A83" s="8"/>
      <c r="B83" s="8"/>
      <c r="C83" s="6"/>
      <c r="D83" s="10"/>
      <c r="E83" s="10"/>
      <c r="F83" s="10"/>
      <c r="G83" s="10"/>
      <c r="H83" s="10"/>
      <c r="I83" s="10"/>
      <c r="J83" s="82"/>
      <c r="K83" s="82"/>
      <c r="L83" s="82"/>
      <c r="M83" s="82"/>
      <c r="N83" s="82"/>
      <c r="O83" s="82"/>
      <c r="P83" s="10"/>
    </row>
    <row r="84" spans="1:16">
      <c r="A84" s="8"/>
      <c r="B84" s="8"/>
      <c r="C84" s="6"/>
      <c r="D84" s="10"/>
      <c r="E84" s="10"/>
      <c r="F84" s="10"/>
      <c r="G84" s="10"/>
      <c r="H84" s="10"/>
      <c r="I84" s="10"/>
      <c r="J84" s="82"/>
      <c r="K84" s="82"/>
      <c r="L84" s="82"/>
      <c r="M84" s="82"/>
      <c r="N84" s="82"/>
      <c r="O84" s="82"/>
      <c r="P84" s="10"/>
    </row>
    <row r="85" spans="1:16">
      <c r="A85" s="8"/>
      <c r="B85" s="8"/>
      <c r="C85" s="6"/>
      <c r="D85" s="10"/>
      <c r="E85" s="10"/>
      <c r="F85" s="10"/>
      <c r="G85" s="10"/>
      <c r="H85" s="10"/>
      <c r="I85" s="10"/>
      <c r="J85" s="82"/>
      <c r="K85" s="82"/>
      <c r="L85" s="82"/>
      <c r="M85" s="82"/>
      <c r="N85" s="82"/>
      <c r="O85" s="82"/>
      <c r="P85" s="10"/>
    </row>
    <row r="86" spans="1:16">
      <c r="A86" s="8"/>
      <c r="B86" s="8"/>
      <c r="C86" s="6"/>
      <c r="D86" s="10"/>
      <c r="E86" s="10"/>
      <c r="F86" s="10"/>
      <c r="G86" s="10"/>
      <c r="H86" s="10"/>
      <c r="I86" s="10"/>
      <c r="J86" s="82"/>
      <c r="K86" s="82"/>
      <c r="L86" s="82"/>
      <c r="M86" s="82"/>
      <c r="N86" s="82"/>
      <c r="O86" s="82"/>
      <c r="P86" s="10"/>
    </row>
    <row r="87" spans="1:16">
      <c r="A87" s="8"/>
      <c r="B87" s="8"/>
      <c r="C87" s="6"/>
      <c r="D87" s="10"/>
      <c r="E87" s="10"/>
      <c r="F87" s="10"/>
      <c r="G87" s="10"/>
      <c r="H87" s="10"/>
      <c r="I87" s="10"/>
      <c r="J87" s="82"/>
      <c r="K87" s="82"/>
      <c r="L87" s="82"/>
      <c r="M87" s="82"/>
      <c r="N87" s="82"/>
      <c r="O87" s="82"/>
      <c r="P87" s="10"/>
    </row>
    <row r="88" spans="1:16">
      <c r="A88" s="8"/>
      <c r="B88" s="8"/>
      <c r="C88" s="6"/>
      <c r="D88" s="10"/>
      <c r="E88" s="10"/>
      <c r="F88" s="10"/>
      <c r="G88" s="10"/>
      <c r="H88" s="10"/>
      <c r="I88" s="10"/>
      <c r="J88" s="82"/>
      <c r="K88" s="82"/>
      <c r="L88" s="82"/>
      <c r="M88" s="82"/>
      <c r="N88" s="82"/>
      <c r="O88" s="82"/>
      <c r="P88" s="10"/>
    </row>
    <row r="89" spans="1:16">
      <c r="A89" s="8"/>
      <c r="B89" s="8"/>
      <c r="C89" s="6"/>
      <c r="D89" s="10"/>
      <c r="E89" s="10"/>
      <c r="F89" s="10"/>
      <c r="G89" s="10"/>
      <c r="H89" s="10"/>
      <c r="I89" s="10"/>
      <c r="J89" s="82"/>
      <c r="K89" s="82"/>
      <c r="L89" s="82"/>
      <c r="M89" s="82"/>
      <c r="N89" s="82"/>
      <c r="O89" s="82"/>
      <c r="P89" s="10"/>
    </row>
    <row r="90" spans="1:16">
      <c r="A90" s="8"/>
      <c r="B90" s="8"/>
      <c r="C90" s="6"/>
      <c r="D90" s="10"/>
      <c r="E90" s="10"/>
      <c r="F90" s="10"/>
      <c r="G90" s="10"/>
      <c r="H90" s="10"/>
      <c r="I90" s="10"/>
      <c r="J90" s="82"/>
      <c r="K90" s="82"/>
      <c r="L90" s="82"/>
      <c r="M90" s="82"/>
      <c r="N90" s="82"/>
      <c r="O90" s="82"/>
      <c r="P90" s="10"/>
    </row>
    <row r="91" spans="1:16">
      <c r="A91" s="8"/>
      <c r="B91" s="8"/>
      <c r="C91" s="6"/>
      <c r="D91" s="10"/>
      <c r="E91" s="10"/>
      <c r="F91" s="10"/>
      <c r="G91" s="10"/>
      <c r="H91" s="10"/>
      <c r="I91" s="10"/>
      <c r="J91" s="82"/>
      <c r="K91" s="82"/>
      <c r="L91" s="82"/>
      <c r="M91" s="82"/>
      <c r="N91" s="82"/>
      <c r="O91" s="82"/>
      <c r="P91" s="10"/>
    </row>
    <row r="92" spans="1:16">
      <c r="A92" s="8"/>
      <c r="B92" s="8"/>
      <c r="C92" s="6"/>
      <c r="D92" s="10"/>
      <c r="E92" s="10"/>
      <c r="F92" s="10"/>
      <c r="G92" s="10"/>
      <c r="H92" s="10"/>
      <c r="I92" s="10"/>
      <c r="J92" s="82"/>
      <c r="K92" s="82"/>
      <c r="L92" s="82"/>
      <c r="M92" s="82"/>
      <c r="N92" s="82"/>
      <c r="O92" s="82"/>
      <c r="P92" s="10"/>
    </row>
    <row r="93" spans="1:16">
      <c r="A93" s="8"/>
      <c r="B93" s="8"/>
      <c r="C93" s="6"/>
      <c r="D93" s="10"/>
      <c r="E93" s="10"/>
      <c r="F93" s="10"/>
      <c r="G93" s="10"/>
      <c r="H93" s="10"/>
      <c r="I93" s="10"/>
      <c r="J93" s="82"/>
      <c r="K93" s="82"/>
      <c r="L93" s="82"/>
      <c r="M93" s="82"/>
      <c r="N93" s="82"/>
      <c r="O93" s="82"/>
      <c r="P93" s="10"/>
    </row>
    <row r="94" spans="1:16">
      <c r="A94" s="8"/>
      <c r="B94" s="8"/>
      <c r="C94" s="6"/>
      <c r="D94" s="10"/>
      <c r="E94" s="10"/>
      <c r="F94" s="10"/>
      <c r="H94" s="10"/>
      <c r="I94" s="10"/>
      <c r="J94" s="82"/>
      <c r="K94" s="82"/>
      <c r="L94" s="82"/>
      <c r="M94" s="82"/>
      <c r="N94" s="82"/>
      <c r="O94" s="82"/>
      <c r="P94" s="10"/>
    </row>
    <row r="95" spans="1:16">
      <c r="A95" s="10"/>
      <c r="B95" s="10"/>
      <c r="C95" s="10"/>
      <c r="D95" s="10"/>
      <c r="E95" s="10"/>
      <c r="F95" s="10"/>
    </row>
    <row r="96" spans="1:16">
      <c r="A96" s="10"/>
      <c r="B96" s="10"/>
      <c r="C96" s="10"/>
      <c r="D96" s="10"/>
      <c r="E96" s="10"/>
      <c r="F96" s="10"/>
    </row>
    <row r="97" spans="1:16">
      <c r="A97" s="10"/>
      <c r="B97" s="10"/>
      <c r="C97" s="10"/>
      <c r="D97" s="10"/>
      <c r="E97" s="10"/>
      <c r="F97" s="10"/>
    </row>
    <row r="98" spans="1:16" s="10" customFormat="1">
      <c r="G98" s="6"/>
      <c r="H98" s="6"/>
      <c r="I98" s="6"/>
      <c r="J98" s="77"/>
      <c r="K98" s="77"/>
      <c r="L98" s="77"/>
      <c r="M98" s="77"/>
      <c r="N98" s="77"/>
      <c r="O98" s="77"/>
      <c r="P98" s="6"/>
    </row>
    <row r="99" spans="1:16" s="10" customFormat="1">
      <c r="G99" s="6"/>
      <c r="H99" s="6"/>
      <c r="I99" s="6"/>
      <c r="J99" s="77"/>
      <c r="K99" s="77"/>
      <c r="L99" s="77"/>
      <c r="M99" s="77"/>
      <c r="N99" s="77"/>
      <c r="O99" s="77"/>
      <c r="P99" s="6"/>
    </row>
    <row r="100" spans="1:16" s="10" customFormat="1">
      <c r="G100" s="6"/>
      <c r="H100" s="6"/>
      <c r="I100" s="6"/>
      <c r="J100" s="77"/>
      <c r="K100" s="77"/>
      <c r="L100" s="77"/>
      <c r="M100" s="77"/>
      <c r="N100" s="77"/>
      <c r="O100" s="77"/>
      <c r="P100" s="6"/>
    </row>
    <row r="101" spans="1:16" s="10" customFormat="1">
      <c r="G101" s="6"/>
      <c r="H101" s="6"/>
      <c r="I101" s="6"/>
      <c r="J101" s="77"/>
      <c r="K101" s="77"/>
      <c r="L101" s="77"/>
      <c r="M101" s="77"/>
      <c r="N101" s="77"/>
      <c r="O101" s="77"/>
      <c r="P101" s="6"/>
    </row>
    <row r="102" spans="1:16" s="10" customFormat="1">
      <c r="G102" s="6"/>
      <c r="H102" s="6"/>
      <c r="I102" s="6"/>
      <c r="J102" s="77"/>
      <c r="K102" s="77"/>
      <c r="L102" s="77"/>
      <c r="M102" s="77"/>
      <c r="N102" s="77"/>
      <c r="O102" s="77"/>
      <c r="P102" s="6"/>
    </row>
    <row r="103" spans="1:16" s="10" customFormat="1">
      <c r="G103" s="6"/>
      <c r="H103" s="6"/>
      <c r="I103" s="6"/>
      <c r="J103" s="77"/>
      <c r="K103" s="77"/>
      <c r="L103" s="77"/>
      <c r="M103" s="77"/>
      <c r="N103" s="77"/>
      <c r="O103" s="77"/>
      <c r="P103" s="6"/>
    </row>
    <row r="104" spans="1:16" s="10" customFormat="1">
      <c r="G104" s="6"/>
      <c r="H104" s="6"/>
      <c r="I104" s="6"/>
      <c r="J104" s="77"/>
      <c r="K104" s="77"/>
      <c r="L104" s="77"/>
      <c r="M104" s="77"/>
      <c r="N104" s="77"/>
      <c r="O104" s="77"/>
      <c r="P104" s="6"/>
    </row>
    <row r="105" spans="1:16" s="10" customFormat="1">
      <c r="G105" s="6"/>
      <c r="H105" s="6"/>
      <c r="I105" s="6"/>
      <c r="J105" s="77"/>
      <c r="K105" s="77"/>
      <c r="L105" s="77"/>
      <c r="M105" s="77"/>
      <c r="N105" s="77"/>
      <c r="O105" s="77"/>
      <c r="P105" s="6"/>
    </row>
    <row r="106" spans="1:16" s="10" customFormat="1">
      <c r="G106" s="6"/>
      <c r="H106" s="6"/>
      <c r="I106" s="6"/>
      <c r="J106" s="77"/>
      <c r="K106" s="77"/>
      <c r="L106" s="77"/>
      <c r="M106" s="77"/>
      <c r="N106" s="77"/>
      <c r="O106" s="77"/>
      <c r="P106" s="6"/>
    </row>
    <row r="107" spans="1:16" s="10" customFormat="1">
      <c r="G107" s="6"/>
      <c r="H107" s="6"/>
      <c r="I107" s="6"/>
      <c r="J107" s="77"/>
      <c r="K107" s="77"/>
      <c r="L107" s="77"/>
      <c r="M107" s="77"/>
      <c r="N107" s="77"/>
      <c r="O107" s="77"/>
      <c r="P107" s="6"/>
    </row>
    <row r="108" spans="1:16" s="10" customFormat="1">
      <c r="G108" s="6"/>
      <c r="H108" s="6"/>
      <c r="I108" s="6"/>
      <c r="J108" s="77"/>
      <c r="K108" s="77"/>
      <c r="L108" s="77"/>
      <c r="M108" s="77"/>
      <c r="N108" s="77"/>
      <c r="O108" s="77"/>
      <c r="P108" s="6"/>
    </row>
    <row r="109" spans="1:16" s="10" customFormat="1">
      <c r="G109" s="6"/>
      <c r="H109" s="6"/>
      <c r="I109" s="6"/>
      <c r="J109" s="77"/>
      <c r="K109" s="77"/>
      <c r="L109" s="77"/>
      <c r="M109" s="77"/>
      <c r="N109" s="77"/>
      <c r="O109" s="77"/>
      <c r="P109" s="6"/>
    </row>
    <row r="110" spans="1:16" s="10" customFormat="1">
      <c r="G110" s="6"/>
      <c r="H110" s="6"/>
      <c r="I110" s="6"/>
      <c r="J110" s="77"/>
      <c r="K110" s="77"/>
      <c r="L110" s="77"/>
      <c r="M110" s="77"/>
      <c r="N110" s="77"/>
      <c r="O110" s="77"/>
      <c r="P110" s="6"/>
    </row>
    <row r="111" spans="1:16" s="10" customFormat="1">
      <c r="G111" s="6"/>
      <c r="H111" s="6"/>
      <c r="I111" s="6"/>
      <c r="J111" s="77"/>
      <c r="K111" s="77"/>
      <c r="L111" s="77"/>
      <c r="M111" s="77"/>
      <c r="N111" s="77"/>
      <c r="O111" s="77"/>
      <c r="P111" s="6"/>
    </row>
    <row r="112" spans="1:16" s="10" customFormat="1">
      <c r="G112" s="6"/>
      <c r="H112" s="6"/>
      <c r="I112" s="6"/>
      <c r="J112" s="77"/>
      <c r="K112" s="77"/>
      <c r="L112" s="77"/>
      <c r="M112" s="77"/>
      <c r="N112" s="77"/>
      <c r="O112" s="77"/>
      <c r="P112" s="6"/>
    </row>
    <row r="113" spans="7:16" s="10" customFormat="1">
      <c r="G113" s="6"/>
      <c r="H113" s="6"/>
      <c r="I113" s="6"/>
      <c r="J113" s="77"/>
      <c r="K113" s="77"/>
      <c r="L113" s="77"/>
      <c r="M113" s="77"/>
      <c r="N113" s="77"/>
      <c r="O113" s="77"/>
      <c r="P113" s="6"/>
    </row>
    <row r="114" spans="7:16" s="10" customFormat="1">
      <c r="G114" s="6"/>
      <c r="H114" s="6"/>
      <c r="I114" s="6"/>
      <c r="J114" s="77"/>
      <c r="K114" s="77"/>
      <c r="L114" s="77"/>
      <c r="M114" s="77"/>
      <c r="N114" s="77"/>
      <c r="O114" s="77"/>
      <c r="P114" s="6"/>
    </row>
    <row r="115" spans="7:16" s="10" customFormat="1">
      <c r="G115" s="6"/>
      <c r="H115" s="6"/>
      <c r="I115" s="6"/>
      <c r="J115" s="77"/>
      <c r="K115" s="77"/>
      <c r="L115" s="77"/>
      <c r="M115" s="77"/>
      <c r="N115" s="77"/>
      <c r="O115" s="77"/>
      <c r="P115" s="6"/>
    </row>
    <row r="116" spans="7:16" s="10" customFormat="1">
      <c r="G116" s="6"/>
      <c r="H116" s="6"/>
      <c r="I116" s="6"/>
      <c r="J116" s="77"/>
      <c r="K116" s="77"/>
      <c r="L116" s="77"/>
      <c r="M116" s="77"/>
      <c r="N116" s="77"/>
      <c r="O116" s="77"/>
      <c r="P116" s="6"/>
    </row>
    <row r="117" spans="7:16" s="10" customFormat="1">
      <c r="G117" s="6"/>
      <c r="H117" s="6"/>
      <c r="I117" s="6"/>
      <c r="J117" s="77"/>
      <c r="K117" s="77"/>
      <c r="L117" s="77"/>
      <c r="M117" s="77"/>
      <c r="N117" s="77"/>
      <c r="O117" s="77"/>
      <c r="P117" s="6"/>
    </row>
    <row r="118" spans="7:16" s="10" customFormat="1">
      <c r="G118" s="6"/>
      <c r="H118" s="6"/>
      <c r="I118" s="6"/>
      <c r="J118" s="77"/>
      <c r="K118" s="77"/>
      <c r="L118" s="77"/>
      <c r="M118" s="77"/>
      <c r="N118" s="77"/>
      <c r="O118" s="77"/>
      <c r="P118" s="6"/>
    </row>
    <row r="119" spans="7:16" s="10" customFormat="1">
      <c r="G119" s="6"/>
      <c r="H119" s="6"/>
      <c r="I119" s="6"/>
      <c r="J119" s="77"/>
      <c r="K119" s="77"/>
      <c r="L119" s="77"/>
      <c r="M119" s="77"/>
      <c r="N119" s="77"/>
      <c r="O119" s="77"/>
      <c r="P119" s="6"/>
    </row>
    <row r="120" spans="7:16" s="10" customFormat="1">
      <c r="G120" s="6"/>
      <c r="H120" s="6"/>
      <c r="I120" s="6"/>
      <c r="J120" s="77"/>
      <c r="K120" s="77"/>
      <c r="L120" s="77"/>
      <c r="M120" s="77"/>
      <c r="N120" s="77"/>
      <c r="O120" s="77"/>
      <c r="P120" s="6"/>
    </row>
    <row r="121" spans="7:16" s="10" customFormat="1">
      <c r="G121" s="6"/>
      <c r="H121" s="6"/>
      <c r="I121" s="6"/>
      <c r="J121" s="77"/>
      <c r="K121" s="77"/>
      <c r="L121" s="77"/>
      <c r="M121" s="77"/>
      <c r="N121" s="77"/>
      <c r="O121" s="77"/>
      <c r="P121" s="6"/>
    </row>
    <row r="122" spans="7:16" s="10" customFormat="1">
      <c r="G122" s="6"/>
      <c r="H122" s="6"/>
      <c r="I122" s="6"/>
      <c r="J122" s="77"/>
      <c r="K122" s="77"/>
      <c r="L122" s="77"/>
      <c r="M122" s="77"/>
      <c r="N122" s="77"/>
      <c r="O122" s="77"/>
      <c r="P122" s="6"/>
    </row>
    <row r="123" spans="7:16" s="10" customFormat="1">
      <c r="G123" s="6"/>
      <c r="H123" s="6"/>
      <c r="I123" s="6"/>
      <c r="J123" s="77"/>
      <c r="K123" s="77"/>
      <c r="L123" s="77"/>
      <c r="M123" s="77"/>
      <c r="N123" s="77"/>
      <c r="O123" s="77"/>
      <c r="P123" s="6"/>
    </row>
    <row r="124" spans="7:16" s="10" customFormat="1">
      <c r="G124" s="6"/>
      <c r="H124" s="6"/>
      <c r="I124" s="6"/>
      <c r="J124" s="77"/>
      <c r="K124" s="77"/>
      <c r="L124" s="77"/>
      <c r="M124" s="77"/>
      <c r="N124" s="77"/>
      <c r="O124" s="77"/>
      <c r="P124" s="6"/>
    </row>
    <row r="125" spans="7:16" s="10" customFormat="1">
      <c r="G125" s="6"/>
      <c r="H125" s="6"/>
      <c r="I125" s="6"/>
      <c r="J125" s="77"/>
      <c r="K125" s="77"/>
      <c r="L125" s="77"/>
      <c r="M125" s="77"/>
      <c r="N125" s="77"/>
      <c r="O125" s="77"/>
      <c r="P125" s="6"/>
    </row>
    <row r="126" spans="7:16" s="10" customFormat="1">
      <c r="G126" s="6"/>
      <c r="H126" s="6"/>
      <c r="I126" s="6"/>
      <c r="J126" s="77"/>
      <c r="K126" s="77"/>
      <c r="L126" s="77"/>
      <c r="M126" s="77"/>
      <c r="N126" s="77"/>
      <c r="O126" s="77"/>
      <c r="P126" s="6"/>
    </row>
    <row r="127" spans="7:16" s="10" customFormat="1">
      <c r="G127" s="6"/>
      <c r="H127" s="6"/>
      <c r="I127" s="6"/>
      <c r="J127" s="77"/>
      <c r="K127" s="77"/>
      <c r="L127" s="77"/>
      <c r="M127" s="77"/>
      <c r="N127" s="77"/>
      <c r="O127" s="77"/>
      <c r="P127" s="6"/>
    </row>
    <row r="128" spans="7:16" s="10" customFormat="1">
      <c r="G128" s="6"/>
      <c r="H128" s="6"/>
      <c r="I128" s="6"/>
      <c r="J128" s="77"/>
      <c r="K128" s="77"/>
      <c r="L128" s="77"/>
      <c r="M128" s="77"/>
      <c r="N128" s="77"/>
      <c r="O128" s="77"/>
      <c r="P128" s="6"/>
    </row>
    <row r="129" spans="7:16" s="10" customFormat="1">
      <c r="G129" s="6"/>
      <c r="H129" s="6"/>
      <c r="I129" s="6"/>
      <c r="J129" s="77"/>
      <c r="K129" s="77"/>
      <c r="L129" s="77"/>
      <c r="M129" s="77"/>
      <c r="N129" s="77"/>
      <c r="O129" s="77"/>
      <c r="P129" s="6"/>
    </row>
    <row r="130" spans="7:16" s="10" customFormat="1">
      <c r="G130" s="6"/>
      <c r="H130" s="6"/>
      <c r="I130" s="6"/>
      <c r="J130" s="77"/>
      <c r="K130" s="77"/>
      <c r="L130" s="77"/>
      <c r="M130" s="77"/>
      <c r="N130" s="77"/>
      <c r="O130" s="77"/>
      <c r="P130" s="6"/>
    </row>
    <row r="131" spans="7:16" s="10" customFormat="1">
      <c r="G131" s="6"/>
      <c r="H131" s="6"/>
      <c r="I131" s="6"/>
      <c r="J131" s="77"/>
      <c r="K131" s="77"/>
      <c r="L131" s="77"/>
      <c r="M131" s="77"/>
      <c r="N131" s="77"/>
      <c r="O131" s="77"/>
      <c r="P131" s="6"/>
    </row>
    <row r="132" spans="7:16" s="10" customFormat="1">
      <c r="G132" s="6"/>
      <c r="H132" s="6"/>
      <c r="I132" s="6"/>
      <c r="J132" s="77"/>
      <c r="K132" s="77"/>
      <c r="L132" s="77"/>
      <c r="M132" s="77"/>
      <c r="N132" s="77"/>
      <c r="O132" s="77"/>
      <c r="P132" s="6"/>
    </row>
    <row r="133" spans="7:16" s="10" customFormat="1">
      <c r="G133" s="6"/>
      <c r="H133" s="6"/>
      <c r="I133" s="6"/>
      <c r="J133" s="77"/>
      <c r="K133" s="77"/>
      <c r="L133" s="77"/>
      <c r="M133" s="77"/>
      <c r="N133" s="77"/>
      <c r="O133" s="77"/>
      <c r="P133" s="6"/>
    </row>
    <row r="134" spans="7:16" s="10" customFormat="1">
      <c r="G134" s="6"/>
      <c r="H134" s="6"/>
      <c r="I134" s="6"/>
      <c r="J134" s="77"/>
      <c r="K134" s="77"/>
      <c r="L134" s="77"/>
      <c r="M134" s="77"/>
      <c r="N134" s="77"/>
      <c r="O134" s="77"/>
      <c r="P134" s="6"/>
    </row>
    <row r="135" spans="7:16" s="10" customFormat="1">
      <c r="G135" s="6"/>
      <c r="H135" s="6"/>
      <c r="I135" s="6"/>
      <c r="J135" s="77"/>
      <c r="K135" s="77"/>
      <c r="L135" s="77"/>
      <c r="M135" s="77"/>
      <c r="N135" s="77"/>
      <c r="O135" s="77"/>
      <c r="P135" s="6"/>
    </row>
    <row r="136" spans="7:16" s="10" customFormat="1">
      <c r="G136" s="6"/>
      <c r="H136" s="6"/>
      <c r="I136" s="6"/>
      <c r="J136" s="77"/>
      <c r="K136" s="77"/>
      <c r="L136" s="77"/>
      <c r="M136" s="77"/>
      <c r="N136" s="77"/>
      <c r="O136" s="77"/>
      <c r="P136" s="6"/>
    </row>
    <row r="137" spans="7:16" s="10" customFormat="1">
      <c r="G137" s="6"/>
      <c r="H137" s="6"/>
      <c r="I137" s="6"/>
      <c r="J137" s="77"/>
      <c r="K137" s="77"/>
      <c r="L137" s="77"/>
      <c r="M137" s="77"/>
      <c r="N137" s="77"/>
      <c r="O137" s="77"/>
      <c r="P137" s="6"/>
    </row>
    <row r="138" spans="7:16" s="10" customFormat="1">
      <c r="G138" s="6"/>
      <c r="H138" s="6"/>
      <c r="I138" s="6"/>
      <c r="J138" s="77"/>
      <c r="K138" s="77"/>
      <c r="L138" s="77"/>
      <c r="M138" s="77"/>
      <c r="N138" s="77"/>
      <c r="O138" s="77"/>
      <c r="P138" s="6"/>
    </row>
    <row r="139" spans="7:16" s="10" customFormat="1">
      <c r="G139" s="6"/>
      <c r="H139" s="6"/>
      <c r="I139" s="6"/>
      <c r="J139" s="77"/>
      <c r="K139" s="77"/>
      <c r="L139" s="77"/>
      <c r="M139" s="77"/>
      <c r="N139" s="77"/>
      <c r="O139" s="77"/>
      <c r="P139" s="6"/>
    </row>
    <row r="140" spans="7:16" s="10" customFormat="1">
      <c r="G140" s="6"/>
      <c r="H140" s="6"/>
      <c r="I140" s="6"/>
      <c r="J140" s="77"/>
      <c r="K140" s="77"/>
      <c r="L140" s="77"/>
      <c r="M140" s="77"/>
      <c r="N140" s="77"/>
      <c r="O140" s="77"/>
      <c r="P140" s="6"/>
    </row>
    <row r="141" spans="7:16" s="10" customFormat="1">
      <c r="G141" s="6"/>
      <c r="H141" s="6"/>
      <c r="I141" s="6"/>
      <c r="J141" s="77"/>
      <c r="K141" s="77"/>
      <c r="L141" s="77"/>
      <c r="M141" s="77"/>
      <c r="N141" s="77"/>
      <c r="O141" s="77"/>
      <c r="P141" s="6"/>
    </row>
    <row r="142" spans="7:16" s="10" customFormat="1">
      <c r="G142" s="6"/>
      <c r="H142" s="6"/>
      <c r="I142" s="6"/>
      <c r="J142" s="77"/>
      <c r="K142" s="77"/>
      <c r="L142" s="77"/>
      <c r="M142" s="77"/>
      <c r="N142" s="77"/>
      <c r="O142" s="77"/>
      <c r="P142" s="6"/>
    </row>
    <row r="143" spans="7:16" s="10" customFormat="1">
      <c r="G143" s="6"/>
      <c r="H143" s="6"/>
      <c r="I143" s="6"/>
      <c r="J143" s="77"/>
      <c r="K143" s="77"/>
      <c r="L143" s="77"/>
      <c r="M143" s="77"/>
      <c r="N143" s="77"/>
      <c r="O143" s="77"/>
      <c r="P143" s="6"/>
    </row>
    <row r="144" spans="7:16" s="10" customFormat="1">
      <c r="G144" s="6"/>
      <c r="H144" s="6"/>
      <c r="I144" s="6"/>
      <c r="J144" s="77"/>
      <c r="K144" s="77"/>
      <c r="L144" s="77"/>
      <c r="M144" s="77"/>
      <c r="N144" s="77"/>
      <c r="O144" s="77"/>
      <c r="P144" s="6"/>
    </row>
    <row r="145" spans="7:16" s="10" customFormat="1">
      <c r="G145" s="6"/>
      <c r="H145" s="6"/>
      <c r="I145" s="6"/>
      <c r="J145" s="77"/>
      <c r="K145" s="77"/>
      <c r="L145" s="77"/>
      <c r="M145" s="77"/>
      <c r="N145" s="77"/>
      <c r="O145" s="77"/>
      <c r="P145" s="6"/>
    </row>
    <row r="146" spans="7:16" s="10" customFormat="1">
      <c r="G146" s="6"/>
      <c r="H146" s="6"/>
      <c r="I146" s="6"/>
      <c r="J146" s="77"/>
      <c r="K146" s="77"/>
      <c r="L146" s="77"/>
      <c r="M146" s="77"/>
      <c r="N146" s="77"/>
      <c r="O146" s="77"/>
      <c r="P146" s="6"/>
    </row>
    <row r="147" spans="7:16" s="10" customFormat="1">
      <c r="G147" s="6"/>
      <c r="H147" s="6"/>
      <c r="I147" s="6"/>
      <c r="J147" s="77"/>
      <c r="K147" s="77"/>
      <c r="L147" s="77"/>
      <c r="M147" s="77"/>
      <c r="N147" s="77"/>
      <c r="O147" s="77"/>
      <c r="P147" s="6"/>
    </row>
    <row r="148" spans="7:16" s="10" customFormat="1">
      <c r="G148" s="6"/>
      <c r="H148" s="6"/>
      <c r="I148" s="6"/>
      <c r="J148" s="77"/>
      <c r="K148" s="77"/>
      <c r="L148" s="77"/>
      <c r="M148" s="77"/>
      <c r="N148" s="77"/>
      <c r="O148" s="77"/>
      <c r="P148" s="6"/>
    </row>
    <row r="149" spans="7:16" s="10" customFormat="1">
      <c r="G149" s="6"/>
      <c r="H149" s="6"/>
      <c r="I149" s="6"/>
      <c r="J149" s="77"/>
      <c r="K149" s="77"/>
      <c r="L149" s="77"/>
      <c r="M149" s="77"/>
      <c r="N149" s="77"/>
      <c r="O149" s="77"/>
      <c r="P149" s="6"/>
    </row>
    <row r="150" spans="7:16" s="10" customFormat="1">
      <c r="G150" s="6"/>
      <c r="H150" s="6"/>
      <c r="I150" s="6"/>
      <c r="J150" s="77"/>
      <c r="K150" s="77"/>
      <c r="L150" s="77"/>
      <c r="M150" s="77"/>
      <c r="N150" s="77"/>
      <c r="O150" s="77"/>
      <c r="P150" s="6"/>
    </row>
    <row r="151" spans="7:16" s="10" customFormat="1">
      <c r="G151" s="6"/>
      <c r="H151" s="6"/>
      <c r="I151" s="6"/>
      <c r="J151" s="77"/>
      <c r="K151" s="77"/>
      <c r="L151" s="77"/>
      <c r="M151" s="77"/>
      <c r="N151" s="77"/>
      <c r="O151" s="77"/>
      <c r="P151" s="6"/>
    </row>
    <row r="152" spans="7:16" s="10" customFormat="1">
      <c r="G152" s="6"/>
      <c r="H152" s="6"/>
      <c r="I152" s="6"/>
      <c r="J152" s="77"/>
      <c r="K152" s="77"/>
      <c r="L152" s="77"/>
      <c r="M152" s="77"/>
      <c r="N152" s="77"/>
      <c r="O152" s="77"/>
      <c r="P152" s="6"/>
    </row>
    <row r="153" spans="7:16" s="10" customFormat="1">
      <c r="G153" s="6"/>
      <c r="H153" s="6"/>
      <c r="I153" s="6"/>
      <c r="J153" s="77"/>
      <c r="K153" s="77"/>
      <c r="L153" s="77"/>
      <c r="M153" s="77"/>
      <c r="N153" s="77"/>
      <c r="O153" s="77"/>
      <c r="P153" s="6"/>
    </row>
    <row r="154" spans="7:16" s="10" customFormat="1">
      <c r="G154" s="6"/>
      <c r="H154" s="6"/>
      <c r="I154" s="6"/>
      <c r="J154" s="77"/>
      <c r="K154" s="77"/>
      <c r="L154" s="77"/>
      <c r="M154" s="77"/>
      <c r="N154" s="77"/>
      <c r="O154" s="77"/>
      <c r="P154" s="6"/>
    </row>
    <row r="155" spans="7:16" s="10" customFormat="1">
      <c r="G155" s="6"/>
      <c r="H155" s="6"/>
      <c r="I155" s="6"/>
      <c r="J155" s="77"/>
      <c r="K155" s="77"/>
      <c r="L155" s="77"/>
      <c r="M155" s="77"/>
      <c r="N155" s="77"/>
      <c r="O155" s="77"/>
      <c r="P155" s="6"/>
    </row>
    <row r="156" spans="7:16" s="10" customFormat="1">
      <c r="G156" s="6"/>
      <c r="H156" s="6"/>
      <c r="I156" s="6"/>
      <c r="J156" s="77"/>
      <c r="K156" s="77"/>
      <c r="L156" s="77"/>
      <c r="M156" s="77"/>
      <c r="N156" s="77"/>
      <c r="O156" s="77"/>
      <c r="P156" s="6"/>
    </row>
  </sheetData>
  <sheetProtection password="C74C" sheet="1" objects="1" scenarios="1" formatCells="0"/>
  <mergeCells count="23">
    <mergeCell ref="B32:D32"/>
    <mergeCell ref="B19:B21"/>
    <mergeCell ref="G19:I19"/>
    <mergeCell ref="G20:I20"/>
    <mergeCell ref="B22:B25"/>
    <mergeCell ref="G22:I22"/>
    <mergeCell ref="G23:I23"/>
    <mergeCell ref="G24:I24"/>
    <mergeCell ref="D10:F10"/>
    <mergeCell ref="G11:I11"/>
    <mergeCell ref="B12:B18"/>
    <mergeCell ref="G12:I12"/>
    <mergeCell ref="G13:I13"/>
    <mergeCell ref="G14:I14"/>
    <mergeCell ref="G15:I15"/>
    <mergeCell ref="G16:I16"/>
    <mergeCell ref="G17:I17"/>
    <mergeCell ref="F7:I7"/>
    <mergeCell ref="C2:E2"/>
    <mergeCell ref="F3:I3"/>
    <mergeCell ref="F4:I4"/>
    <mergeCell ref="F5:I5"/>
    <mergeCell ref="F6:I6"/>
  </mergeCells>
  <dataValidations count="7">
    <dataValidation type="list" allowBlank="1" showInputMessage="1" showErrorMessage="1" sqref="E4:E7 F13:F17 F22:F24 F19:F20">
      <formula1>$N$1:$N$10</formula1>
    </dataValidation>
    <dataValidation type="list" allowBlank="1" showInputMessage="1" showErrorMessage="1" sqref="C28:C30 D12:D17 D19:D24">
      <formula1>$M$1:$M$2</formula1>
    </dataValidation>
    <dataValidation type="list" allowBlank="1" showInputMessage="1" showErrorMessage="1" sqref="F12">
      <formula1>$N$1:$N$9</formula1>
    </dataValidation>
    <dataValidation type="list" allowBlank="1" showInputMessage="1" showErrorMessage="1" sqref="C4:D4 C6:D7">
      <formula1>$O$1:$O$11</formula1>
    </dataValidation>
    <dataValidation type="decimal" allowBlank="1" showInputMessage="1" showErrorMessage="1" sqref="E14:E18 F25 F18 E21:F21 E24:E25">
      <formula1>0</formula1>
      <formula2>5</formula2>
    </dataValidation>
    <dataValidation type="whole" allowBlank="1" showInputMessage="1" showErrorMessage="1" sqref="D28:D30">
      <formula1>0</formula1>
      <formula2>3</formula2>
    </dataValidation>
    <dataValidation type="decimal" allowBlank="1" showInputMessage="1" showErrorMessage="1" sqref="E28:E30">
      <formula1>0</formula1>
      <formula2>100</formula2>
    </dataValidation>
  </dataValidations>
  <hyperlinks>
    <hyperlink ref="E14" location="marginal_pop_struc_and_recruitm" display="marginal_pop_struc_and_recruitm"/>
    <hyperlink ref="E16" location="marginal_pop_struc_and_recruitm" display="marginal_pop_struc_and_recruitm"/>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sheetPr codeName="Sheet15">
    <pageSetUpPr autoPageBreaks="0"/>
  </sheetPr>
  <dimension ref="A1:Q156"/>
  <sheetViews>
    <sheetView showGridLines="0" topLeftCell="A22" zoomScale="80" zoomScaleNormal="80" workbookViewId="0">
      <selection activeCell="C29" sqref="C29"/>
    </sheetView>
  </sheetViews>
  <sheetFormatPr defaultColWidth="9" defaultRowHeight="12.75"/>
  <cols>
    <col min="1" max="1" width="1.28515625" style="4" customWidth="1"/>
    <col min="2" max="2" width="17.7109375" style="4" customWidth="1"/>
    <col min="3" max="3" width="24.140625" style="4" customWidth="1"/>
    <col min="4" max="4" width="11.85546875" style="4" customWidth="1"/>
    <col min="5" max="5" width="13.42578125" style="4" customWidth="1"/>
    <col min="6" max="6" width="14.42578125" style="4" customWidth="1"/>
    <col min="7" max="7" width="15.28515625" style="6" customWidth="1"/>
    <col min="8" max="8" width="12.5703125" style="6" customWidth="1"/>
    <col min="9" max="9" width="10.7109375" style="6" customWidth="1"/>
    <col min="10" max="10" width="18.7109375" style="77" hidden="1" customWidth="1"/>
    <col min="11" max="11" width="28" style="77" hidden="1" customWidth="1"/>
    <col min="12" max="12" width="12.140625" style="77" hidden="1" customWidth="1"/>
    <col min="13" max="13" width="11.28515625" style="77" hidden="1" customWidth="1"/>
    <col min="14" max="14" width="16.7109375" style="77" hidden="1" customWidth="1"/>
    <col min="15" max="15" width="11.42578125" style="77" hidden="1" customWidth="1"/>
    <col min="16" max="16" width="9" style="6" customWidth="1"/>
    <col min="17" max="17" width="9" style="10" customWidth="1"/>
    <col min="18" max="18" width="11.5703125" style="4" bestFit="1" customWidth="1"/>
    <col min="19" max="19" width="14.42578125" style="4" bestFit="1" customWidth="1"/>
    <col min="20" max="20" width="26.140625" style="4" customWidth="1"/>
    <col min="21" max="24" width="9" style="4" customWidth="1"/>
    <col min="25" max="25" width="14.42578125" style="4" bestFit="1" customWidth="1"/>
    <col min="26" max="16384" width="9" style="4"/>
  </cols>
  <sheetData>
    <row r="1" spans="1:17" ht="13.5" thickBot="1">
      <c r="M1" s="76" t="s">
        <v>33</v>
      </c>
      <c r="N1" s="76">
        <v>1</v>
      </c>
      <c r="O1" s="76">
        <v>0</v>
      </c>
    </row>
    <row r="2" spans="1:17" ht="19.5" customHeight="1" thickBot="1">
      <c r="B2" s="411" t="str">
        <f>'Reference State'!B42</f>
        <v>Wetland</v>
      </c>
      <c r="C2" s="506" t="s">
        <v>71</v>
      </c>
      <c r="D2" s="507"/>
      <c r="E2" s="508"/>
      <c r="F2" s="412"/>
      <c r="G2" s="413"/>
      <c r="H2" s="413"/>
      <c r="I2" s="413"/>
      <c r="M2" s="76" t="s">
        <v>77</v>
      </c>
      <c r="N2" s="76">
        <v>1.5</v>
      </c>
      <c r="O2" s="76">
        <v>0.5</v>
      </c>
    </row>
    <row r="3" spans="1:17" ht="26.25" thickBot="1">
      <c r="A3" s="414"/>
      <c r="B3" s="415" t="s">
        <v>50</v>
      </c>
      <c r="C3" s="416" t="s">
        <v>17</v>
      </c>
      <c r="D3" s="416" t="s">
        <v>16</v>
      </c>
      <c r="E3" s="417" t="s">
        <v>70</v>
      </c>
      <c r="F3" s="521" t="s">
        <v>96</v>
      </c>
      <c r="G3" s="522"/>
      <c r="H3" s="522"/>
      <c r="I3" s="523"/>
      <c r="L3" s="82"/>
      <c r="M3" s="78"/>
      <c r="N3" s="78">
        <v>2</v>
      </c>
      <c r="O3" s="76">
        <v>1</v>
      </c>
      <c r="P3" s="4"/>
      <c r="Q3" s="4"/>
    </row>
    <row r="4" spans="1:17" ht="30" customHeight="1">
      <c r="A4" s="418"/>
      <c r="B4" s="419" t="s">
        <v>4</v>
      </c>
      <c r="C4" s="140"/>
      <c r="D4" s="141"/>
      <c r="E4" s="141"/>
      <c r="F4" s="512"/>
      <c r="G4" s="513"/>
      <c r="H4" s="513"/>
      <c r="I4" s="514"/>
      <c r="L4" s="82"/>
      <c r="M4" s="78"/>
      <c r="N4" s="78">
        <v>2.5</v>
      </c>
      <c r="O4" s="78">
        <v>1.5</v>
      </c>
      <c r="P4" s="4"/>
      <c r="Q4" s="4"/>
    </row>
    <row r="5" spans="1:17" ht="30" customHeight="1">
      <c r="A5" s="420"/>
      <c r="B5" s="421" t="s">
        <v>2</v>
      </c>
      <c r="C5" s="314" t="e">
        <f>VLOOKUP(ABS('Ref State Cover'!G9-'Ref State Cover'!G16),'Rating Guide'!$F$34:$G$44,2)</f>
        <v>#DIV/0!</v>
      </c>
      <c r="D5" s="340" t="s">
        <v>102</v>
      </c>
      <c r="E5" s="144"/>
      <c r="F5" s="515"/>
      <c r="G5" s="516"/>
      <c r="H5" s="516"/>
      <c r="I5" s="517"/>
      <c r="L5" s="82"/>
      <c r="M5" s="78"/>
      <c r="N5" s="78">
        <v>3</v>
      </c>
      <c r="O5" s="78">
        <v>2</v>
      </c>
      <c r="P5" s="4"/>
      <c r="Q5" s="4"/>
    </row>
    <row r="6" spans="1:17" ht="30" customHeight="1">
      <c r="A6" s="420"/>
      <c r="B6" s="421" t="s">
        <v>8</v>
      </c>
      <c r="C6" s="142"/>
      <c r="D6" s="144"/>
      <c r="E6" s="144"/>
      <c r="F6" s="515"/>
      <c r="G6" s="516"/>
      <c r="H6" s="516"/>
      <c r="I6" s="517"/>
      <c r="L6" s="82"/>
      <c r="M6" s="78"/>
      <c r="N6" s="78">
        <v>3.5</v>
      </c>
      <c r="O6" s="78">
        <v>2.5</v>
      </c>
      <c r="P6" s="4"/>
      <c r="Q6" s="4"/>
    </row>
    <row r="7" spans="1:17" ht="30" customHeight="1" thickBot="1">
      <c r="A7" s="418"/>
      <c r="B7" s="421" t="s">
        <v>3</v>
      </c>
      <c r="C7" s="145"/>
      <c r="D7" s="146"/>
      <c r="E7" s="146"/>
      <c r="F7" s="518"/>
      <c r="G7" s="519"/>
      <c r="H7" s="519"/>
      <c r="I7" s="520"/>
      <c r="L7" s="82"/>
      <c r="M7" s="78"/>
      <c r="N7" s="78">
        <v>4</v>
      </c>
      <c r="O7" s="78">
        <v>3</v>
      </c>
      <c r="P7" s="4"/>
      <c r="Q7" s="4"/>
    </row>
    <row r="8" spans="1:17" ht="30" customHeight="1" thickBot="1">
      <c r="A8" s="418"/>
      <c r="B8" s="422" t="s">
        <v>35</v>
      </c>
      <c r="C8" s="423"/>
      <c r="D8" s="424"/>
      <c r="E8" s="425" t="e">
        <f>AVERAGE(E4:E7)</f>
        <v>#DIV/0!</v>
      </c>
      <c r="F8" s="424"/>
      <c r="G8" s="426"/>
      <c r="H8" s="426"/>
      <c r="I8" s="427"/>
      <c r="M8" s="76"/>
      <c r="N8" s="78">
        <v>4.5</v>
      </c>
      <c r="O8" s="78">
        <v>3.5</v>
      </c>
      <c r="P8" s="4"/>
      <c r="Q8" s="4"/>
    </row>
    <row r="9" spans="1:17" ht="13.5" thickBot="1">
      <c r="A9" s="428"/>
      <c r="B9" s="429"/>
      <c r="C9" s="430"/>
      <c r="D9" s="430"/>
      <c r="E9" s="430"/>
      <c r="F9" s="430"/>
      <c r="M9" s="76"/>
      <c r="N9" s="78">
        <v>5</v>
      </c>
      <c r="O9" s="78">
        <v>4</v>
      </c>
      <c r="P9" s="4"/>
      <c r="Q9" s="4"/>
    </row>
    <row r="10" spans="1:17" ht="22.5" customHeight="1" thickBot="1">
      <c r="A10" s="431"/>
      <c r="B10" s="432" t="str">
        <f>B2</f>
        <v>Wetland</v>
      </c>
      <c r="C10" s="6"/>
      <c r="D10" s="509" t="s">
        <v>19</v>
      </c>
      <c r="E10" s="510"/>
      <c r="F10" s="511"/>
      <c r="L10" s="82"/>
      <c r="M10" s="76"/>
      <c r="N10" s="76"/>
      <c r="O10" s="78">
        <v>4.5</v>
      </c>
    </row>
    <row r="11" spans="1:17" ht="26.25" thickBot="1">
      <c r="A11" s="431"/>
      <c r="B11" s="433" t="s">
        <v>13</v>
      </c>
      <c r="C11" s="434" t="s">
        <v>9</v>
      </c>
      <c r="D11" s="417" t="s">
        <v>18</v>
      </c>
      <c r="E11" s="435" t="s">
        <v>72</v>
      </c>
      <c r="F11" s="435" t="s">
        <v>14</v>
      </c>
      <c r="G11" s="524" t="s">
        <v>96</v>
      </c>
      <c r="H11" s="525"/>
      <c r="I11" s="526"/>
      <c r="L11" s="82"/>
      <c r="M11" s="76"/>
      <c r="N11" s="76"/>
      <c r="O11" s="76">
        <v>5</v>
      </c>
    </row>
    <row r="12" spans="1:17" ht="30" customHeight="1">
      <c r="A12" s="420"/>
      <c r="B12" s="552" t="str">
        <f>'Marginal Zone'!B12:B18</f>
        <v>WOODY</v>
      </c>
      <c r="C12" s="436" t="s">
        <v>1</v>
      </c>
      <c r="D12" s="318" t="s">
        <v>157</v>
      </c>
      <c r="E12" s="472" t="e">
        <f>VLOOKUP(ABS('Ref State Cover'!D9-'Ref State Cover'!D16),'Rating Guide'!$F$34:$G$44,2)</f>
        <v>#DIV/0!</v>
      </c>
      <c r="F12" s="84"/>
      <c r="G12" s="538"/>
      <c r="H12" s="539"/>
      <c r="I12" s="540"/>
      <c r="J12" s="77" t="e">
        <f t="shared" ref="J12:J17" si="0">IF(D12="Y",E12,IF(D12="N",""))</f>
        <v>#DIV/0!</v>
      </c>
      <c r="K12" s="77">
        <f t="shared" ref="K12:K17" si="1">IF(D12="Y",F12,IF(D12="N",""))</f>
        <v>0</v>
      </c>
      <c r="L12" s="82"/>
      <c r="M12" s="76"/>
      <c r="N12" s="76"/>
      <c r="O12" s="76"/>
    </row>
    <row r="13" spans="1:17" ht="30" customHeight="1">
      <c r="A13" s="420"/>
      <c r="B13" s="553"/>
      <c r="C13" s="437" t="s">
        <v>0</v>
      </c>
      <c r="D13" s="85" t="s">
        <v>157</v>
      </c>
      <c r="E13" s="475" t="e">
        <f>IF(D13="y",E12,"")</f>
        <v>#DIV/0!</v>
      </c>
      <c r="F13" s="86"/>
      <c r="G13" s="534"/>
      <c r="H13" s="534"/>
      <c r="I13" s="535"/>
      <c r="J13" s="77" t="e">
        <f t="shared" si="0"/>
        <v>#DIV/0!</v>
      </c>
      <c r="K13" s="77">
        <f t="shared" si="1"/>
        <v>0</v>
      </c>
      <c r="L13" s="82"/>
      <c r="M13" s="79"/>
      <c r="N13" s="79"/>
      <c r="O13" s="79"/>
      <c r="P13" s="4"/>
      <c r="Q13" s="4"/>
    </row>
    <row r="14" spans="1:17" ht="30" customHeight="1">
      <c r="A14" s="420"/>
      <c r="B14" s="553"/>
      <c r="C14" s="437" t="s">
        <v>38</v>
      </c>
      <c r="D14" s="85" t="s">
        <v>157</v>
      </c>
      <c r="E14" s="315">
        <f>'Pop Structure &amp; Recruitment'!BN27</f>
        <v>0</v>
      </c>
      <c r="F14" s="86"/>
      <c r="G14" s="534"/>
      <c r="H14" s="534"/>
      <c r="I14" s="535"/>
      <c r="J14" s="77">
        <f t="shared" si="0"/>
        <v>0</v>
      </c>
      <c r="K14" s="77">
        <f t="shared" si="1"/>
        <v>0</v>
      </c>
      <c r="L14" s="82"/>
      <c r="M14" s="79"/>
      <c r="N14" s="79"/>
      <c r="O14" s="79"/>
      <c r="P14" s="4"/>
      <c r="Q14" s="4"/>
    </row>
    <row r="15" spans="1:17" ht="30" customHeight="1">
      <c r="A15" s="420"/>
      <c r="B15" s="553"/>
      <c r="C15" s="437" t="s">
        <v>37</v>
      </c>
      <c r="D15" s="85" t="s">
        <v>157</v>
      </c>
      <c r="E15" s="159"/>
      <c r="F15" s="86"/>
      <c r="G15" s="534"/>
      <c r="H15" s="534"/>
      <c r="I15" s="535"/>
      <c r="J15" s="77">
        <f t="shared" si="0"/>
        <v>0</v>
      </c>
      <c r="K15" s="77">
        <f t="shared" si="1"/>
        <v>0</v>
      </c>
      <c r="L15" s="82"/>
      <c r="M15" s="79"/>
      <c r="N15" s="79"/>
      <c r="O15" s="79"/>
      <c r="P15" s="4"/>
      <c r="Q15" s="4"/>
    </row>
    <row r="16" spans="1:17" ht="30" customHeight="1">
      <c r="A16" s="420"/>
      <c r="B16" s="553"/>
      <c r="C16" s="437" t="s">
        <v>36</v>
      </c>
      <c r="D16" s="85" t="s">
        <v>157</v>
      </c>
      <c r="E16" s="315">
        <f>'Pop Structure &amp; Recruitment'!BN28</f>
        <v>0</v>
      </c>
      <c r="F16" s="86"/>
      <c r="G16" s="534"/>
      <c r="H16" s="534"/>
      <c r="I16" s="535"/>
      <c r="J16" s="77">
        <f t="shared" si="0"/>
        <v>0</v>
      </c>
      <c r="K16" s="77">
        <f t="shared" si="1"/>
        <v>0</v>
      </c>
      <c r="L16" s="82"/>
      <c r="M16" s="79"/>
      <c r="N16" s="79"/>
      <c r="O16" s="79"/>
      <c r="P16" s="4"/>
      <c r="Q16" s="4"/>
    </row>
    <row r="17" spans="1:17" ht="30" customHeight="1" thickBot="1">
      <c r="A17" s="420"/>
      <c r="B17" s="553"/>
      <c r="C17" s="438" t="s">
        <v>34</v>
      </c>
      <c r="D17" s="87" t="s">
        <v>157</v>
      </c>
      <c r="E17" s="316" t="e">
        <f>'Species Composition'!AO42</f>
        <v>#DIV/0!</v>
      </c>
      <c r="F17" s="88"/>
      <c r="G17" s="550" t="str">
        <f>'Species Composition'!AL43</f>
        <v>note</v>
      </c>
      <c r="H17" s="550"/>
      <c r="I17" s="551"/>
      <c r="J17" s="77" t="e">
        <f t="shared" si="0"/>
        <v>#DIV/0!</v>
      </c>
      <c r="K17" s="77">
        <f t="shared" si="1"/>
        <v>0</v>
      </c>
      <c r="L17" s="82"/>
      <c r="O17" s="80"/>
      <c r="P17" s="9"/>
    </row>
    <row r="18" spans="1:17" ht="30" customHeight="1" thickBot="1">
      <c r="A18" s="420"/>
      <c r="B18" s="554"/>
      <c r="C18" s="439"/>
      <c r="D18" s="440"/>
      <c r="E18" s="441" t="e">
        <f>IF(J18&gt;0,SUM(J12:J17)/J18,"")</f>
        <v>#DIV/0!</v>
      </c>
      <c r="F18" s="442">
        <f>IF(K18&gt;0,SUM(K12:K17)/K18,"")</f>
        <v>0</v>
      </c>
      <c r="G18" s="426"/>
      <c r="H18" s="426"/>
      <c r="I18" s="427"/>
      <c r="J18" s="80">
        <f>COUNT(J12:J17)</f>
        <v>3</v>
      </c>
      <c r="K18" s="80">
        <f>COUNT(K12:K17)</f>
        <v>6</v>
      </c>
      <c r="L18" s="82"/>
      <c r="O18" s="80"/>
      <c r="P18" s="9"/>
    </row>
    <row r="19" spans="1:17" ht="30" customHeight="1">
      <c r="A19" s="420"/>
      <c r="B19" s="555" t="str">
        <f>'Marginal Zone'!B19:B21</f>
        <v>SPECIAL CATEGORY (eg Reeds, Palmiet)</v>
      </c>
      <c r="C19" s="436" t="s">
        <v>1</v>
      </c>
      <c r="D19" s="83" t="s">
        <v>157</v>
      </c>
      <c r="E19" s="317" t="e">
        <f>VLOOKUP(ABS('Ref State Cover'!M24-'Ref State Cover'!M31),'Rating Guide'!$F$34:$G$44,2)</f>
        <v>#DIV/0!</v>
      </c>
      <c r="F19" s="84"/>
      <c r="G19" s="527"/>
      <c r="H19" s="528"/>
      <c r="I19" s="529"/>
      <c r="J19" s="77" t="e">
        <f>IF(D19="Y",E19,IF(D19="N",""))</f>
        <v>#DIV/0!</v>
      </c>
      <c r="K19" s="77">
        <f>IF(D19="Y",F19,IF(D19="N",""))</f>
        <v>0</v>
      </c>
      <c r="L19" s="82"/>
      <c r="O19" s="80"/>
      <c r="P19" s="9"/>
    </row>
    <row r="20" spans="1:17" ht="30" customHeight="1" thickBot="1">
      <c r="A20" s="420"/>
      <c r="B20" s="556"/>
      <c r="C20" s="438" t="s">
        <v>0</v>
      </c>
      <c r="D20" s="87" t="s">
        <v>157</v>
      </c>
      <c r="E20" s="475" t="e">
        <f>IF(D20="y",E19,"")</f>
        <v>#DIV/0!</v>
      </c>
      <c r="F20" s="88"/>
      <c r="G20" s="530"/>
      <c r="H20" s="531"/>
      <c r="I20" s="532"/>
      <c r="J20" s="77" t="e">
        <f>IF(D20="Y",E20,IF(D20="N",""))</f>
        <v>#DIV/0!</v>
      </c>
      <c r="K20" s="77">
        <f>IF(D20="Y",F20,IF(D20="N",""))</f>
        <v>0</v>
      </c>
      <c r="L20" s="82"/>
      <c r="O20" s="80"/>
      <c r="P20" s="9"/>
    </row>
    <row r="21" spans="1:17" ht="30" customHeight="1" thickBot="1">
      <c r="A21" s="420"/>
      <c r="B21" s="557"/>
      <c r="C21" s="439"/>
      <c r="D21" s="445"/>
      <c r="E21" s="441" t="str">
        <f>IF(J21&gt;0,SUM(J19:J20)/J21,"")</f>
        <v/>
      </c>
      <c r="F21" s="442">
        <f>IF(K21&gt;0,SUM(K19:K20)/K21,"")</f>
        <v>0</v>
      </c>
      <c r="G21" s="426"/>
      <c r="H21" s="426"/>
      <c r="I21" s="427"/>
      <c r="J21" s="80">
        <f>COUNT(J19:J20)</f>
        <v>0</v>
      </c>
      <c r="K21" s="80">
        <f>COUNT(K19:K20)</f>
        <v>2</v>
      </c>
      <c r="L21" s="82"/>
      <c r="O21" s="80"/>
      <c r="P21" s="9"/>
    </row>
    <row r="22" spans="1:17" ht="30" customHeight="1">
      <c r="A22" s="420"/>
      <c r="B22" s="555" t="str">
        <f>'Marginal Zone'!B22:B25</f>
        <v>NON-WOODY (Excl Reeds)</v>
      </c>
      <c r="C22" s="436" t="s">
        <v>1</v>
      </c>
      <c r="D22" s="83" t="s">
        <v>157</v>
      </c>
      <c r="E22" s="317" t="e">
        <f>VLOOKUP(ABS('Ref State Cover'!M24-'Ref State Cover'!M31),'Rating Guide'!F34:G44,2)</f>
        <v>#DIV/0!</v>
      </c>
      <c r="F22" s="84"/>
      <c r="G22" s="541"/>
      <c r="H22" s="542"/>
      <c r="I22" s="543"/>
      <c r="J22" s="77" t="e">
        <f>IF(D22="Y",E22,IF(D22="N",""))</f>
        <v>#DIV/0!</v>
      </c>
      <c r="K22" s="77">
        <f>IF(D22="Y",F22,IF(D22="N",""))</f>
        <v>0</v>
      </c>
      <c r="L22" s="82"/>
      <c r="O22" s="80"/>
      <c r="P22" s="9"/>
    </row>
    <row r="23" spans="1:17" ht="30" customHeight="1">
      <c r="A23" s="420"/>
      <c r="B23" s="556"/>
      <c r="C23" s="437" t="s">
        <v>0</v>
      </c>
      <c r="D23" s="85" t="s">
        <v>157</v>
      </c>
      <c r="E23" s="475" t="e">
        <f>IF(D23="y",E22,"")</f>
        <v>#DIV/0!</v>
      </c>
      <c r="F23" s="86"/>
      <c r="G23" s="544"/>
      <c r="H23" s="545"/>
      <c r="I23" s="546"/>
      <c r="J23" s="77" t="e">
        <f>IF(D23="Y",E23,IF(D23="N",""))</f>
        <v>#DIV/0!</v>
      </c>
      <c r="K23" s="77">
        <f>IF(D23="Y",F23,IF(D23="N",""))</f>
        <v>0</v>
      </c>
      <c r="L23" s="82"/>
      <c r="O23" s="80"/>
      <c r="P23" s="9"/>
    </row>
    <row r="24" spans="1:17" ht="30" customHeight="1" thickBot="1">
      <c r="A24" s="420"/>
      <c r="B24" s="556"/>
      <c r="C24" s="438" t="s">
        <v>34</v>
      </c>
      <c r="D24" s="87" t="s">
        <v>157</v>
      </c>
      <c r="E24" s="316" t="e">
        <f>'Species Composition'!AO95</f>
        <v>#DIV/0!</v>
      </c>
      <c r="F24" s="88"/>
      <c r="G24" s="562" t="str">
        <f>'Species Composition'!AL96</f>
        <v>wet</v>
      </c>
      <c r="H24" s="548"/>
      <c r="I24" s="549"/>
      <c r="J24" s="77" t="e">
        <f>IF(D24="Y",E24,IF(D24="N",""))</f>
        <v>#DIV/0!</v>
      </c>
      <c r="K24" s="77">
        <f>IF(D24="Y",F24,IF(D24="N",""))</f>
        <v>0</v>
      </c>
      <c r="L24" s="82"/>
      <c r="O24" s="80"/>
      <c r="P24" s="9"/>
    </row>
    <row r="25" spans="1:17" ht="30" customHeight="1" thickBot="1">
      <c r="A25" s="420"/>
      <c r="B25" s="557"/>
      <c r="C25" s="446"/>
      <c r="D25" s="440"/>
      <c r="E25" s="441" t="str">
        <f>IF(J25&gt;0,SUM(J22:J24)/J25,"")</f>
        <v/>
      </c>
      <c r="F25" s="442">
        <f>IF(K25&gt;0,SUM(K22:K24)/K25,"")</f>
        <v>0</v>
      </c>
      <c r="G25" s="426"/>
      <c r="H25" s="426"/>
      <c r="I25" s="427"/>
      <c r="J25" s="80">
        <f>COUNT(J22:J24)</f>
        <v>0</v>
      </c>
      <c r="K25" s="80">
        <f>COUNT(K22:K24)</f>
        <v>3</v>
      </c>
      <c r="L25" s="82"/>
      <c r="O25" s="80"/>
      <c r="P25" s="9"/>
    </row>
    <row r="26" spans="1:17" ht="13.5" thickBot="1">
      <c r="A26" s="420"/>
      <c r="B26" s="447"/>
      <c r="C26" s="413"/>
      <c r="D26" s="77"/>
      <c r="E26" s="77"/>
      <c r="F26" s="77"/>
      <c r="G26" s="413"/>
      <c r="H26" s="413"/>
      <c r="I26" s="413"/>
      <c r="J26" s="80"/>
      <c r="K26" s="80"/>
      <c r="L26" s="82"/>
      <c r="O26" s="80"/>
      <c r="P26" s="9"/>
    </row>
    <row r="27" spans="1:17" ht="28.5" customHeight="1" thickBot="1">
      <c r="B27" s="448" t="s">
        <v>13</v>
      </c>
      <c r="C27" s="449" t="s">
        <v>18</v>
      </c>
      <c r="D27" s="449" t="s">
        <v>76</v>
      </c>
      <c r="E27" s="450" t="s">
        <v>6</v>
      </c>
      <c r="F27" s="450" t="s">
        <v>5</v>
      </c>
      <c r="G27" s="449" t="s">
        <v>7</v>
      </c>
      <c r="H27" s="449" t="s">
        <v>10</v>
      </c>
      <c r="I27" s="451"/>
      <c r="J27" s="406"/>
      <c r="K27" s="407"/>
      <c r="L27" s="407"/>
      <c r="P27" s="4"/>
      <c r="Q27" s="4"/>
    </row>
    <row r="28" spans="1:17" ht="39.950000000000003" customHeight="1">
      <c r="B28" s="452" t="str">
        <f>B12</f>
        <v>WOODY</v>
      </c>
      <c r="C28" s="160" t="s">
        <v>224</v>
      </c>
      <c r="D28" s="84">
        <v>2</v>
      </c>
      <c r="E28" s="84">
        <v>50</v>
      </c>
      <c r="F28" s="95" t="e">
        <f>IF(E18="","",E18)</f>
        <v>#DIV/0!</v>
      </c>
      <c r="G28" s="453" t="str">
        <f>IF(C28="N","",IF(C28="Y",F28*(E28/100)))</f>
        <v/>
      </c>
      <c r="H28" s="96" t="str">
        <f>IF(C28="y",F18,"")</f>
        <v/>
      </c>
      <c r="I28" s="345"/>
      <c r="K28" s="454">
        <f>IF(C28="y",(E28*5)/100,0)</f>
        <v>0</v>
      </c>
      <c r="P28" s="4"/>
      <c r="Q28" s="4"/>
    </row>
    <row r="29" spans="1:17" ht="39.950000000000003" customHeight="1">
      <c r="B29" s="455" t="str">
        <f>B19</f>
        <v>SPECIAL CATEGORY (eg Reeds, Palmiet)</v>
      </c>
      <c r="C29" s="161" t="s">
        <v>224</v>
      </c>
      <c r="D29" s="86">
        <v>3</v>
      </c>
      <c r="E29" s="86">
        <v>40</v>
      </c>
      <c r="F29" s="96" t="str">
        <f>IF(E21="","",E21)</f>
        <v/>
      </c>
      <c r="G29" s="456" t="str">
        <f>IF(C29="N","",IF(C29="Y",F29*(E29/100)))</f>
        <v/>
      </c>
      <c r="H29" s="96" t="str">
        <f>IF(C29="y",F21,"")</f>
        <v/>
      </c>
      <c r="I29" s="344"/>
      <c r="K29" s="454">
        <f>IF(C29="y",(E29*5)/100,0)</f>
        <v>0</v>
      </c>
      <c r="P29" s="4"/>
      <c r="Q29" s="4"/>
    </row>
    <row r="30" spans="1:17" ht="39.950000000000003" customHeight="1" thickBot="1">
      <c r="B30" s="457" t="str">
        <f>B22</f>
        <v>NON-WOODY (Excl Reeds)</v>
      </c>
      <c r="C30" s="162" t="s">
        <v>224</v>
      </c>
      <c r="D30" s="88">
        <v>1</v>
      </c>
      <c r="E30" s="88">
        <v>100</v>
      </c>
      <c r="F30" s="97" t="str">
        <f>IF(E25="","",E25)</f>
        <v/>
      </c>
      <c r="G30" s="458" t="str">
        <f>IF(C30="N","",IF(C30="Y",F30*(E30/100)))</f>
        <v/>
      </c>
      <c r="H30" s="96" t="str">
        <f>IF(C30="y",F25,"")</f>
        <v/>
      </c>
      <c r="I30" s="89"/>
      <c r="K30" s="454">
        <f>IF(C30="y",(E30*5)/100,0)</f>
        <v>0</v>
      </c>
      <c r="L30" s="81"/>
      <c r="M30" s="81"/>
      <c r="P30" s="4"/>
      <c r="Q30" s="4"/>
    </row>
    <row r="31" spans="1:17" ht="30" customHeight="1" thickBot="1">
      <c r="B31" s="423"/>
      <c r="C31" s="424"/>
      <c r="D31" s="424"/>
      <c r="E31" s="424"/>
      <c r="F31" s="424"/>
      <c r="G31" s="459">
        <f>SUM(G28:G30)</f>
        <v>0</v>
      </c>
      <c r="H31" s="460" t="str">
        <f>IF(SUM(H28:H30)&gt;0,AVERAGE(H28:H30),"")</f>
        <v/>
      </c>
      <c r="I31" s="461"/>
      <c r="K31" s="77">
        <f>SUM(K28:K30)</f>
        <v>0</v>
      </c>
    </row>
    <row r="32" spans="1:17" ht="39" customHeight="1" thickBot="1">
      <c r="A32" s="462"/>
      <c r="B32" s="536" t="s">
        <v>170</v>
      </c>
      <c r="C32" s="537"/>
      <c r="D32" s="537"/>
      <c r="E32" s="463" t="str">
        <f>IF(K31&gt;0,(G31/K31)*100,"")</f>
        <v/>
      </c>
      <c r="F32" s="79" t="str">
        <f>'RIPARIAN ZONE EC'!I20</f>
        <v/>
      </c>
      <c r="G32" s="77"/>
      <c r="H32" s="77"/>
      <c r="I32" s="77"/>
    </row>
    <row r="33" spans="1:17" ht="12.95" customHeight="1">
      <c r="A33" s="462"/>
      <c r="B33" s="464"/>
      <c r="C33" s="465"/>
      <c r="D33" s="465"/>
      <c r="E33" s="466"/>
      <c r="F33" s="62"/>
      <c r="G33" s="8"/>
      <c r="H33" s="8"/>
      <c r="I33" s="8"/>
    </row>
    <row r="34" spans="1:17">
      <c r="A34" s="462"/>
      <c r="B34" s="464"/>
      <c r="C34" s="465"/>
      <c r="D34" s="465"/>
      <c r="E34" s="466"/>
      <c r="F34" s="62"/>
      <c r="G34" s="8"/>
      <c r="H34" s="8"/>
      <c r="I34" s="8"/>
    </row>
    <row r="35" spans="1:17">
      <c r="G35" s="10"/>
      <c r="H35" s="4"/>
      <c r="I35" s="4"/>
      <c r="J35" s="79"/>
      <c r="K35" s="79"/>
      <c r="L35" s="79"/>
      <c r="M35" s="79"/>
      <c r="N35" s="79"/>
      <c r="O35" s="79"/>
      <c r="P35" s="4"/>
      <c r="Q35" s="4"/>
    </row>
    <row r="36" spans="1:17" s="10" customFormat="1">
      <c r="J36" s="82"/>
      <c r="K36" s="82"/>
      <c r="L36" s="82"/>
      <c r="M36" s="82"/>
      <c r="N36" s="82"/>
      <c r="O36" s="82"/>
    </row>
    <row r="37" spans="1:17" s="10" customFormat="1" ht="14.25" customHeight="1">
      <c r="A37" s="4"/>
      <c r="B37" s="62"/>
      <c r="J37" s="82"/>
      <c r="K37" s="82"/>
      <c r="L37" s="82"/>
      <c r="M37" s="82"/>
      <c r="N37" s="82"/>
      <c r="O37" s="82"/>
    </row>
    <row r="38" spans="1:17" s="10" customFormat="1" ht="13.7" customHeight="1">
      <c r="A38" s="4"/>
      <c r="B38" s="62"/>
      <c r="J38" s="82"/>
      <c r="K38" s="82"/>
      <c r="L38" s="82"/>
      <c r="M38" s="82"/>
      <c r="N38" s="82"/>
      <c r="O38" s="82"/>
    </row>
    <row r="39" spans="1:17" s="10" customFormat="1">
      <c r="J39" s="82"/>
      <c r="K39" s="82"/>
      <c r="L39" s="82"/>
      <c r="M39" s="82"/>
      <c r="N39" s="82"/>
      <c r="O39" s="82"/>
    </row>
    <row r="40" spans="1:17" s="10" customFormat="1">
      <c r="A40" s="4"/>
      <c r="B40" s="4"/>
      <c r="J40" s="82"/>
      <c r="K40" s="82"/>
      <c r="L40" s="82"/>
      <c r="M40" s="82"/>
      <c r="N40" s="82"/>
      <c r="O40" s="82"/>
    </row>
    <row r="41" spans="1:17" s="10" customFormat="1">
      <c r="A41" s="8"/>
      <c r="B41" s="8"/>
      <c r="J41" s="82"/>
      <c r="K41" s="82"/>
      <c r="L41" s="82"/>
      <c r="M41" s="82"/>
      <c r="N41" s="82"/>
      <c r="O41" s="82"/>
    </row>
    <row r="42" spans="1:17" s="10" customFormat="1">
      <c r="A42" s="8"/>
      <c r="B42" s="8"/>
      <c r="C42" s="6"/>
      <c r="J42" s="82"/>
      <c r="K42" s="82"/>
      <c r="L42" s="82"/>
      <c r="M42" s="82"/>
      <c r="N42" s="82"/>
      <c r="O42" s="82"/>
    </row>
    <row r="43" spans="1:17" s="10" customFormat="1">
      <c r="A43" s="8"/>
      <c r="B43" s="8"/>
      <c r="C43" s="6"/>
      <c r="J43" s="82"/>
      <c r="K43" s="82"/>
      <c r="L43" s="82"/>
      <c r="M43" s="82"/>
      <c r="N43" s="82"/>
      <c r="O43" s="82"/>
    </row>
    <row r="44" spans="1:17" s="10" customFormat="1">
      <c r="A44" s="8"/>
      <c r="B44" s="8"/>
      <c r="C44" s="6"/>
      <c r="J44" s="82"/>
      <c r="K44" s="82"/>
      <c r="L44" s="82"/>
      <c r="M44" s="82"/>
      <c r="N44" s="82"/>
      <c r="O44" s="82"/>
    </row>
    <row r="45" spans="1:17" s="10" customFormat="1">
      <c r="A45" s="8"/>
      <c r="B45" s="8"/>
      <c r="C45" s="6"/>
      <c r="J45" s="82"/>
      <c r="K45" s="82"/>
      <c r="L45" s="82"/>
      <c r="M45" s="82"/>
      <c r="N45" s="82"/>
      <c r="O45" s="82"/>
    </row>
    <row r="46" spans="1:17" s="10" customFormat="1">
      <c r="A46" s="8"/>
      <c r="B46" s="8"/>
      <c r="C46" s="6"/>
      <c r="J46" s="82"/>
      <c r="K46" s="82"/>
      <c r="L46" s="82"/>
      <c r="M46" s="82"/>
      <c r="N46" s="82"/>
      <c r="O46" s="82"/>
    </row>
    <row r="47" spans="1:17" s="10" customFormat="1">
      <c r="A47" s="8"/>
      <c r="B47" s="8"/>
      <c r="C47" s="6"/>
      <c r="J47" s="82"/>
      <c r="K47" s="82"/>
      <c r="L47" s="82"/>
      <c r="M47" s="82"/>
      <c r="N47" s="82"/>
      <c r="O47" s="82"/>
    </row>
    <row r="48" spans="1:17" s="10" customFormat="1">
      <c r="A48" s="8"/>
      <c r="B48" s="8"/>
      <c r="C48" s="6"/>
      <c r="J48" s="82"/>
      <c r="K48" s="82"/>
      <c r="L48" s="82"/>
      <c r="M48" s="82"/>
      <c r="N48" s="82"/>
      <c r="O48" s="82"/>
    </row>
    <row r="49" spans="1:15" s="10" customFormat="1">
      <c r="A49" s="8"/>
      <c r="B49" s="8"/>
      <c r="C49" s="6"/>
      <c r="J49" s="82"/>
      <c r="K49" s="82"/>
      <c r="L49" s="82"/>
      <c r="M49" s="82"/>
      <c r="N49" s="82"/>
      <c r="O49" s="82"/>
    </row>
    <row r="50" spans="1:15" s="10" customFormat="1">
      <c r="A50" s="8"/>
      <c r="B50" s="8"/>
      <c r="C50" s="6"/>
      <c r="J50" s="82"/>
      <c r="K50" s="82"/>
      <c r="L50" s="82"/>
      <c r="M50" s="82"/>
      <c r="N50" s="82"/>
      <c r="O50" s="82"/>
    </row>
    <row r="51" spans="1:15" s="10" customFormat="1">
      <c r="A51" s="8"/>
      <c r="B51" s="8"/>
      <c r="C51" s="6"/>
      <c r="J51" s="82"/>
      <c r="K51" s="82"/>
      <c r="L51" s="82"/>
      <c r="M51" s="82"/>
      <c r="N51" s="82"/>
      <c r="O51" s="82"/>
    </row>
    <row r="52" spans="1:15" s="10" customFormat="1">
      <c r="A52" s="8"/>
      <c r="B52" s="8"/>
      <c r="C52" s="6"/>
      <c r="J52" s="82"/>
      <c r="K52" s="82"/>
      <c r="L52" s="82"/>
      <c r="M52" s="82"/>
      <c r="N52" s="82"/>
      <c r="O52" s="82"/>
    </row>
    <row r="53" spans="1:15" s="10" customFormat="1">
      <c r="A53" s="8"/>
      <c r="B53" s="8"/>
      <c r="C53" s="6"/>
      <c r="J53" s="82"/>
      <c r="K53" s="82"/>
      <c r="L53" s="82"/>
      <c r="M53" s="82"/>
      <c r="N53" s="82"/>
      <c r="O53" s="82"/>
    </row>
    <row r="54" spans="1:15" s="10" customFormat="1">
      <c r="A54" s="8"/>
      <c r="B54" s="8"/>
      <c r="C54" s="6"/>
      <c r="J54" s="82"/>
      <c r="K54" s="82"/>
      <c r="L54" s="82"/>
      <c r="M54" s="82"/>
      <c r="N54" s="82"/>
      <c r="O54" s="82"/>
    </row>
    <row r="55" spans="1:15" s="10" customFormat="1">
      <c r="A55" s="8"/>
      <c r="B55" s="8"/>
      <c r="C55" s="6"/>
      <c r="J55" s="82"/>
      <c r="K55" s="82"/>
      <c r="L55" s="82"/>
      <c r="M55" s="82"/>
      <c r="N55" s="82"/>
      <c r="O55" s="82"/>
    </row>
    <row r="56" spans="1:15" s="10" customFormat="1">
      <c r="A56" s="8"/>
      <c r="B56" s="8"/>
      <c r="C56" s="6"/>
      <c r="J56" s="82"/>
      <c r="K56" s="82"/>
      <c r="L56" s="82"/>
      <c r="M56" s="82"/>
      <c r="N56" s="82"/>
      <c r="O56" s="82"/>
    </row>
    <row r="57" spans="1:15" s="10" customFormat="1">
      <c r="A57" s="8"/>
      <c r="B57" s="8"/>
      <c r="C57" s="6"/>
      <c r="J57" s="82"/>
      <c r="K57" s="82"/>
      <c r="L57" s="82"/>
      <c r="M57" s="82"/>
      <c r="N57" s="82"/>
      <c r="O57" s="82"/>
    </row>
    <row r="58" spans="1:15" s="10" customFormat="1">
      <c r="A58" s="8"/>
      <c r="B58" s="8"/>
      <c r="C58" s="6"/>
      <c r="J58" s="82"/>
      <c r="K58" s="82"/>
      <c r="L58" s="82"/>
      <c r="M58" s="82"/>
      <c r="N58" s="82"/>
      <c r="O58" s="82"/>
    </row>
    <row r="59" spans="1:15" s="10" customFormat="1">
      <c r="A59" s="8"/>
      <c r="B59" s="8"/>
      <c r="C59" s="6"/>
      <c r="J59" s="82"/>
      <c r="K59" s="82"/>
      <c r="L59" s="82"/>
      <c r="M59" s="82"/>
      <c r="N59" s="82"/>
      <c r="O59" s="82"/>
    </row>
    <row r="60" spans="1:15" s="10" customFormat="1">
      <c r="A60" s="8"/>
      <c r="B60" s="8"/>
      <c r="C60" s="6"/>
      <c r="J60" s="82"/>
      <c r="K60" s="82"/>
      <c r="L60" s="82"/>
      <c r="M60" s="82"/>
      <c r="N60" s="82"/>
      <c r="O60" s="82"/>
    </row>
    <row r="61" spans="1:15" s="10" customFormat="1">
      <c r="A61" s="8"/>
      <c r="B61" s="8"/>
      <c r="C61" s="6"/>
      <c r="J61" s="82"/>
      <c r="K61" s="82"/>
      <c r="L61" s="82"/>
      <c r="M61" s="82"/>
      <c r="N61" s="82"/>
      <c r="O61" s="82"/>
    </row>
    <row r="62" spans="1:15" s="10" customFormat="1">
      <c r="A62" s="8"/>
      <c r="B62" s="8"/>
      <c r="C62" s="6"/>
      <c r="J62" s="82"/>
      <c r="K62" s="82"/>
      <c r="L62" s="82"/>
      <c r="M62" s="82"/>
      <c r="N62" s="82"/>
      <c r="O62" s="82"/>
    </row>
    <row r="63" spans="1:15" s="10" customFormat="1">
      <c r="A63" s="8"/>
      <c r="B63" s="8"/>
      <c r="C63" s="6"/>
      <c r="J63" s="82"/>
      <c r="K63" s="82"/>
      <c r="L63" s="82"/>
      <c r="M63" s="82"/>
      <c r="N63" s="82"/>
      <c r="O63" s="82"/>
    </row>
    <row r="64" spans="1:15" s="10" customFormat="1">
      <c r="A64" s="8"/>
      <c r="B64" s="8"/>
      <c r="C64" s="6"/>
      <c r="J64" s="82"/>
      <c r="K64" s="82"/>
      <c r="L64" s="82"/>
      <c r="M64" s="82"/>
      <c r="N64" s="82"/>
      <c r="O64" s="82"/>
    </row>
    <row r="65" spans="1:15" s="10" customFormat="1">
      <c r="A65" s="8"/>
      <c r="B65" s="8"/>
      <c r="C65" s="6"/>
      <c r="J65" s="82"/>
      <c r="K65" s="82"/>
      <c r="L65" s="82"/>
      <c r="M65" s="82"/>
      <c r="N65" s="82"/>
      <c r="O65" s="82"/>
    </row>
    <row r="66" spans="1:15" s="10" customFormat="1">
      <c r="A66" s="8"/>
      <c r="B66" s="8"/>
      <c r="C66" s="6"/>
      <c r="J66" s="82"/>
      <c r="K66" s="82"/>
      <c r="L66" s="82"/>
      <c r="M66" s="82"/>
      <c r="N66" s="82"/>
      <c r="O66" s="82"/>
    </row>
    <row r="67" spans="1:15" s="10" customFormat="1">
      <c r="A67" s="8"/>
      <c r="B67" s="8"/>
      <c r="C67" s="6"/>
      <c r="J67" s="82"/>
      <c r="K67" s="82"/>
      <c r="L67" s="82"/>
      <c r="M67" s="82"/>
      <c r="N67" s="82"/>
      <c r="O67" s="82"/>
    </row>
    <row r="68" spans="1:15" s="10" customFormat="1">
      <c r="A68" s="8"/>
      <c r="B68" s="8"/>
      <c r="C68" s="6"/>
      <c r="J68" s="82"/>
      <c r="K68" s="82"/>
      <c r="L68" s="82"/>
      <c r="M68" s="82"/>
      <c r="N68" s="82"/>
      <c r="O68" s="82"/>
    </row>
    <row r="69" spans="1:15" s="10" customFormat="1">
      <c r="A69" s="8"/>
      <c r="B69" s="8"/>
      <c r="C69" s="6"/>
      <c r="J69" s="82"/>
      <c r="K69" s="82"/>
      <c r="L69" s="82"/>
      <c r="M69" s="82"/>
      <c r="N69" s="82"/>
      <c r="O69" s="82"/>
    </row>
    <row r="70" spans="1:15" s="10" customFormat="1">
      <c r="A70" s="8"/>
      <c r="B70" s="8"/>
      <c r="C70" s="6"/>
      <c r="J70" s="82"/>
      <c r="K70" s="82"/>
      <c r="L70" s="82"/>
      <c r="M70" s="82"/>
      <c r="N70" s="82"/>
      <c r="O70" s="82"/>
    </row>
    <row r="71" spans="1:15" s="10" customFormat="1">
      <c r="A71" s="8"/>
      <c r="B71" s="8"/>
      <c r="C71" s="6"/>
      <c r="J71" s="82"/>
      <c r="K71" s="82"/>
      <c r="L71" s="82"/>
      <c r="M71" s="82"/>
      <c r="N71" s="82"/>
      <c r="O71" s="82"/>
    </row>
    <row r="72" spans="1:15" s="10" customFormat="1">
      <c r="A72" s="8"/>
      <c r="B72" s="8"/>
      <c r="C72" s="6"/>
      <c r="J72" s="82"/>
      <c r="K72" s="82"/>
      <c r="L72" s="82"/>
      <c r="M72" s="82"/>
      <c r="N72" s="82"/>
      <c r="O72" s="82"/>
    </row>
    <row r="73" spans="1:15" s="10" customFormat="1">
      <c r="A73" s="8"/>
      <c r="B73" s="8"/>
      <c r="C73" s="6"/>
      <c r="J73" s="82"/>
      <c r="K73" s="82"/>
      <c r="L73" s="82"/>
      <c r="M73" s="82"/>
      <c r="N73" s="82"/>
      <c r="O73" s="82"/>
    </row>
    <row r="74" spans="1:15" s="10" customFormat="1">
      <c r="A74" s="8"/>
      <c r="B74" s="8"/>
      <c r="C74" s="6"/>
      <c r="J74" s="82"/>
      <c r="K74" s="82"/>
      <c r="L74" s="82"/>
      <c r="M74" s="82"/>
      <c r="N74" s="82"/>
      <c r="O74" s="82"/>
    </row>
    <row r="75" spans="1:15" s="10" customFormat="1">
      <c r="A75" s="8"/>
      <c r="B75" s="8"/>
      <c r="C75" s="6"/>
      <c r="J75" s="82"/>
      <c r="K75" s="82"/>
      <c r="L75" s="82"/>
      <c r="M75" s="82"/>
      <c r="N75" s="82"/>
      <c r="O75" s="82"/>
    </row>
    <row r="76" spans="1:15" s="10" customFormat="1">
      <c r="A76" s="8"/>
      <c r="B76" s="8"/>
      <c r="C76" s="6"/>
      <c r="J76" s="82"/>
      <c r="K76" s="82"/>
      <c r="L76" s="82"/>
      <c r="M76" s="82"/>
      <c r="N76" s="82"/>
      <c r="O76" s="82"/>
    </row>
    <row r="77" spans="1:15" s="10" customFormat="1">
      <c r="A77" s="8"/>
      <c r="B77" s="8"/>
      <c r="C77" s="6"/>
      <c r="J77" s="82"/>
      <c r="K77" s="82"/>
      <c r="L77" s="82"/>
      <c r="M77" s="82"/>
      <c r="N77" s="82"/>
      <c r="O77" s="82"/>
    </row>
    <row r="78" spans="1:15" s="10" customFormat="1">
      <c r="A78" s="8"/>
      <c r="B78" s="8"/>
      <c r="C78" s="6"/>
      <c r="J78" s="82"/>
      <c r="K78" s="82"/>
      <c r="L78" s="82"/>
      <c r="M78" s="82"/>
      <c r="N78" s="82"/>
      <c r="O78" s="82"/>
    </row>
    <row r="79" spans="1:15" s="10" customFormat="1">
      <c r="A79" s="8"/>
      <c r="B79" s="8"/>
      <c r="C79" s="6"/>
      <c r="J79" s="82"/>
      <c r="K79" s="82"/>
      <c r="L79" s="82"/>
      <c r="M79" s="82"/>
      <c r="N79" s="82"/>
      <c r="O79" s="82"/>
    </row>
    <row r="80" spans="1:15" s="10" customFormat="1">
      <c r="A80" s="8"/>
      <c r="B80" s="8"/>
      <c r="C80" s="6"/>
      <c r="J80" s="82"/>
      <c r="K80" s="82"/>
      <c r="L80" s="82"/>
      <c r="M80" s="82"/>
      <c r="N80" s="82"/>
      <c r="O80" s="82"/>
    </row>
    <row r="81" spans="1:16" s="10" customFormat="1">
      <c r="A81" s="8"/>
      <c r="B81" s="8"/>
      <c r="C81" s="6"/>
      <c r="J81" s="82"/>
      <c r="K81" s="82"/>
      <c r="L81" s="82"/>
      <c r="M81" s="82"/>
      <c r="N81" s="82"/>
      <c r="O81" s="82"/>
    </row>
    <row r="82" spans="1:16">
      <c r="A82" s="8"/>
      <c r="B82" s="8"/>
      <c r="C82" s="6"/>
      <c r="D82" s="10"/>
      <c r="E82" s="10"/>
      <c r="F82" s="10"/>
      <c r="G82" s="10"/>
      <c r="H82" s="10"/>
      <c r="I82" s="10"/>
      <c r="J82" s="82"/>
      <c r="K82" s="82"/>
      <c r="L82" s="82"/>
      <c r="M82" s="82"/>
      <c r="N82" s="82"/>
      <c r="O82" s="82"/>
      <c r="P82" s="10"/>
    </row>
    <row r="83" spans="1:16">
      <c r="A83" s="8"/>
      <c r="B83" s="8"/>
      <c r="C83" s="6"/>
      <c r="D83" s="10"/>
      <c r="E83" s="10"/>
      <c r="F83" s="10"/>
      <c r="G83" s="10"/>
      <c r="H83" s="10"/>
      <c r="I83" s="10"/>
      <c r="J83" s="82"/>
      <c r="K83" s="82"/>
      <c r="L83" s="82"/>
      <c r="M83" s="82"/>
      <c r="N83" s="82"/>
      <c r="O83" s="82"/>
      <c r="P83" s="10"/>
    </row>
    <row r="84" spans="1:16">
      <c r="A84" s="8"/>
      <c r="B84" s="8"/>
      <c r="C84" s="6"/>
      <c r="D84" s="10"/>
      <c r="E84" s="10"/>
      <c r="F84" s="10"/>
      <c r="G84" s="10"/>
      <c r="H84" s="10"/>
      <c r="I84" s="10"/>
      <c r="J84" s="82"/>
      <c r="K84" s="82"/>
      <c r="L84" s="82"/>
      <c r="M84" s="82"/>
      <c r="N84" s="82"/>
      <c r="O84" s="82"/>
      <c r="P84" s="10"/>
    </row>
    <row r="85" spans="1:16">
      <c r="A85" s="8"/>
      <c r="B85" s="8"/>
      <c r="C85" s="6"/>
      <c r="D85" s="10"/>
      <c r="E85" s="10"/>
      <c r="F85" s="10"/>
      <c r="G85" s="10"/>
      <c r="H85" s="10"/>
      <c r="I85" s="10"/>
      <c r="J85" s="82"/>
      <c r="K85" s="82"/>
      <c r="L85" s="82"/>
      <c r="M85" s="82"/>
      <c r="N85" s="82"/>
      <c r="O85" s="82"/>
      <c r="P85" s="10"/>
    </row>
    <row r="86" spans="1:16">
      <c r="A86" s="8"/>
      <c r="B86" s="8"/>
      <c r="C86" s="6"/>
      <c r="D86" s="10"/>
      <c r="E86" s="10"/>
      <c r="F86" s="10"/>
      <c r="G86" s="10"/>
      <c r="H86" s="10"/>
      <c r="I86" s="10"/>
      <c r="J86" s="82"/>
      <c r="K86" s="82"/>
      <c r="L86" s="82"/>
      <c r="M86" s="82"/>
      <c r="N86" s="82"/>
      <c r="O86" s="82"/>
      <c r="P86" s="10"/>
    </row>
    <row r="87" spans="1:16">
      <c r="A87" s="8"/>
      <c r="B87" s="8"/>
      <c r="C87" s="6"/>
      <c r="D87" s="10"/>
      <c r="E87" s="10"/>
      <c r="F87" s="10"/>
      <c r="G87" s="10"/>
      <c r="H87" s="10"/>
      <c r="I87" s="10"/>
      <c r="J87" s="82"/>
      <c r="K87" s="82"/>
      <c r="L87" s="82"/>
      <c r="M87" s="82"/>
      <c r="N87" s="82"/>
      <c r="O87" s="82"/>
      <c r="P87" s="10"/>
    </row>
    <row r="88" spans="1:16">
      <c r="A88" s="8"/>
      <c r="B88" s="8"/>
      <c r="C88" s="6"/>
      <c r="D88" s="10"/>
      <c r="E88" s="10"/>
      <c r="F88" s="10"/>
      <c r="G88" s="10"/>
      <c r="H88" s="10"/>
      <c r="I88" s="10"/>
      <c r="J88" s="82"/>
      <c r="K88" s="82"/>
      <c r="L88" s="82"/>
      <c r="M88" s="82"/>
      <c r="N88" s="82"/>
      <c r="O88" s="82"/>
      <c r="P88" s="10"/>
    </row>
    <row r="89" spans="1:16">
      <c r="A89" s="8"/>
      <c r="B89" s="8"/>
      <c r="C89" s="6"/>
      <c r="D89" s="10"/>
      <c r="E89" s="10"/>
      <c r="F89" s="10"/>
      <c r="G89" s="10"/>
      <c r="H89" s="10"/>
      <c r="I89" s="10"/>
      <c r="J89" s="82"/>
      <c r="K89" s="82"/>
      <c r="L89" s="82"/>
      <c r="M89" s="82"/>
      <c r="N89" s="82"/>
      <c r="O89" s="82"/>
      <c r="P89" s="10"/>
    </row>
    <row r="90" spans="1:16">
      <c r="A90" s="8"/>
      <c r="B90" s="8"/>
      <c r="C90" s="6"/>
      <c r="D90" s="10"/>
      <c r="E90" s="10"/>
      <c r="F90" s="10"/>
      <c r="G90" s="10"/>
      <c r="H90" s="10"/>
      <c r="I90" s="10"/>
      <c r="J90" s="82"/>
      <c r="K90" s="82"/>
      <c r="L90" s="82"/>
      <c r="M90" s="82"/>
      <c r="N90" s="82"/>
      <c r="O90" s="82"/>
      <c r="P90" s="10"/>
    </row>
    <row r="91" spans="1:16">
      <c r="A91" s="8"/>
      <c r="B91" s="8"/>
      <c r="C91" s="6"/>
      <c r="D91" s="10"/>
      <c r="E91" s="10"/>
      <c r="F91" s="10"/>
      <c r="G91" s="10"/>
      <c r="H91" s="10"/>
      <c r="I91" s="10"/>
      <c r="J91" s="82"/>
      <c r="K91" s="82"/>
      <c r="L91" s="82"/>
      <c r="M91" s="82"/>
      <c r="N91" s="82"/>
      <c r="O91" s="82"/>
      <c r="P91" s="10"/>
    </row>
    <row r="92" spans="1:16">
      <c r="A92" s="8"/>
      <c r="B92" s="8"/>
      <c r="C92" s="6"/>
      <c r="D92" s="10"/>
      <c r="E92" s="10"/>
      <c r="F92" s="10"/>
      <c r="G92" s="10"/>
      <c r="H92" s="10"/>
      <c r="I92" s="10"/>
      <c r="J92" s="82"/>
      <c r="K92" s="82"/>
      <c r="L92" s="82"/>
      <c r="M92" s="82"/>
      <c r="N92" s="82"/>
      <c r="O92" s="82"/>
      <c r="P92" s="10"/>
    </row>
    <row r="93" spans="1:16">
      <c r="A93" s="8"/>
      <c r="B93" s="8"/>
      <c r="C93" s="6"/>
      <c r="D93" s="10"/>
      <c r="E93" s="10"/>
      <c r="F93" s="10"/>
      <c r="G93" s="10"/>
      <c r="H93" s="10"/>
      <c r="I93" s="10"/>
      <c r="J93" s="82"/>
      <c r="K93" s="82"/>
      <c r="L93" s="82"/>
      <c r="M93" s="82"/>
      <c r="N93" s="82"/>
      <c r="O93" s="82"/>
      <c r="P93" s="10"/>
    </row>
    <row r="94" spans="1:16">
      <c r="A94" s="8"/>
      <c r="B94" s="8"/>
      <c r="C94" s="6"/>
      <c r="D94" s="10"/>
      <c r="E94" s="10"/>
      <c r="F94" s="10"/>
      <c r="H94" s="10"/>
      <c r="I94" s="10"/>
      <c r="J94" s="82"/>
      <c r="K94" s="82"/>
      <c r="L94" s="82"/>
      <c r="M94" s="82"/>
      <c r="N94" s="82"/>
      <c r="O94" s="82"/>
      <c r="P94" s="10"/>
    </row>
    <row r="95" spans="1:16">
      <c r="A95" s="10"/>
      <c r="B95" s="10"/>
      <c r="C95" s="10"/>
      <c r="D95" s="10"/>
      <c r="E95" s="10"/>
      <c r="F95" s="10"/>
    </row>
    <row r="96" spans="1:16">
      <c r="A96" s="10"/>
      <c r="B96" s="10"/>
      <c r="C96" s="10"/>
      <c r="D96" s="10"/>
      <c r="E96" s="10"/>
      <c r="F96" s="10"/>
    </row>
    <row r="97" spans="1:16">
      <c r="A97" s="10"/>
      <c r="B97" s="10"/>
      <c r="C97" s="10"/>
      <c r="D97" s="10"/>
      <c r="E97" s="10"/>
      <c r="F97" s="10"/>
    </row>
    <row r="98" spans="1:16" s="10" customFormat="1">
      <c r="G98" s="6"/>
      <c r="H98" s="6"/>
      <c r="I98" s="6"/>
      <c r="J98" s="77"/>
      <c r="K98" s="77"/>
      <c r="L98" s="77"/>
      <c r="M98" s="77"/>
      <c r="N98" s="77"/>
      <c r="O98" s="77"/>
      <c r="P98" s="6"/>
    </row>
    <row r="99" spans="1:16" s="10" customFormat="1">
      <c r="G99" s="6"/>
      <c r="H99" s="6"/>
      <c r="I99" s="6"/>
      <c r="J99" s="77"/>
      <c r="K99" s="77"/>
      <c r="L99" s="77"/>
      <c r="M99" s="77"/>
      <c r="N99" s="77"/>
      <c r="O99" s="77"/>
      <c r="P99" s="6"/>
    </row>
    <row r="100" spans="1:16" s="10" customFormat="1">
      <c r="G100" s="6"/>
      <c r="H100" s="6"/>
      <c r="I100" s="6"/>
      <c r="J100" s="77"/>
      <c r="K100" s="77"/>
      <c r="L100" s="77"/>
      <c r="M100" s="77"/>
      <c r="N100" s="77"/>
      <c r="O100" s="77"/>
      <c r="P100" s="6"/>
    </row>
    <row r="101" spans="1:16" s="10" customFormat="1">
      <c r="G101" s="6"/>
      <c r="H101" s="6"/>
      <c r="I101" s="6"/>
      <c r="J101" s="77"/>
      <c r="K101" s="77"/>
      <c r="L101" s="77"/>
      <c r="M101" s="77"/>
      <c r="N101" s="77"/>
      <c r="O101" s="77"/>
      <c r="P101" s="6"/>
    </row>
    <row r="102" spans="1:16" s="10" customFormat="1">
      <c r="G102" s="6"/>
      <c r="H102" s="6"/>
      <c r="I102" s="6"/>
      <c r="J102" s="77"/>
      <c r="K102" s="77"/>
      <c r="L102" s="77"/>
      <c r="M102" s="77"/>
      <c r="N102" s="77"/>
      <c r="O102" s="77"/>
      <c r="P102" s="6"/>
    </row>
    <row r="103" spans="1:16" s="10" customFormat="1">
      <c r="G103" s="6"/>
      <c r="H103" s="6"/>
      <c r="I103" s="6"/>
      <c r="J103" s="77"/>
      <c r="K103" s="77"/>
      <c r="L103" s="77"/>
      <c r="M103" s="77"/>
      <c r="N103" s="77"/>
      <c r="O103" s="77"/>
      <c r="P103" s="6"/>
    </row>
    <row r="104" spans="1:16" s="10" customFormat="1">
      <c r="G104" s="6"/>
      <c r="H104" s="6"/>
      <c r="I104" s="6"/>
      <c r="J104" s="77"/>
      <c r="K104" s="77"/>
      <c r="L104" s="77"/>
      <c r="M104" s="77"/>
      <c r="N104" s="77"/>
      <c r="O104" s="77"/>
      <c r="P104" s="6"/>
    </row>
    <row r="105" spans="1:16" s="10" customFormat="1">
      <c r="G105" s="6"/>
      <c r="H105" s="6"/>
      <c r="I105" s="6"/>
      <c r="J105" s="77"/>
      <c r="K105" s="77"/>
      <c r="L105" s="77"/>
      <c r="M105" s="77"/>
      <c r="N105" s="77"/>
      <c r="O105" s="77"/>
      <c r="P105" s="6"/>
    </row>
    <row r="106" spans="1:16" s="10" customFormat="1">
      <c r="G106" s="6"/>
      <c r="H106" s="6"/>
      <c r="I106" s="6"/>
      <c r="J106" s="77"/>
      <c r="K106" s="77"/>
      <c r="L106" s="77"/>
      <c r="M106" s="77"/>
      <c r="N106" s="77"/>
      <c r="O106" s="77"/>
      <c r="P106" s="6"/>
    </row>
    <row r="107" spans="1:16" s="10" customFormat="1">
      <c r="G107" s="6"/>
      <c r="H107" s="6"/>
      <c r="I107" s="6"/>
      <c r="J107" s="77"/>
      <c r="K107" s="77"/>
      <c r="L107" s="77"/>
      <c r="M107" s="77"/>
      <c r="N107" s="77"/>
      <c r="O107" s="77"/>
      <c r="P107" s="6"/>
    </row>
    <row r="108" spans="1:16" s="10" customFormat="1">
      <c r="G108" s="6"/>
      <c r="H108" s="6"/>
      <c r="I108" s="6"/>
      <c r="J108" s="77"/>
      <c r="K108" s="77"/>
      <c r="L108" s="77"/>
      <c r="M108" s="77"/>
      <c r="N108" s="77"/>
      <c r="O108" s="77"/>
      <c r="P108" s="6"/>
    </row>
    <row r="109" spans="1:16" s="10" customFormat="1">
      <c r="G109" s="6"/>
      <c r="H109" s="6"/>
      <c r="I109" s="6"/>
      <c r="J109" s="77"/>
      <c r="K109" s="77"/>
      <c r="L109" s="77"/>
      <c r="M109" s="77"/>
      <c r="N109" s="77"/>
      <c r="O109" s="77"/>
      <c r="P109" s="6"/>
    </row>
    <row r="110" spans="1:16" s="10" customFormat="1">
      <c r="G110" s="6"/>
      <c r="H110" s="6"/>
      <c r="I110" s="6"/>
      <c r="J110" s="77"/>
      <c r="K110" s="77"/>
      <c r="L110" s="77"/>
      <c r="M110" s="77"/>
      <c r="N110" s="77"/>
      <c r="O110" s="77"/>
      <c r="P110" s="6"/>
    </row>
    <row r="111" spans="1:16" s="10" customFormat="1">
      <c r="G111" s="6"/>
      <c r="H111" s="6"/>
      <c r="I111" s="6"/>
      <c r="J111" s="77"/>
      <c r="K111" s="77"/>
      <c r="L111" s="77"/>
      <c r="M111" s="77"/>
      <c r="N111" s="77"/>
      <c r="O111" s="77"/>
      <c r="P111" s="6"/>
    </row>
    <row r="112" spans="1:16" s="10" customFormat="1">
      <c r="G112" s="6"/>
      <c r="H112" s="6"/>
      <c r="I112" s="6"/>
      <c r="J112" s="77"/>
      <c r="K112" s="77"/>
      <c r="L112" s="77"/>
      <c r="M112" s="77"/>
      <c r="N112" s="77"/>
      <c r="O112" s="77"/>
      <c r="P112" s="6"/>
    </row>
    <row r="113" spans="7:16" s="10" customFormat="1">
      <c r="G113" s="6"/>
      <c r="H113" s="6"/>
      <c r="I113" s="6"/>
      <c r="J113" s="77"/>
      <c r="K113" s="77"/>
      <c r="L113" s="77"/>
      <c r="M113" s="77"/>
      <c r="N113" s="77"/>
      <c r="O113" s="77"/>
      <c r="P113" s="6"/>
    </row>
    <row r="114" spans="7:16" s="10" customFormat="1">
      <c r="G114" s="6"/>
      <c r="H114" s="6"/>
      <c r="I114" s="6"/>
      <c r="J114" s="77"/>
      <c r="K114" s="77"/>
      <c r="L114" s="77"/>
      <c r="M114" s="77"/>
      <c r="N114" s="77"/>
      <c r="O114" s="77"/>
      <c r="P114" s="6"/>
    </row>
    <row r="115" spans="7:16" s="10" customFormat="1">
      <c r="G115" s="6"/>
      <c r="H115" s="6"/>
      <c r="I115" s="6"/>
      <c r="J115" s="77"/>
      <c r="K115" s="77"/>
      <c r="L115" s="77"/>
      <c r="M115" s="77"/>
      <c r="N115" s="77"/>
      <c r="O115" s="77"/>
      <c r="P115" s="6"/>
    </row>
    <row r="116" spans="7:16" s="10" customFormat="1">
      <c r="G116" s="6"/>
      <c r="H116" s="6"/>
      <c r="I116" s="6"/>
      <c r="J116" s="77"/>
      <c r="K116" s="77"/>
      <c r="L116" s="77"/>
      <c r="M116" s="77"/>
      <c r="N116" s="77"/>
      <c r="O116" s="77"/>
      <c r="P116" s="6"/>
    </row>
    <row r="117" spans="7:16" s="10" customFormat="1">
      <c r="G117" s="6"/>
      <c r="H117" s="6"/>
      <c r="I117" s="6"/>
      <c r="J117" s="77"/>
      <c r="K117" s="77"/>
      <c r="L117" s="77"/>
      <c r="M117" s="77"/>
      <c r="N117" s="77"/>
      <c r="O117" s="77"/>
      <c r="P117" s="6"/>
    </row>
    <row r="118" spans="7:16" s="10" customFormat="1">
      <c r="G118" s="6"/>
      <c r="H118" s="6"/>
      <c r="I118" s="6"/>
      <c r="J118" s="77"/>
      <c r="K118" s="77"/>
      <c r="L118" s="77"/>
      <c r="M118" s="77"/>
      <c r="N118" s="77"/>
      <c r="O118" s="77"/>
      <c r="P118" s="6"/>
    </row>
    <row r="119" spans="7:16" s="10" customFormat="1">
      <c r="G119" s="6"/>
      <c r="H119" s="6"/>
      <c r="I119" s="6"/>
      <c r="J119" s="77"/>
      <c r="K119" s="77"/>
      <c r="L119" s="77"/>
      <c r="M119" s="77"/>
      <c r="N119" s="77"/>
      <c r="O119" s="77"/>
      <c r="P119" s="6"/>
    </row>
    <row r="120" spans="7:16" s="10" customFormat="1">
      <c r="G120" s="6"/>
      <c r="H120" s="6"/>
      <c r="I120" s="6"/>
      <c r="J120" s="77"/>
      <c r="K120" s="77"/>
      <c r="L120" s="77"/>
      <c r="M120" s="77"/>
      <c r="N120" s="77"/>
      <c r="O120" s="77"/>
      <c r="P120" s="6"/>
    </row>
    <row r="121" spans="7:16" s="10" customFormat="1">
      <c r="G121" s="6"/>
      <c r="H121" s="6"/>
      <c r="I121" s="6"/>
      <c r="J121" s="77"/>
      <c r="K121" s="77"/>
      <c r="L121" s="77"/>
      <c r="M121" s="77"/>
      <c r="N121" s="77"/>
      <c r="O121" s="77"/>
      <c r="P121" s="6"/>
    </row>
    <row r="122" spans="7:16" s="10" customFormat="1">
      <c r="G122" s="6"/>
      <c r="H122" s="6"/>
      <c r="I122" s="6"/>
      <c r="J122" s="77"/>
      <c r="K122" s="77"/>
      <c r="L122" s="77"/>
      <c r="M122" s="77"/>
      <c r="N122" s="77"/>
      <c r="O122" s="77"/>
      <c r="P122" s="6"/>
    </row>
    <row r="123" spans="7:16" s="10" customFormat="1">
      <c r="G123" s="6"/>
      <c r="H123" s="6"/>
      <c r="I123" s="6"/>
      <c r="J123" s="77"/>
      <c r="K123" s="77"/>
      <c r="L123" s="77"/>
      <c r="M123" s="77"/>
      <c r="N123" s="77"/>
      <c r="O123" s="77"/>
      <c r="P123" s="6"/>
    </row>
    <row r="124" spans="7:16" s="10" customFormat="1">
      <c r="G124" s="6"/>
      <c r="H124" s="6"/>
      <c r="I124" s="6"/>
      <c r="J124" s="77"/>
      <c r="K124" s="77"/>
      <c r="L124" s="77"/>
      <c r="M124" s="77"/>
      <c r="N124" s="77"/>
      <c r="O124" s="77"/>
      <c r="P124" s="6"/>
    </row>
    <row r="125" spans="7:16" s="10" customFormat="1">
      <c r="G125" s="6"/>
      <c r="H125" s="6"/>
      <c r="I125" s="6"/>
      <c r="J125" s="77"/>
      <c r="K125" s="77"/>
      <c r="L125" s="77"/>
      <c r="M125" s="77"/>
      <c r="N125" s="77"/>
      <c r="O125" s="77"/>
      <c r="P125" s="6"/>
    </row>
    <row r="126" spans="7:16" s="10" customFormat="1">
      <c r="G126" s="6"/>
      <c r="H126" s="6"/>
      <c r="I126" s="6"/>
      <c r="J126" s="77"/>
      <c r="K126" s="77"/>
      <c r="L126" s="77"/>
      <c r="M126" s="77"/>
      <c r="N126" s="77"/>
      <c r="O126" s="77"/>
      <c r="P126" s="6"/>
    </row>
    <row r="127" spans="7:16" s="10" customFormat="1">
      <c r="G127" s="6"/>
      <c r="H127" s="6"/>
      <c r="I127" s="6"/>
      <c r="J127" s="77"/>
      <c r="K127" s="77"/>
      <c r="L127" s="77"/>
      <c r="M127" s="77"/>
      <c r="N127" s="77"/>
      <c r="O127" s="77"/>
      <c r="P127" s="6"/>
    </row>
    <row r="128" spans="7:16" s="10" customFormat="1">
      <c r="G128" s="6"/>
      <c r="H128" s="6"/>
      <c r="I128" s="6"/>
      <c r="J128" s="77"/>
      <c r="K128" s="77"/>
      <c r="L128" s="77"/>
      <c r="M128" s="77"/>
      <c r="N128" s="77"/>
      <c r="O128" s="77"/>
      <c r="P128" s="6"/>
    </row>
    <row r="129" spans="7:16" s="10" customFormat="1">
      <c r="G129" s="6"/>
      <c r="H129" s="6"/>
      <c r="I129" s="6"/>
      <c r="J129" s="77"/>
      <c r="K129" s="77"/>
      <c r="L129" s="77"/>
      <c r="M129" s="77"/>
      <c r="N129" s="77"/>
      <c r="O129" s="77"/>
      <c r="P129" s="6"/>
    </row>
    <row r="130" spans="7:16" s="10" customFormat="1">
      <c r="G130" s="6"/>
      <c r="H130" s="6"/>
      <c r="I130" s="6"/>
      <c r="J130" s="77"/>
      <c r="K130" s="77"/>
      <c r="L130" s="77"/>
      <c r="M130" s="77"/>
      <c r="N130" s="77"/>
      <c r="O130" s="77"/>
      <c r="P130" s="6"/>
    </row>
    <row r="131" spans="7:16" s="10" customFormat="1">
      <c r="G131" s="6"/>
      <c r="H131" s="6"/>
      <c r="I131" s="6"/>
      <c r="J131" s="77"/>
      <c r="K131" s="77"/>
      <c r="L131" s="77"/>
      <c r="M131" s="77"/>
      <c r="N131" s="77"/>
      <c r="O131" s="77"/>
      <c r="P131" s="6"/>
    </row>
    <row r="132" spans="7:16" s="10" customFormat="1">
      <c r="G132" s="6"/>
      <c r="H132" s="6"/>
      <c r="I132" s="6"/>
      <c r="J132" s="77"/>
      <c r="K132" s="77"/>
      <c r="L132" s="77"/>
      <c r="M132" s="77"/>
      <c r="N132" s="77"/>
      <c r="O132" s="77"/>
      <c r="P132" s="6"/>
    </row>
    <row r="133" spans="7:16" s="10" customFormat="1">
      <c r="G133" s="6"/>
      <c r="H133" s="6"/>
      <c r="I133" s="6"/>
      <c r="J133" s="77"/>
      <c r="K133" s="77"/>
      <c r="L133" s="77"/>
      <c r="M133" s="77"/>
      <c r="N133" s="77"/>
      <c r="O133" s="77"/>
      <c r="P133" s="6"/>
    </row>
    <row r="134" spans="7:16" s="10" customFormat="1">
      <c r="G134" s="6"/>
      <c r="H134" s="6"/>
      <c r="I134" s="6"/>
      <c r="J134" s="77"/>
      <c r="K134" s="77"/>
      <c r="L134" s="77"/>
      <c r="M134" s="77"/>
      <c r="N134" s="77"/>
      <c r="O134" s="77"/>
      <c r="P134" s="6"/>
    </row>
    <row r="135" spans="7:16" s="10" customFormat="1">
      <c r="G135" s="6"/>
      <c r="H135" s="6"/>
      <c r="I135" s="6"/>
      <c r="J135" s="77"/>
      <c r="K135" s="77"/>
      <c r="L135" s="77"/>
      <c r="M135" s="77"/>
      <c r="N135" s="77"/>
      <c r="O135" s="77"/>
      <c r="P135" s="6"/>
    </row>
    <row r="136" spans="7:16" s="10" customFormat="1">
      <c r="G136" s="6"/>
      <c r="H136" s="6"/>
      <c r="I136" s="6"/>
      <c r="J136" s="77"/>
      <c r="K136" s="77"/>
      <c r="L136" s="77"/>
      <c r="M136" s="77"/>
      <c r="N136" s="77"/>
      <c r="O136" s="77"/>
      <c r="P136" s="6"/>
    </row>
    <row r="137" spans="7:16" s="10" customFormat="1">
      <c r="G137" s="6"/>
      <c r="H137" s="6"/>
      <c r="I137" s="6"/>
      <c r="J137" s="77"/>
      <c r="K137" s="77"/>
      <c r="L137" s="77"/>
      <c r="M137" s="77"/>
      <c r="N137" s="77"/>
      <c r="O137" s="77"/>
      <c r="P137" s="6"/>
    </row>
    <row r="138" spans="7:16" s="10" customFormat="1">
      <c r="G138" s="6"/>
      <c r="H138" s="6"/>
      <c r="I138" s="6"/>
      <c r="J138" s="77"/>
      <c r="K138" s="77"/>
      <c r="L138" s="77"/>
      <c r="M138" s="77"/>
      <c r="N138" s="77"/>
      <c r="O138" s="77"/>
      <c r="P138" s="6"/>
    </row>
    <row r="139" spans="7:16" s="10" customFormat="1">
      <c r="G139" s="6"/>
      <c r="H139" s="6"/>
      <c r="I139" s="6"/>
      <c r="J139" s="77"/>
      <c r="K139" s="77"/>
      <c r="L139" s="77"/>
      <c r="M139" s="77"/>
      <c r="N139" s="77"/>
      <c r="O139" s="77"/>
      <c r="P139" s="6"/>
    </row>
    <row r="140" spans="7:16" s="10" customFormat="1">
      <c r="G140" s="6"/>
      <c r="H140" s="6"/>
      <c r="I140" s="6"/>
      <c r="J140" s="77"/>
      <c r="K140" s="77"/>
      <c r="L140" s="77"/>
      <c r="M140" s="77"/>
      <c r="N140" s="77"/>
      <c r="O140" s="77"/>
      <c r="P140" s="6"/>
    </row>
    <row r="141" spans="7:16" s="10" customFormat="1">
      <c r="G141" s="6"/>
      <c r="H141" s="6"/>
      <c r="I141" s="6"/>
      <c r="J141" s="77"/>
      <c r="K141" s="77"/>
      <c r="L141" s="77"/>
      <c r="M141" s="77"/>
      <c r="N141" s="77"/>
      <c r="O141" s="77"/>
      <c r="P141" s="6"/>
    </row>
    <row r="142" spans="7:16" s="10" customFormat="1">
      <c r="G142" s="6"/>
      <c r="H142" s="6"/>
      <c r="I142" s="6"/>
      <c r="J142" s="77"/>
      <c r="K142" s="77"/>
      <c r="L142" s="77"/>
      <c r="M142" s="77"/>
      <c r="N142" s="77"/>
      <c r="O142" s="77"/>
      <c r="P142" s="6"/>
    </row>
    <row r="143" spans="7:16" s="10" customFormat="1">
      <c r="G143" s="6"/>
      <c r="H143" s="6"/>
      <c r="I143" s="6"/>
      <c r="J143" s="77"/>
      <c r="K143" s="77"/>
      <c r="L143" s="77"/>
      <c r="M143" s="77"/>
      <c r="N143" s="77"/>
      <c r="O143" s="77"/>
      <c r="P143" s="6"/>
    </row>
    <row r="144" spans="7:16" s="10" customFormat="1">
      <c r="G144" s="6"/>
      <c r="H144" s="6"/>
      <c r="I144" s="6"/>
      <c r="J144" s="77"/>
      <c r="K144" s="77"/>
      <c r="L144" s="77"/>
      <c r="M144" s="77"/>
      <c r="N144" s="77"/>
      <c r="O144" s="77"/>
      <c r="P144" s="6"/>
    </row>
    <row r="145" spans="7:16" s="10" customFormat="1">
      <c r="G145" s="6"/>
      <c r="H145" s="6"/>
      <c r="I145" s="6"/>
      <c r="J145" s="77"/>
      <c r="K145" s="77"/>
      <c r="L145" s="77"/>
      <c r="M145" s="77"/>
      <c r="N145" s="77"/>
      <c r="O145" s="77"/>
      <c r="P145" s="6"/>
    </row>
    <row r="146" spans="7:16" s="10" customFormat="1">
      <c r="G146" s="6"/>
      <c r="H146" s="6"/>
      <c r="I146" s="6"/>
      <c r="J146" s="77"/>
      <c r="K146" s="77"/>
      <c r="L146" s="77"/>
      <c r="M146" s="77"/>
      <c r="N146" s="77"/>
      <c r="O146" s="77"/>
      <c r="P146" s="6"/>
    </row>
    <row r="147" spans="7:16" s="10" customFormat="1">
      <c r="G147" s="6"/>
      <c r="H147" s="6"/>
      <c r="I147" s="6"/>
      <c r="J147" s="77"/>
      <c r="K147" s="77"/>
      <c r="L147" s="77"/>
      <c r="M147" s="77"/>
      <c r="N147" s="77"/>
      <c r="O147" s="77"/>
      <c r="P147" s="6"/>
    </row>
    <row r="148" spans="7:16" s="10" customFormat="1">
      <c r="G148" s="6"/>
      <c r="H148" s="6"/>
      <c r="I148" s="6"/>
      <c r="J148" s="77"/>
      <c r="K148" s="77"/>
      <c r="L148" s="77"/>
      <c r="M148" s="77"/>
      <c r="N148" s="77"/>
      <c r="O148" s="77"/>
      <c r="P148" s="6"/>
    </row>
    <row r="149" spans="7:16" s="10" customFormat="1">
      <c r="G149" s="6"/>
      <c r="H149" s="6"/>
      <c r="I149" s="6"/>
      <c r="J149" s="77"/>
      <c r="K149" s="77"/>
      <c r="L149" s="77"/>
      <c r="M149" s="77"/>
      <c r="N149" s="77"/>
      <c r="O149" s="77"/>
      <c r="P149" s="6"/>
    </row>
    <row r="150" spans="7:16" s="10" customFormat="1">
      <c r="G150" s="6"/>
      <c r="H150" s="6"/>
      <c r="I150" s="6"/>
      <c r="J150" s="77"/>
      <c r="K150" s="77"/>
      <c r="L150" s="77"/>
      <c r="M150" s="77"/>
      <c r="N150" s="77"/>
      <c r="O150" s="77"/>
      <c r="P150" s="6"/>
    </row>
    <row r="151" spans="7:16" s="10" customFormat="1">
      <c r="G151" s="6"/>
      <c r="H151" s="6"/>
      <c r="I151" s="6"/>
      <c r="J151" s="77"/>
      <c r="K151" s="77"/>
      <c r="L151" s="77"/>
      <c r="M151" s="77"/>
      <c r="N151" s="77"/>
      <c r="O151" s="77"/>
      <c r="P151" s="6"/>
    </row>
    <row r="152" spans="7:16" s="10" customFormat="1">
      <c r="G152" s="6"/>
      <c r="H152" s="6"/>
      <c r="I152" s="6"/>
      <c r="J152" s="77"/>
      <c r="K152" s="77"/>
      <c r="L152" s="77"/>
      <c r="M152" s="77"/>
      <c r="N152" s="77"/>
      <c r="O152" s="77"/>
      <c r="P152" s="6"/>
    </row>
    <row r="153" spans="7:16" s="10" customFormat="1">
      <c r="G153" s="6"/>
      <c r="H153" s="6"/>
      <c r="I153" s="6"/>
      <c r="J153" s="77"/>
      <c r="K153" s="77"/>
      <c r="L153" s="77"/>
      <c r="M153" s="77"/>
      <c r="N153" s="77"/>
      <c r="O153" s="77"/>
      <c r="P153" s="6"/>
    </row>
    <row r="154" spans="7:16" s="10" customFormat="1">
      <c r="G154" s="6"/>
      <c r="H154" s="6"/>
      <c r="I154" s="6"/>
      <c r="J154" s="77"/>
      <c r="K154" s="77"/>
      <c r="L154" s="77"/>
      <c r="M154" s="77"/>
      <c r="N154" s="77"/>
      <c r="O154" s="77"/>
      <c r="P154" s="6"/>
    </row>
    <row r="155" spans="7:16" s="10" customFormat="1">
      <c r="G155" s="6"/>
      <c r="H155" s="6"/>
      <c r="I155" s="6"/>
      <c r="J155" s="77"/>
      <c r="K155" s="77"/>
      <c r="L155" s="77"/>
      <c r="M155" s="77"/>
      <c r="N155" s="77"/>
      <c r="O155" s="77"/>
      <c r="P155" s="6"/>
    </row>
    <row r="156" spans="7:16" s="10" customFormat="1">
      <c r="G156" s="6"/>
      <c r="H156" s="6"/>
      <c r="I156" s="6"/>
      <c r="J156" s="77"/>
      <c r="K156" s="77"/>
      <c r="L156" s="77"/>
      <c r="M156" s="77"/>
      <c r="N156" s="77"/>
      <c r="O156" s="77"/>
      <c r="P156" s="6"/>
    </row>
  </sheetData>
  <sheetProtection password="C74C" sheet="1" objects="1" scenarios="1" formatCells="0"/>
  <mergeCells count="23">
    <mergeCell ref="B32:D32"/>
    <mergeCell ref="B19:B21"/>
    <mergeCell ref="G19:I19"/>
    <mergeCell ref="G20:I20"/>
    <mergeCell ref="B22:B25"/>
    <mergeCell ref="G22:I22"/>
    <mergeCell ref="G23:I23"/>
    <mergeCell ref="G24:I24"/>
    <mergeCell ref="D10:F10"/>
    <mergeCell ref="G11:I11"/>
    <mergeCell ref="B12:B18"/>
    <mergeCell ref="G12:I12"/>
    <mergeCell ref="G13:I13"/>
    <mergeCell ref="G14:I14"/>
    <mergeCell ref="G15:I15"/>
    <mergeCell ref="G16:I16"/>
    <mergeCell ref="G17:I17"/>
    <mergeCell ref="F7:I7"/>
    <mergeCell ref="C2:E2"/>
    <mergeCell ref="F3:I3"/>
    <mergeCell ref="F4:I4"/>
    <mergeCell ref="F5:I5"/>
    <mergeCell ref="F6:I6"/>
  </mergeCells>
  <dataValidations count="7">
    <dataValidation type="list" allowBlank="1" showInputMessage="1" showErrorMessage="1" sqref="E4:E7 F13:F17 F22:F24 F19:F20">
      <formula1>$N$1:$N$10</formula1>
    </dataValidation>
    <dataValidation type="list" allowBlank="1" showInputMessage="1" showErrorMessage="1" sqref="C28:C30 D12:D17 D19:D24">
      <formula1>$M$1:$M$2</formula1>
    </dataValidation>
    <dataValidation type="list" allowBlank="1" showInputMessage="1" showErrorMessage="1" sqref="F12">
      <formula1>$N$1:$N$8</formula1>
    </dataValidation>
    <dataValidation type="list" allowBlank="1" showInputMessage="1" showErrorMessage="1" sqref="C6:D7 C4:D4">
      <formula1>$O$1:$O$11</formula1>
    </dataValidation>
    <dataValidation type="decimal" allowBlank="1" showInputMessage="1" showErrorMessage="1" sqref="E14:E18 F25 F18 E21:F21 E24:E25">
      <formula1>0</formula1>
      <formula2>5</formula2>
    </dataValidation>
    <dataValidation type="whole" allowBlank="1" showInputMessage="1" showErrorMessage="1" sqref="D28:D30">
      <formula1>0</formula1>
      <formula2>3</formula2>
    </dataValidation>
    <dataValidation type="decimal" allowBlank="1" showInputMessage="1" showErrorMessage="1" sqref="E28:E30">
      <formula1>0</formula1>
      <formula2>100</formula2>
    </dataValidation>
  </dataValidations>
  <hyperlinks>
    <hyperlink ref="E14" location="marginal_pop_struc_and_recruitm" display="marginal_pop_struc_and_recruitm"/>
    <hyperlink ref="E16" location="marginal_pop_struc_and_recruitm" display="marginal_pop_struc_and_recruitm"/>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sheetPr codeName="Sheet5"/>
  <dimension ref="B1:L26"/>
  <sheetViews>
    <sheetView showGridLines="0" tabSelected="1" topLeftCell="A4" zoomScale="90" workbookViewId="0">
      <selection activeCell="I7" sqref="I7"/>
    </sheetView>
  </sheetViews>
  <sheetFormatPr defaultColWidth="9" defaultRowHeight="12.75"/>
  <cols>
    <col min="1" max="1" width="1.85546875" style="2" customWidth="1"/>
    <col min="2" max="2" width="7.140625" style="2" customWidth="1"/>
    <col min="3" max="3" width="17.85546875" style="2" customWidth="1"/>
    <col min="4" max="4" width="13.140625" style="2" customWidth="1"/>
    <col min="5" max="5" width="10.28515625" style="2" customWidth="1"/>
    <col min="6" max="6" width="12.85546875" style="2" customWidth="1"/>
    <col min="7" max="7" width="13" style="2" customWidth="1"/>
    <col min="8" max="8" width="10.42578125" style="2" customWidth="1"/>
    <col min="9" max="9" width="16.42578125" style="2" customWidth="1"/>
    <col min="10" max="10" width="9" style="3" customWidth="1"/>
    <col min="11" max="16384" width="9" style="2"/>
  </cols>
  <sheetData>
    <row r="1" spans="3:12" ht="13.5" thickBot="1"/>
    <row r="2" spans="3:12" ht="21.75" customHeight="1" thickBot="1">
      <c r="C2" s="92" t="s">
        <v>75</v>
      </c>
      <c r="D2" s="71"/>
      <c r="E2" s="138"/>
      <c r="F2" s="139" t="s">
        <v>137</v>
      </c>
      <c r="G2" s="563">
        <f>Woody!F1</f>
        <v>40479</v>
      </c>
      <c r="H2" s="564"/>
      <c r="I2" s="137" t="str">
        <f>IF(G2="","SET DATE","")</f>
        <v/>
      </c>
    </row>
    <row r="3" spans="3:12" ht="39" thickBot="1">
      <c r="C3" s="107" t="s">
        <v>11</v>
      </c>
      <c r="D3" s="108" t="s">
        <v>73</v>
      </c>
      <c r="E3" s="108" t="s">
        <v>74</v>
      </c>
      <c r="F3" s="108" t="s">
        <v>14</v>
      </c>
      <c r="G3" s="108" t="s">
        <v>76</v>
      </c>
      <c r="H3" s="109" t="s">
        <v>6</v>
      </c>
      <c r="I3" s="93" t="s">
        <v>96</v>
      </c>
      <c r="J3" s="406"/>
      <c r="K3" s="407"/>
      <c r="L3" s="407"/>
    </row>
    <row r="4" spans="3:12" ht="40.5" customHeight="1">
      <c r="C4" s="167" t="str">
        <f>'Reference State'!B12</f>
        <v>Marginal</v>
      </c>
      <c r="D4" s="98">
        <f>IF('Marginal Zone'!E32="","",100-'Marginal Zone'!E32)</f>
        <v>89.166666666666671</v>
      </c>
      <c r="E4" s="96">
        <f t="shared" ref="E4:E9" si="0">IF(D4="","",(D4*H4/$H$10))</f>
        <v>25.845410628019327</v>
      </c>
      <c r="F4" s="101">
        <f>'Marginal Zone'!H31</f>
        <v>3</v>
      </c>
      <c r="G4" s="104">
        <v>1</v>
      </c>
      <c r="H4" s="84">
        <v>100</v>
      </c>
      <c r="I4" s="90"/>
    </row>
    <row r="5" spans="3:12" ht="39.75" customHeight="1">
      <c r="C5" s="100" t="str">
        <f>'Reference State'!B18</f>
        <v>Lower</v>
      </c>
      <c r="D5" s="99">
        <f>IF('Lower Zone'!E32="","",100-'Lower Zone'!E32)</f>
        <v>76.25</v>
      </c>
      <c r="E5" s="96">
        <f t="shared" si="0"/>
        <v>20.996376811594203</v>
      </c>
      <c r="F5" s="102">
        <f>'Lower Zone'!H31</f>
        <v>3.1666666666666665</v>
      </c>
      <c r="G5" s="105">
        <v>2</v>
      </c>
      <c r="H5" s="86">
        <v>95</v>
      </c>
      <c r="I5" s="91"/>
    </row>
    <row r="6" spans="3:12" ht="39.75" customHeight="1">
      <c r="C6" s="168" t="str">
        <f>'Reference State'!B24</f>
        <v>Upper</v>
      </c>
      <c r="D6" s="99">
        <f>IF('Upper Zone'!E32="","",100-'Upper Zone'!E32)</f>
        <v>62.727272727272734</v>
      </c>
      <c r="E6" s="96">
        <f t="shared" si="0"/>
        <v>14.545454545454547</v>
      </c>
      <c r="F6" s="163">
        <f>'Upper Zone'!H31</f>
        <v>2.5833333333333335</v>
      </c>
      <c r="G6" s="164">
        <v>3</v>
      </c>
      <c r="H6" s="165">
        <v>80</v>
      </c>
      <c r="I6" s="166"/>
    </row>
    <row r="7" spans="3:12" ht="39.75" customHeight="1">
      <c r="C7" s="168" t="str">
        <f>'Reference State'!B30</f>
        <v>Upper MCB</v>
      </c>
      <c r="D7" s="99">
        <f>IF('Upper Zone MCB'!E32="","",100-'Upper Zone MCB'!E32)</f>
        <v>54.999999999999993</v>
      </c>
      <c r="E7" s="96">
        <f t="shared" si="0"/>
        <v>11.159420289855071</v>
      </c>
      <c r="F7" s="163">
        <f>'Upper Zone MCB'!H31</f>
        <v>3</v>
      </c>
      <c r="G7" s="164">
        <v>4</v>
      </c>
      <c r="H7" s="165">
        <v>70</v>
      </c>
      <c r="I7" s="166"/>
    </row>
    <row r="8" spans="3:12" ht="39.75" customHeight="1">
      <c r="C8" s="168" t="str">
        <f>'Reference State'!B36</f>
        <v>Floodplain</v>
      </c>
      <c r="D8" s="99" t="str">
        <f>IF(Floodplain!E32="","",100-Floodplain!E32)</f>
        <v/>
      </c>
      <c r="E8" s="96" t="str">
        <f t="shared" si="0"/>
        <v/>
      </c>
      <c r="F8" s="163" t="str">
        <f>Floodplain!H31</f>
        <v/>
      </c>
      <c r="G8" s="164"/>
      <c r="H8" s="165"/>
      <c r="I8" s="166"/>
    </row>
    <row r="9" spans="3:12" ht="40.5" customHeight="1" thickBot="1">
      <c r="C9" s="169" t="str">
        <f>'Reference State'!B42</f>
        <v>Wetland</v>
      </c>
      <c r="D9" s="170" t="str">
        <f>IF(Wetland!E32="","",100-Wetland!E32)</f>
        <v/>
      </c>
      <c r="E9" s="97" t="str">
        <f t="shared" si="0"/>
        <v/>
      </c>
      <c r="F9" s="103" t="str">
        <f>Wetland!H31</f>
        <v/>
      </c>
      <c r="G9" s="106"/>
      <c r="H9" s="88"/>
      <c r="I9" s="94"/>
    </row>
    <row r="10" spans="3:12" ht="20.100000000000001" customHeight="1" thickBot="1">
      <c r="C10" s="5"/>
      <c r="D10" s="3">
        <f>COUNTIF(D4:D9,"&gt;0")</f>
        <v>4</v>
      </c>
      <c r="E10" s="3"/>
      <c r="F10" s="3"/>
      <c r="G10" s="3"/>
      <c r="H10" s="7">
        <f>SUM(H4:H9)</f>
        <v>345</v>
      </c>
    </row>
    <row r="11" spans="3:12" ht="20.100000000000001" customHeight="1">
      <c r="C11" s="110" t="s">
        <v>39</v>
      </c>
      <c r="D11" s="111"/>
      <c r="E11" s="111"/>
      <c r="F11" s="112"/>
      <c r="G11" s="113">
        <f>SUM(E4:E9)</f>
        <v>72.546662274923136</v>
      </c>
      <c r="I11" s="3"/>
    </row>
    <row r="12" spans="3:12" ht="20.100000000000001" customHeight="1">
      <c r="C12" s="114" t="s">
        <v>32</v>
      </c>
      <c r="D12" s="115"/>
      <c r="E12" s="115"/>
      <c r="F12" s="116"/>
      <c r="G12" s="116" t="str">
        <f>IF(AND(87.4&lt;G11,G11&lt;92.01),"A/B",IF(AND(77.4&lt;G11,G11&lt;82.01),"B/C",IF(AND(57.4&lt;G11,G11&lt;62.01),"C/D",IF(AND(37.4&lt;G11,G11&lt;42.01),"D/E",IF(AND(17.4&lt;G11,G11&lt;22.01),"E/F",G13)))))</f>
        <v>C</v>
      </c>
      <c r="I12" s="3"/>
    </row>
    <row r="13" spans="3:12" ht="20.100000000000001" hidden="1" customHeight="1">
      <c r="C13" s="117"/>
      <c r="D13" s="118"/>
      <c r="E13" s="118"/>
      <c r="F13" s="118"/>
      <c r="G13" s="119" t="str">
        <f>IF(G11&gt;89.5,"A",IF(G11&gt;79.5,"B",IF(G11&gt;59.5,"C",IF(G11&gt;39.5,"D",IF(G11&gt;19.5,"E",IF(G11&lt;=0,"F",IF(G11&gt;=0,"F")))))))</f>
        <v>C</v>
      </c>
      <c r="H13" s="3"/>
      <c r="I13" s="3"/>
    </row>
    <row r="14" spans="3:12" ht="20.100000000000001" customHeight="1" thickBot="1">
      <c r="C14" s="120" t="s">
        <v>15</v>
      </c>
      <c r="D14" s="121"/>
      <c r="E14" s="121"/>
      <c r="F14" s="122"/>
      <c r="G14" s="123">
        <f>AVERAGE(F4:F9)</f>
        <v>2.9375</v>
      </c>
      <c r="H14" s="136"/>
    </row>
    <row r="15" spans="3:12" ht="3" customHeight="1">
      <c r="C15" s="4"/>
      <c r="D15" s="62"/>
      <c r="E15" s="62"/>
      <c r="F15" s="62"/>
      <c r="G15" s="62"/>
      <c r="H15" s="3"/>
      <c r="I15" s="3"/>
    </row>
    <row r="16" spans="3:12" ht="4.5" customHeight="1" thickBot="1">
      <c r="C16" s="4"/>
      <c r="D16" s="62"/>
      <c r="E16" s="62"/>
      <c r="F16" s="62"/>
      <c r="G16" s="62"/>
      <c r="H16" s="3"/>
      <c r="I16" s="3"/>
    </row>
    <row r="17" spans="2:9" ht="12" customHeight="1">
      <c r="C17" s="124"/>
      <c r="D17" s="565" t="s">
        <v>98</v>
      </c>
      <c r="E17" s="565"/>
      <c r="F17" s="565"/>
      <c r="G17" s="565"/>
      <c r="H17" s="565"/>
      <c r="I17" s="566"/>
    </row>
    <row r="18" spans="2:9">
      <c r="C18" s="125"/>
      <c r="D18" s="126" t="str">
        <f>C4</f>
        <v>Marginal</v>
      </c>
      <c r="E18" s="126" t="str">
        <f>C5</f>
        <v>Lower</v>
      </c>
      <c r="F18" s="126" t="str">
        <f>C6</f>
        <v>Upper</v>
      </c>
      <c r="G18" s="126" t="str">
        <f>C7</f>
        <v>Upper MCB</v>
      </c>
      <c r="H18" s="126" t="str">
        <f>C8</f>
        <v>Floodplain</v>
      </c>
      <c r="I18" s="127" t="str">
        <f>C9</f>
        <v>Wetland</v>
      </c>
    </row>
    <row r="19" spans="2:9">
      <c r="C19" s="125" t="s">
        <v>99</v>
      </c>
      <c r="D19" s="128">
        <f>D4</f>
        <v>89.166666666666671</v>
      </c>
      <c r="E19" s="128">
        <f>D5</f>
        <v>76.25</v>
      </c>
      <c r="F19" s="128">
        <f>D6</f>
        <v>62.727272727272734</v>
      </c>
      <c r="G19" s="128">
        <f>D7</f>
        <v>54.999999999999993</v>
      </c>
      <c r="H19" s="128" t="str">
        <f>D8</f>
        <v/>
      </c>
      <c r="I19" s="129" t="str">
        <f>D9</f>
        <v/>
      </c>
    </row>
    <row r="20" spans="2:9">
      <c r="C20" s="130" t="s">
        <v>100</v>
      </c>
      <c r="D20" s="131" t="str">
        <f t="shared" ref="D20:I20" si="1">IF(D19="","",IF(AND(87.4&lt;D19,D19&lt;92.01),"A/B",IF(AND(77.4&lt;D19,D19&lt;82.01),"B/C",IF(AND(57.4&lt;D19,D19&lt;62.01),"C/D",IF(AND(37.4&lt;D19,D19&lt;42.01),"D/E",IF(AND(17.4&lt;D19,D19&lt;22.01),"E/F",D21))))))</f>
        <v>A/B</v>
      </c>
      <c r="E20" s="131" t="str">
        <f t="shared" si="1"/>
        <v>C</v>
      </c>
      <c r="F20" s="131" t="str">
        <f t="shared" si="1"/>
        <v>C</v>
      </c>
      <c r="G20" s="131" t="str">
        <f t="shared" si="1"/>
        <v>D</v>
      </c>
      <c r="H20" s="131" t="str">
        <f t="shared" si="1"/>
        <v/>
      </c>
      <c r="I20" s="132" t="str">
        <f t="shared" si="1"/>
        <v/>
      </c>
    </row>
    <row r="21" spans="2:9" hidden="1">
      <c r="C21" s="125"/>
      <c r="D21" s="128" t="str">
        <f>IF(D19&gt;89.5,"A",IF(D19&gt;79.5,"B",IF(D19&gt;59.5,"C",IF(D19&gt;39.5,"D",IF(D19&gt;19.5,"E",IF(D19&lt;=0,"F",IF(D19&gt;=0,"F")))))))</f>
        <v>B</v>
      </c>
      <c r="E21" s="128" t="str">
        <f>IF(E19&gt;89.5,"A",IF(E19&gt;79.5,"B",IF(E19&gt;59.5,"C",IF(E19&gt;39.5,"D",IF(E19&gt;19.5,"E",IF(E19&lt;=0,"F",IF(E19&gt;=0,"F")))))))</f>
        <v>C</v>
      </c>
      <c r="F21" s="128" t="str">
        <f>IF(F19&gt;89.5,"A",IF(F19&gt;79.5,"B",IF(F19&gt;59.5,"C",IF(F19&gt;39.5,"D",IF(F19&gt;19.5,"E",IF(F19&lt;=0,"F",IF(F19&gt;=0,"F")))))))</f>
        <v>C</v>
      </c>
      <c r="G21" s="128" t="str">
        <f t="shared" ref="G21:H21" si="2">IF(G19&gt;89.5,"A",IF(G19&gt;79.5,"B",IF(G19&gt;59.5,"C",IF(G19&gt;39.5,"D",IF(G19&gt;19.5,"E",IF(G19&lt;=0,"F",IF(G19&gt;=0,"F")))))))</f>
        <v>D</v>
      </c>
      <c r="H21" s="128" t="str">
        <f t="shared" si="2"/>
        <v>A</v>
      </c>
      <c r="I21" s="129" t="str">
        <f t="shared" ref="I21" si="3">IF(I19&gt;89.5,"A",IF(I19&gt;79.5,"B",IF(I19&gt;59.5,"C",IF(I19&gt;39.5,"D",IF(I19&gt;19.5,"E",IF(I19&lt;=0,"F",IF(I19&gt;=0,"F")))))))</f>
        <v>A</v>
      </c>
    </row>
    <row r="22" spans="2:9" ht="13.5" thickBot="1">
      <c r="C22" s="133" t="s">
        <v>101</v>
      </c>
      <c r="D22" s="134">
        <f>F4</f>
        <v>3</v>
      </c>
      <c r="E22" s="134">
        <f>F5</f>
        <v>3.1666666666666665</v>
      </c>
      <c r="F22" s="134">
        <f>F6</f>
        <v>2.5833333333333335</v>
      </c>
      <c r="G22" s="134">
        <f>F7</f>
        <v>3</v>
      </c>
      <c r="H22" s="134" t="str">
        <f>F8</f>
        <v/>
      </c>
      <c r="I22" s="135" t="str">
        <f>F9</f>
        <v/>
      </c>
    </row>
    <row r="25" spans="2:9">
      <c r="B25" s="70"/>
    </row>
    <row r="26" spans="2:9">
      <c r="B26" s="70"/>
      <c r="C26" s="70"/>
      <c r="D26" s="70"/>
      <c r="E26" s="70"/>
      <c r="F26" s="70"/>
    </row>
  </sheetData>
  <sheetProtection password="C74C" sheet="1" objects="1" scenarios="1" formatCells="0"/>
  <mergeCells count="2">
    <mergeCell ref="G2:H2"/>
    <mergeCell ref="D17:I17"/>
  </mergeCells>
  <phoneticPr fontId="0" type="noConversion"/>
  <dataValidations count="2">
    <dataValidation type="whole" allowBlank="1" showInputMessage="1" showErrorMessage="1" sqref="H4:H9">
      <formula1>0</formula1>
      <formula2>100</formula2>
    </dataValidation>
    <dataValidation type="whole" allowBlank="1" showInputMessage="1" showErrorMessage="1" sqref="G4:G9">
      <formula1>1</formula1>
      <formula2>6</formula2>
    </dataValidation>
  </dataValidations>
  <pageMargins left="0.75" right="0.75" top="1" bottom="1" header="0.5" footer="0.5"/>
  <pageSetup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sheetPr codeName="Sheet16"/>
  <dimension ref="A1:M43"/>
  <sheetViews>
    <sheetView showGridLines="0" topLeftCell="A37" workbookViewId="0">
      <selection activeCell="J38" sqref="J38"/>
    </sheetView>
  </sheetViews>
  <sheetFormatPr defaultRowHeight="12.75"/>
  <cols>
    <col min="1" max="1" width="18.7109375" style="199" customWidth="1"/>
    <col min="2" max="2" width="18" style="199" customWidth="1"/>
    <col min="3" max="3" width="12.5703125" style="199" bestFit="1" customWidth="1"/>
    <col min="4" max="4" width="11.5703125" style="199" customWidth="1"/>
    <col min="5" max="5" width="12.5703125" style="199" customWidth="1"/>
    <col min="6" max="6" width="14.28515625" style="199" customWidth="1"/>
    <col min="7" max="7" width="13.42578125" style="199" customWidth="1"/>
    <col min="8" max="8" width="9.140625" style="199"/>
    <col min="9" max="9" width="14.5703125" style="199" customWidth="1"/>
    <col min="10" max="10" width="14.7109375" style="199" customWidth="1"/>
    <col min="11" max="16384" width="9.140625" style="199"/>
  </cols>
  <sheetData>
    <row r="1" spans="1:13" ht="15.75">
      <c r="A1" s="281" t="s">
        <v>208</v>
      </c>
    </row>
    <row r="2" spans="1:13">
      <c r="A2" s="282" t="str">
        <f>[1]Woody!G1</f>
        <v>Date of Assessment:</v>
      </c>
      <c r="B2" s="283">
        <f>Woody!F1</f>
        <v>40479</v>
      </c>
      <c r="D2" s="282" t="str">
        <f>'[1]Non-woody'!K1</f>
        <v>River:</v>
      </c>
      <c r="E2" s="199" t="str">
        <f>Woody!H1</f>
        <v>Vaal @ OSEAH 29-4</v>
      </c>
    </row>
    <row r="3" spans="1:13" ht="25.5">
      <c r="A3" s="201" t="s">
        <v>98</v>
      </c>
      <c r="B3" s="201"/>
      <c r="C3" s="295" t="str">
        <f>Woody!E3</f>
        <v>Woody Riparian</v>
      </c>
      <c r="D3" s="295" t="str">
        <f>Woody!F3</f>
        <v>Woody Terrestrial</v>
      </c>
      <c r="E3" s="295" t="str">
        <f>Woody!G3</f>
        <v>Non-woody (Incl Reeds)</v>
      </c>
      <c r="F3" s="295" t="str">
        <f>Woody!H3</f>
        <v>Perennial Exotic</v>
      </c>
      <c r="G3" s="295" t="str">
        <f>Woody!I3</f>
        <v>Open (Alluvium)</v>
      </c>
      <c r="H3" s="295" t="str">
        <f>Woody!J3</f>
        <v>Open (Bedrock)</v>
      </c>
      <c r="I3" s="295" t="str">
        <f>Woody!K3</f>
        <v>Open (Water)</v>
      </c>
      <c r="J3" s="295" t="str">
        <f>Woody!L3</f>
        <v>Other</v>
      </c>
      <c r="K3" s="295"/>
      <c r="L3" s="201"/>
      <c r="M3" s="201"/>
    </row>
    <row r="4" spans="1:13">
      <c r="A4" s="199" t="str">
        <f>'RIPARIAN ZONE EC'!D18&amp;" Zone: ("&amp;'RIPARIAN ZONE EC'!D20&amp;")"</f>
        <v>Marginal Zone: (A/B)</v>
      </c>
      <c r="C4" s="342">
        <f>SUM(Woody!X4:X43)/SUM(Woody!$P4:$P43)</f>
        <v>10</v>
      </c>
      <c r="D4" s="342">
        <f>SUM(Woody!Y4:Y43)/SUM(Woody!$P4:$P43)</f>
        <v>0</v>
      </c>
      <c r="E4" s="342">
        <f>SUM(Woody!Z4:Z43)/SUM(Woody!$P4:$P43)</f>
        <v>80</v>
      </c>
      <c r="F4" s="342">
        <f>SUM(Woody!AA4:AA43)/SUM(Woody!$P4:$P43)</f>
        <v>0</v>
      </c>
      <c r="G4" s="342">
        <f>SUM(Woody!AB4:AB43)/SUM(Woody!$P4:$P43)</f>
        <v>10</v>
      </c>
      <c r="H4" s="342">
        <f>SUM(Woody!AC4:AC43)/SUM(Woody!$P4:$P43)</f>
        <v>0</v>
      </c>
      <c r="I4" s="342">
        <f>SUM(Woody!AD4:AD43)/SUM(Woody!$P4:$P43)</f>
        <v>0</v>
      </c>
      <c r="J4" s="342">
        <f>SUM(Woody!AE4:AE43)/SUM(Woody!$P4:$P43)</f>
        <v>0</v>
      </c>
      <c r="K4" s="298"/>
      <c r="L4" s="298"/>
      <c r="M4" s="298"/>
    </row>
    <row r="5" spans="1:13">
      <c r="A5" s="199" t="str">
        <f>'RIPARIAN ZONE EC'!E18&amp;" Zone: ("&amp;'RIPARIAN ZONE EC'!E20&amp;")"</f>
        <v>Lower Zone: (C)</v>
      </c>
      <c r="C5" s="342">
        <f>SUM(Woody!AF4:AF43)/SUM(Woody!$Q4:$Q43)</f>
        <v>20</v>
      </c>
      <c r="D5" s="342">
        <f>SUM(Woody!AG4:AG43)/SUM(Woody!$Q4:$Q43)</f>
        <v>0</v>
      </c>
      <c r="E5" s="342">
        <f>SUM(Woody!AH4:AH43)/SUM(Woody!$Q4:$Q43)</f>
        <v>70</v>
      </c>
      <c r="F5" s="342">
        <f>SUM(Woody!AI4:AI43)/SUM(Woody!$Q4:$Q43)</f>
        <v>0</v>
      </c>
      <c r="G5" s="342">
        <f>SUM(Woody!AJ4:AJ43)/SUM(Woody!$Q4:$Q43)</f>
        <v>10</v>
      </c>
      <c r="H5" s="342">
        <f>SUM(Woody!AK4:AK43)/SUM(Woody!$Q4:$Q43)</f>
        <v>0</v>
      </c>
      <c r="I5" s="342">
        <f>SUM(Woody!AL4:AL43)/SUM(Woody!$Q4:$Q43)</f>
        <v>0</v>
      </c>
      <c r="J5" s="342">
        <f>SUM(Woody!AM4:AM43)/SUM(Woody!$Q4:$Q43)</f>
        <v>0</v>
      </c>
      <c r="K5" s="298"/>
      <c r="L5" s="298"/>
      <c r="M5" s="298"/>
    </row>
    <row r="6" spans="1:13">
      <c r="A6" s="199" t="str">
        <f>'RIPARIAN ZONE EC'!F18&amp;" Zone: ("&amp;'RIPARIAN ZONE EC'!F20&amp;")"</f>
        <v>Upper Zone: (C)</v>
      </c>
      <c r="C6" s="342">
        <f>SUM(Woody!AN4:AN43)/SUM(Woody!$R4:$R43)</f>
        <v>5</v>
      </c>
      <c r="D6" s="342">
        <f>SUM(Woody!AO4:AO43)/SUM(Woody!$R4:$R43)</f>
        <v>0</v>
      </c>
      <c r="E6" s="342">
        <f>SUM(Woody!AP4:AP43)/SUM(Woody!$R4:$R43)</f>
        <v>70</v>
      </c>
      <c r="F6" s="342">
        <f>SUM(Woody!AQ4:AQ43)/SUM(Woody!$R4:$R43)</f>
        <v>5</v>
      </c>
      <c r="G6" s="342">
        <f>SUM(Woody!AR4:AR43)/SUM(Woody!$R4:$R43)</f>
        <v>20</v>
      </c>
      <c r="H6" s="342">
        <f>SUM(Woody!AS4:AS43)/SUM(Woody!$R4:$R43)</f>
        <v>0</v>
      </c>
      <c r="I6" s="342">
        <f>SUM(Woody!AT4:AT43)/SUM(Woody!$R4:$R43)</f>
        <v>0</v>
      </c>
      <c r="J6" s="342">
        <f>SUM(Woody!AU4:AU43)/SUM(Woody!$R4:$R43)</f>
        <v>0</v>
      </c>
      <c r="K6" s="298"/>
      <c r="L6" s="298"/>
      <c r="M6" s="298"/>
    </row>
    <row r="7" spans="1:13">
      <c r="A7" s="199" t="str">
        <f>'RIPARIAN ZONE EC'!G18&amp;" Zone: ("&amp;'RIPARIAN ZONE EC'!G20&amp;")"</f>
        <v>Upper MCB Zone: (D)</v>
      </c>
      <c r="C7" s="342">
        <f>SUM(Woody!AV4:AV43)/SUM(Woody!$S4:$S43)</f>
        <v>70</v>
      </c>
      <c r="D7" s="342">
        <f>SUM(Woody!AW4:AW43)/SUM(Woody!$S4:$S43)</f>
        <v>10</v>
      </c>
      <c r="E7" s="342">
        <f>SUM(Woody!AX4:AX43)/SUM(Woody!$S4:$S43)</f>
        <v>10</v>
      </c>
      <c r="F7" s="342">
        <f>SUM(Woody!AY4:AY43)/SUM(Woody!$S4:$S43)</f>
        <v>10</v>
      </c>
      <c r="G7" s="342">
        <f>SUM(Woody!AZ4:AZ43)/SUM(Woody!$S4:$S43)</f>
        <v>0</v>
      </c>
      <c r="H7" s="342">
        <f>SUM(Woody!BA4:BA43)/SUM(Woody!$S4:$S43)</f>
        <v>0</v>
      </c>
      <c r="I7" s="342">
        <f>SUM(Woody!BB4:BB43)/SUM(Woody!$S4:$S43)</f>
        <v>0</v>
      </c>
      <c r="J7" s="342">
        <f>SUM(Woody!BC4:BC43)/SUM(Woody!$S4:$S43)</f>
        <v>0</v>
      </c>
      <c r="K7" s="298"/>
      <c r="L7" s="298"/>
      <c r="M7" s="298"/>
    </row>
    <row r="8" spans="1:13">
      <c r="A8" s="199" t="str">
        <f>'RIPARIAN ZONE EC'!H18&amp;" Zone: ("&amp;'RIPARIAN ZONE EC'!H20&amp;")"</f>
        <v>Floodplain Zone: ()</v>
      </c>
      <c r="C8" s="342" t="e">
        <f>SUM(Woody!BD4:BD43)/SUM(Woody!$T4:$T43)</f>
        <v>#DIV/0!</v>
      </c>
      <c r="D8" s="342" t="e">
        <f>SUM(Woody!BE4:BE43)/SUM(Woody!$T4:$T43)</f>
        <v>#DIV/0!</v>
      </c>
      <c r="E8" s="342" t="e">
        <f>SUM(Woody!BF4:BF43)/SUM(Woody!$T4:$T43)</f>
        <v>#DIV/0!</v>
      </c>
      <c r="F8" s="342" t="e">
        <f>SUM(Woody!BG4:BG43)/SUM(Woody!$T4:$T43)</f>
        <v>#DIV/0!</v>
      </c>
      <c r="G8" s="342" t="e">
        <f>SUM(Woody!BH4:BH43)/SUM(Woody!$T4:$T43)</f>
        <v>#DIV/0!</v>
      </c>
      <c r="H8" s="342" t="e">
        <f>SUM(Woody!BI4:BI43)/SUM(Woody!$T4:$T43)</f>
        <v>#DIV/0!</v>
      </c>
      <c r="I8" s="342" t="e">
        <f>SUM(Woody!BJ4:BJ43)/SUM(Woody!$T4:$T43)</f>
        <v>#DIV/0!</v>
      </c>
      <c r="J8" s="342" t="e">
        <f>SUM(Woody!BK4:BK43)/SUM(Woody!$T4:$T43)</f>
        <v>#DIV/0!</v>
      </c>
      <c r="K8" s="298"/>
      <c r="L8" s="298"/>
      <c r="M8" s="298"/>
    </row>
    <row r="9" spans="1:13">
      <c r="A9" s="199" t="str">
        <f>'RIPARIAN ZONE EC'!I18&amp;" Zone: ("&amp;'RIPARIAN ZONE EC'!I20&amp;")"</f>
        <v>Wetland Zone: ()</v>
      </c>
      <c r="C9" s="342" t="e">
        <f>SUM(Woody!BL4:BL43)/SUM(Woody!$U4:$U43)</f>
        <v>#DIV/0!</v>
      </c>
      <c r="D9" s="342" t="e">
        <f>SUM(Woody!BM4:BM43)/SUM(Woody!$U4:$U43)</f>
        <v>#DIV/0!</v>
      </c>
      <c r="E9" s="342" t="e">
        <f>SUM(Woody!BN4:BN43)/SUM(Woody!$U4:$U43)</f>
        <v>#DIV/0!</v>
      </c>
      <c r="F9" s="342" t="e">
        <f>SUM(Woody!BO4:BO43)/SUM(Woody!$U4:$U43)</f>
        <v>#DIV/0!</v>
      </c>
      <c r="G9" s="342" t="e">
        <f>SUM(Woody!BP4:BP43)/SUM(Woody!$U4:$U43)</f>
        <v>#DIV/0!</v>
      </c>
      <c r="H9" s="342" t="e">
        <f>SUM(Woody!BQ4:BQ43)/SUM(Woody!$U4:$U43)</f>
        <v>#DIV/0!</v>
      </c>
      <c r="I9" s="342" t="e">
        <f>SUM(Woody!BR4:BR43)/SUM(Woody!$U4:$U43)</f>
        <v>#DIV/0!</v>
      </c>
      <c r="J9" s="342" t="e">
        <f>SUM(Woody!BS4:BS43)/SUM(Woody!$U4:$U43)</f>
        <v>#DIV/0!</v>
      </c>
      <c r="K9" s="298"/>
      <c r="L9" s="298"/>
      <c r="M9" s="298"/>
    </row>
    <row r="35" spans="1:11" ht="15.75">
      <c r="A35" s="281" t="s">
        <v>206</v>
      </c>
    </row>
    <row r="36" spans="1:11">
      <c r="A36" s="282" t="str">
        <f>A2</f>
        <v>Date of Assessment:</v>
      </c>
      <c r="B36" s="294">
        <f>B2</f>
        <v>40479</v>
      </c>
      <c r="C36" s="282"/>
      <c r="D36" s="282" t="str">
        <f>D2</f>
        <v>River:</v>
      </c>
      <c r="E36" s="282" t="str">
        <f>E2</f>
        <v>Vaal @ OSEAH 29-4</v>
      </c>
      <c r="F36" s="282"/>
      <c r="G36" s="282"/>
      <c r="H36" s="282"/>
    </row>
    <row r="37" spans="1:11" ht="38.25">
      <c r="A37" s="201" t="s">
        <v>98</v>
      </c>
      <c r="B37" s="201"/>
      <c r="C37" s="295" t="str">
        <f>'Non-woody'!H4</f>
        <v>Reeds</v>
      </c>
      <c r="D37" s="295" t="str">
        <f>'[1]Non-woody'!I4</f>
        <v>Bullrushes</v>
      </c>
      <c r="E37" s="295" t="str">
        <f>'[1]Non-woody'!J4</f>
        <v>Sedges</v>
      </c>
      <c r="F37" s="295" t="str">
        <f>'[1]Non-woody'!K4</f>
        <v>Dicot Forbs</v>
      </c>
      <c r="G37" s="295" t="str">
        <f>'[1]Non-woody'!L4</f>
        <v>Open (e.g. sand, water, rock)</v>
      </c>
      <c r="H37" s="295" t="str">
        <f>'[1]Non-woody'!M4</f>
        <v>Grasses</v>
      </c>
      <c r="I37" s="295" t="str">
        <f>'[1]Non-woody'!N4</f>
        <v>Low woody (&lt;=50cm)</v>
      </c>
      <c r="J37" s="295" t="str">
        <f>'Non-woody'!O4</f>
        <v>Litter</v>
      </c>
      <c r="K37" s="295" t="str">
        <f>'[1]Non-woody'!P4</f>
        <v>Exotic Veg</v>
      </c>
    </row>
    <row r="38" spans="1:11">
      <c r="A38" s="199" t="str">
        <f>A4</f>
        <v>Marginal Zone: (A/B)</v>
      </c>
      <c r="C38" s="342">
        <f>SUM('Non-woody'!AC5:AC142)/SUM('Non-woody'!$T5:$T142)</f>
        <v>10</v>
      </c>
      <c r="D38" s="342">
        <f>SUM('Non-woody'!AD5:AD142)/SUM('Non-woody'!$T5:$T142)</f>
        <v>0</v>
      </c>
      <c r="E38" s="342">
        <f>SUM('Non-woody'!AE5:AE142)/SUM('Non-woody'!$T5:$T142)</f>
        <v>40</v>
      </c>
      <c r="F38" s="342">
        <f>SUM('Non-woody'!AF5:AF142)/SUM('Non-woody'!$T5:$T142)</f>
        <v>5</v>
      </c>
      <c r="G38" s="342">
        <f>SUM('Non-woody'!AG5:AG142)/SUM('Non-woody'!$T5:$T142)</f>
        <v>10</v>
      </c>
      <c r="H38" s="342">
        <f>SUM('Non-woody'!AH5:AH142)/SUM('Non-woody'!$T5:$T142)</f>
        <v>30</v>
      </c>
      <c r="I38" s="342">
        <f>SUM('Non-woody'!AI5:AI142)/SUM('Non-woody'!$T5:$T142)</f>
        <v>0</v>
      </c>
      <c r="J38" s="342">
        <f>SUM('Non-woody'!AJ5:AJ142)/SUM('Non-woody'!$T5:$T142)</f>
        <v>0</v>
      </c>
      <c r="K38" s="342">
        <f>SUM('Non-woody'!AK5:AK142)/SUM('Non-woody'!$T5:$T142)</f>
        <v>5</v>
      </c>
    </row>
    <row r="39" spans="1:11">
      <c r="A39" s="199" t="str">
        <f t="shared" ref="A39:A43" si="0">A5</f>
        <v>Lower Zone: (C)</v>
      </c>
      <c r="C39" s="342">
        <f>SUM('Non-woody'!AL5:AL142)/SUM('Non-woody'!$U5:$U142)</f>
        <v>10</v>
      </c>
      <c r="D39" s="342">
        <f>SUM('Non-woody'!AM5:AM142)/SUM('Non-woody'!$U5:$U142)</f>
        <v>0</v>
      </c>
      <c r="E39" s="342">
        <f>SUM('Non-woody'!AN5:AN142)/SUM('Non-woody'!$U5:$U142)</f>
        <v>15</v>
      </c>
      <c r="F39" s="342">
        <f>SUM('Non-woody'!AO5:AO142)/SUM('Non-woody'!$U5:$U142)</f>
        <v>10</v>
      </c>
      <c r="G39" s="342">
        <f>SUM('Non-woody'!AP5:AP142)/SUM('Non-woody'!$U5:$U142)</f>
        <v>10</v>
      </c>
      <c r="H39" s="342">
        <f>SUM('Non-woody'!AQ5:AQ142)/SUM('Non-woody'!$U5:$U142)</f>
        <v>20</v>
      </c>
      <c r="I39" s="342">
        <f>SUM('Non-woody'!AR5:AR142)/SUM('Non-woody'!$U5:$U142)</f>
        <v>5</v>
      </c>
      <c r="J39" s="342">
        <f>SUM('Non-woody'!AS5:AS142)/SUM('Non-woody'!$U5:$U142)</f>
        <v>0</v>
      </c>
      <c r="K39" s="342">
        <f>SUM('Non-woody'!AT5:AT142)/SUM('Non-woody'!$U5:$U142)</f>
        <v>30</v>
      </c>
    </row>
    <row r="40" spans="1:11">
      <c r="A40" s="199" t="str">
        <f t="shared" si="0"/>
        <v>Upper Zone: (C)</v>
      </c>
      <c r="C40" s="342">
        <f>SUM('Non-woody'!AU5:AU142)/SUM('Non-woody'!$V5:$V142)</f>
        <v>0</v>
      </c>
      <c r="D40" s="342">
        <f>SUM('Non-woody'!AV5:AV142)/SUM('Non-woody'!$V5:$V142)</f>
        <v>0</v>
      </c>
      <c r="E40" s="342">
        <f>SUM('Non-woody'!AW5:AW142)/SUM('Non-woody'!$V5:$V142)</f>
        <v>5</v>
      </c>
      <c r="F40" s="342">
        <f>SUM('Non-woody'!AX5:AX142)/SUM('Non-woody'!$V5:$V142)</f>
        <v>5</v>
      </c>
      <c r="G40" s="342">
        <f>SUM('Non-woody'!AY5:AY142)/SUM('Non-woody'!$V5:$V142)</f>
        <v>20</v>
      </c>
      <c r="H40" s="342">
        <f>SUM('Non-woody'!AZ5:AZ142)/SUM('Non-woody'!$V5:$V142)</f>
        <v>10</v>
      </c>
      <c r="I40" s="342">
        <f>SUM('Non-woody'!BA5:BA142)/SUM('Non-woody'!$V5:$V142)</f>
        <v>5</v>
      </c>
      <c r="J40" s="342">
        <f>SUM('Non-woody'!BB5:BB142)/SUM('Non-woody'!$V5:$V142)</f>
        <v>0</v>
      </c>
      <c r="K40" s="342">
        <f>SUM('Non-woody'!BC5:BC142)/SUM('Non-woody'!$V5:$V142)</f>
        <v>55</v>
      </c>
    </row>
    <row r="41" spans="1:11">
      <c r="A41" s="199" t="str">
        <f t="shared" si="0"/>
        <v>Upper MCB Zone: (D)</v>
      </c>
      <c r="C41" s="342">
        <f>SUM('Non-woody'!BD5:BD142)/SUM('Non-woody'!$W5:$W142)</f>
        <v>0</v>
      </c>
      <c r="D41" s="342">
        <f>SUM('Non-woody'!BE5:BE142)/SUM('Non-woody'!$W5:$W142)</f>
        <v>0</v>
      </c>
      <c r="E41" s="342">
        <f>SUM('Non-woody'!BF5:BF142)/SUM('Non-woody'!$W5:$W142)</f>
        <v>0</v>
      </c>
      <c r="F41" s="342">
        <f>SUM('Non-woody'!BG5:BG142)/SUM('Non-woody'!$W5:$W142)</f>
        <v>5</v>
      </c>
      <c r="G41" s="342">
        <f>SUM('Non-woody'!BH5:BH142)/SUM('Non-woody'!$W5:$W142)</f>
        <v>0</v>
      </c>
      <c r="H41" s="342">
        <f>SUM('Non-woody'!BI5:BI142)/SUM('Non-woody'!$W5:$W142)</f>
        <v>20</v>
      </c>
      <c r="I41" s="342">
        <f>SUM('Non-woody'!BJ5:BJ142)/SUM('Non-woody'!$W5:$W142)</f>
        <v>10</v>
      </c>
      <c r="J41" s="342">
        <f>SUM('Non-woody'!BK5:BK142)/SUM('Non-woody'!$W5:$W142)</f>
        <v>0</v>
      </c>
      <c r="K41" s="342">
        <f>SUM('Non-woody'!BL5:BL142)/SUM('Non-woody'!$W5:$W142)</f>
        <v>65</v>
      </c>
    </row>
    <row r="42" spans="1:11">
      <c r="A42" s="199" t="str">
        <f t="shared" si="0"/>
        <v>Floodplain Zone: ()</v>
      </c>
      <c r="C42" s="342" t="e">
        <f>SUM('Non-woody'!BM5:BM142)/SUM('Non-woody'!$X5:$X142)</f>
        <v>#DIV/0!</v>
      </c>
      <c r="D42" s="342" t="e">
        <f>SUM('Non-woody'!BN5:BN142)/SUM('Non-woody'!$X5:$X142)</f>
        <v>#DIV/0!</v>
      </c>
      <c r="E42" s="342" t="e">
        <f>SUM('Non-woody'!BO5:BO142)/SUM('Non-woody'!$X5:$X142)</f>
        <v>#DIV/0!</v>
      </c>
      <c r="F42" s="342" t="e">
        <f>SUM('Non-woody'!BP5:BP142)/SUM('Non-woody'!$X5:$X142)</f>
        <v>#DIV/0!</v>
      </c>
      <c r="G42" s="342" t="e">
        <f>SUM('Non-woody'!BQ5:BQ142)/SUM('Non-woody'!$X5:$X142)</f>
        <v>#DIV/0!</v>
      </c>
      <c r="H42" s="342" t="e">
        <f>SUM('Non-woody'!BR5:BR142)/SUM('Non-woody'!$X5:$X142)</f>
        <v>#DIV/0!</v>
      </c>
      <c r="I42" s="342" t="e">
        <f>SUM('Non-woody'!BS5:BS142)/SUM('Non-woody'!$X5:$X142)</f>
        <v>#DIV/0!</v>
      </c>
      <c r="J42" s="342" t="e">
        <f>SUM('Non-woody'!BT5:BT142)/SUM('Non-woody'!$X5:$X142)</f>
        <v>#DIV/0!</v>
      </c>
      <c r="K42" s="342" t="e">
        <f>SUM('Non-woody'!BU5:BU142)/SUM('Non-woody'!$X5:$X142)</f>
        <v>#DIV/0!</v>
      </c>
    </row>
    <row r="43" spans="1:11">
      <c r="A43" s="199" t="str">
        <f t="shared" si="0"/>
        <v>Wetland Zone: ()</v>
      </c>
      <c r="C43" s="342" t="e">
        <f>SUM('Non-woody'!BV5:BV142)/SUM('Non-woody'!$Y5:$Y142)</f>
        <v>#DIV/0!</v>
      </c>
      <c r="D43" s="342" t="e">
        <f>SUM('Non-woody'!BW5:BW142)/SUM('Non-woody'!$Y5:$Y142)</f>
        <v>#DIV/0!</v>
      </c>
      <c r="E43" s="342" t="e">
        <f>SUM('Non-woody'!BX5:BX142)/SUM('Non-woody'!$Y5:$Y142)</f>
        <v>#DIV/0!</v>
      </c>
      <c r="F43" s="342" t="e">
        <f>SUM('Non-woody'!BY5:BY142)/SUM('Non-woody'!$Y5:$Y142)</f>
        <v>#DIV/0!</v>
      </c>
      <c r="G43" s="342" t="e">
        <f>SUM('Non-woody'!BZ5:BZ142)/SUM('Non-woody'!$Y5:$Y142)</f>
        <v>#DIV/0!</v>
      </c>
      <c r="H43" s="342" t="e">
        <f>SUM('Non-woody'!CA5:CA142)/SUM('Non-woody'!$Y5:$Y142)</f>
        <v>#DIV/0!</v>
      </c>
      <c r="I43" s="342" t="e">
        <f>SUM('Non-woody'!CB5:CB142)/SUM('Non-woody'!$Y5:$Y142)</f>
        <v>#DIV/0!</v>
      </c>
      <c r="J43" s="342" t="e">
        <f>SUM('Non-woody'!CC5:CC142)/SUM('Non-woody'!$Y5:$Y142)</f>
        <v>#DIV/0!</v>
      </c>
      <c r="K43" s="342" t="e">
        <f>SUM('Non-woody'!CD5:CD142)/SUM('Non-woody'!$Y5:$Y142)</f>
        <v>#DIV/0!</v>
      </c>
    </row>
  </sheetData>
  <sheetProtection password="C74C" sheet="1" objects="1" scenarios="1"/>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sheetPr codeName="Sheet17"/>
  <dimension ref="A1:N62"/>
  <sheetViews>
    <sheetView showGridLines="0" workbookViewId="0">
      <selection activeCell="G3" sqref="G3"/>
    </sheetView>
  </sheetViews>
  <sheetFormatPr defaultRowHeight="12.75"/>
  <cols>
    <col min="1" max="1" width="19" style="199" customWidth="1"/>
    <col min="2" max="2" width="15.28515625" style="199" customWidth="1"/>
    <col min="3" max="3" width="9.140625" style="199"/>
    <col min="4" max="4" width="1.28515625" style="199" customWidth="1"/>
    <col min="5" max="5" width="9.140625" style="199"/>
    <col min="6" max="6" width="10.140625" style="199" customWidth="1"/>
    <col min="7" max="7" width="11.5703125" style="199" customWidth="1"/>
    <col min="8" max="8" width="14.5703125" style="199" customWidth="1"/>
    <col min="9" max="9" width="14.7109375" style="199" customWidth="1"/>
    <col min="10" max="16384" width="9.140625" style="199"/>
  </cols>
  <sheetData>
    <row r="1" spans="1:14" ht="15.75">
      <c r="A1" s="281" t="s">
        <v>206</v>
      </c>
    </row>
    <row r="2" spans="1:14">
      <c r="A2" s="282" t="str">
        <f>[1]Woody!G1</f>
        <v>Date of Assessment:</v>
      </c>
      <c r="B2" s="283">
        <f>Woody!F1</f>
        <v>40479</v>
      </c>
      <c r="C2" s="282" t="str">
        <f>'[1]Non-woody'!K1</f>
        <v>River:</v>
      </c>
      <c r="D2" s="199" t="str">
        <f>Woody!H1</f>
        <v>Vaal @ OSEAH 29-4</v>
      </c>
    </row>
    <row r="3" spans="1:14" ht="45" customHeight="1">
      <c r="A3" s="201"/>
      <c r="B3" s="201"/>
      <c r="C3" s="201"/>
      <c r="D3" s="201"/>
      <c r="E3" s="284" t="str">
        <f>'Non-woody'!H4</f>
        <v>Reeds</v>
      </c>
      <c r="F3" s="284" t="str">
        <f>'Non-woody'!I4</f>
        <v>Bullrushes</v>
      </c>
      <c r="G3" s="284" t="str">
        <f>'Non-woody'!J4</f>
        <v>Sedges</v>
      </c>
      <c r="H3" s="284" t="str">
        <f>'Non-woody'!K4</f>
        <v>Dicot Forbs</v>
      </c>
      <c r="I3" s="284" t="str">
        <f>'Non-woody'!L4</f>
        <v>Open (e.g. sand, water, rock)</v>
      </c>
      <c r="J3" s="284" t="str">
        <f>'Non-woody'!M4</f>
        <v>Grasses</v>
      </c>
      <c r="K3" s="284" t="str">
        <f>'Non-woody'!N4</f>
        <v>Low woody (&lt;=50cm)</v>
      </c>
      <c r="L3" s="284" t="str">
        <f>'Non-woody'!O4</f>
        <v>Litter</v>
      </c>
      <c r="M3" s="284" t="str">
        <f>'Non-woody'!P4</f>
        <v>Exotic Veg</v>
      </c>
    </row>
    <row r="4" spans="1:14">
      <c r="A4" s="285" t="s">
        <v>207</v>
      </c>
      <c r="B4" s="286"/>
      <c r="C4" s="287"/>
      <c r="E4" s="288">
        <f>SUM('Non-woody'!CE5:CE142)/SUM('Non-woody'!$Z5:$Z142)</f>
        <v>0.69767441860465118</v>
      </c>
      <c r="F4" s="288">
        <f>SUM('Non-woody'!CF5:CF142)/SUM('Non-woody'!$Z5:$Z142)</f>
        <v>0</v>
      </c>
      <c r="G4" s="288">
        <f>SUM('Non-woody'!CG5:CG142)/SUM('Non-woody'!$Z5:$Z142)</f>
        <v>2.7906976744186047</v>
      </c>
      <c r="H4" s="288">
        <f>SUM('Non-woody'!CH5:CH142)/SUM('Non-woody'!$Z5:$Z142)</f>
        <v>5.2325581395348841</v>
      </c>
      <c r="I4" s="288">
        <f>SUM('Non-woody'!CI5:CI142)/SUM('Non-woody'!$Z5:$Z142)</f>
        <v>5.3488372093023253</v>
      </c>
      <c r="J4" s="288">
        <f>SUM('Non-woody'!CJ5:CJ142)/SUM('Non-woody'!$Z5:$Z142)</f>
        <v>17.906976744186046</v>
      </c>
      <c r="K4" s="288">
        <f>SUM('Non-woody'!CK5:CK142)/SUM('Non-woody'!$Z5:$Z142)</f>
        <v>8.3720930232558146</v>
      </c>
      <c r="L4" s="288">
        <f>SUM('Non-woody'!CL5:CL142)/SUM('Non-woody'!$Z5:$Z142)</f>
        <v>0</v>
      </c>
      <c r="M4" s="288">
        <f>SUM('Non-woody'!CM5:CM142)/SUM('Non-woody'!$Z5:$Z142)</f>
        <v>59.651162790697676</v>
      </c>
      <c r="N4" s="343"/>
    </row>
    <row r="6" spans="1:14" s="201" customFormat="1">
      <c r="C6" s="289"/>
      <c r="D6" s="290"/>
      <c r="E6" s="289"/>
    </row>
    <row r="7" spans="1:14">
      <c r="C7" s="282"/>
      <c r="D7" s="291"/>
      <c r="E7" s="282"/>
    </row>
    <row r="8" spans="1:14">
      <c r="C8" s="282"/>
      <c r="D8" s="291"/>
      <c r="E8" s="282"/>
    </row>
    <row r="9" spans="1:14">
      <c r="C9" s="282"/>
      <c r="D9" s="291"/>
      <c r="E9" s="282"/>
    </row>
    <row r="10" spans="1:14">
      <c r="C10" s="282"/>
      <c r="D10" s="291"/>
      <c r="E10" s="282"/>
    </row>
    <row r="11" spans="1:14">
      <c r="C11" s="282"/>
      <c r="D11" s="291"/>
      <c r="E11" s="282"/>
    </row>
    <row r="12" spans="1:14">
      <c r="C12" s="282"/>
      <c r="D12" s="291"/>
      <c r="E12" s="282"/>
    </row>
    <row r="13" spans="1:14">
      <c r="C13" s="282"/>
      <c r="D13" s="291"/>
      <c r="E13" s="282"/>
    </row>
    <row r="14" spans="1:14">
      <c r="C14" s="282"/>
      <c r="D14" s="291"/>
      <c r="E14" s="282"/>
    </row>
    <row r="15" spans="1:14">
      <c r="C15" s="282"/>
      <c r="D15" s="291"/>
      <c r="E15" s="282"/>
    </row>
    <row r="16" spans="1:14" s="252" customFormat="1">
      <c r="C16" s="259"/>
      <c r="D16" s="292"/>
      <c r="E16" s="259"/>
    </row>
    <row r="17" spans="3:5" s="252" customFormat="1">
      <c r="C17" s="259"/>
      <c r="D17" s="292"/>
      <c r="E17" s="259"/>
    </row>
    <row r="18" spans="3:5">
      <c r="C18" s="282"/>
      <c r="D18" s="291"/>
      <c r="E18" s="282"/>
    </row>
    <row r="19" spans="3:5">
      <c r="C19" s="282"/>
      <c r="D19" s="291"/>
      <c r="E19" s="282"/>
    </row>
    <row r="20" spans="3:5">
      <c r="C20" s="282"/>
      <c r="D20" s="291"/>
      <c r="E20" s="282"/>
    </row>
    <row r="21" spans="3:5">
      <c r="C21" s="282"/>
      <c r="D21" s="291"/>
      <c r="E21" s="282"/>
    </row>
    <row r="22" spans="3:5">
      <c r="C22" s="282"/>
      <c r="D22" s="291"/>
      <c r="E22" s="282"/>
    </row>
    <row r="23" spans="3:5">
      <c r="C23" s="282"/>
      <c r="D23" s="291"/>
      <c r="E23" s="282"/>
    </row>
    <row r="24" spans="3:5">
      <c r="C24" s="282"/>
      <c r="D24" s="291"/>
      <c r="E24" s="282"/>
    </row>
    <row r="25" spans="3:5">
      <c r="C25" s="282"/>
      <c r="D25" s="291"/>
      <c r="E25" s="282"/>
    </row>
    <row r="26" spans="3:5">
      <c r="C26" s="282"/>
      <c r="D26" s="290"/>
      <c r="E26" s="282"/>
    </row>
    <row r="27" spans="3:5">
      <c r="D27" s="293"/>
    </row>
    <row r="28" spans="3:5">
      <c r="D28" s="293"/>
    </row>
    <row r="29" spans="3:5">
      <c r="D29" s="293"/>
    </row>
    <row r="34" spans="1:12" ht="15.75">
      <c r="A34" s="281" t="s">
        <v>208</v>
      </c>
    </row>
    <row r="35" spans="1:12">
      <c r="A35" s="282" t="str">
        <f>A2</f>
        <v>Date of Assessment:</v>
      </c>
      <c r="B35" s="294">
        <f>B2</f>
        <v>40479</v>
      </c>
      <c r="C35" s="282" t="str">
        <f>C2</f>
        <v>River:</v>
      </c>
      <c r="D35" s="282" t="str">
        <f>D2</f>
        <v>Vaal @ OSEAH 29-4</v>
      </c>
    </row>
    <row r="36" spans="1:12" ht="25.5">
      <c r="A36" s="201"/>
      <c r="B36" s="201"/>
      <c r="C36" s="201"/>
      <c r="D36" s="201"/>
      <c r="E36" s="295" t="str">
        <f>Woody!E3</f>
        <v>Woody Riparian</v>
      </c>
      <c r="F36" s="295" t="str">
        <f>Woody!F3</f>
        <v>Woody Terrestrial</v>
      </c>
      <c r="G36" s="295" t="str">
        <f>Woody!G3</f>
        <v>Non-woody (Incl Reeds)</v>
      </c>
      <c r="H36" s="295" t="str">
        <f>Woody!H3</f>
        <v>Perennial Exotic</v>
      </c>
      <c r="I36" s="295" t="str">
        <f>Woody!I3</f>
        <v>Open (Alluvium)</v>
      </c>
      <c r="J36" s="295" t="str">
        <f>Woody!J3</f>
        <v>Open (Bedrock)</v>
      </c>
      <c r="K36" s="295" t="str">
        <f>Woody!K3</f>
        <v>Open (Water)</v>
      </c>
      <c r="L36" s="295" t="str">
        <f>Woody!L3</f>
        <v>Other</v>
      </c>
    </row>
    <row r="37" spans="1:12">
      <c r="A37" s="285" t="s">
        <v>207</v>
      </c>
      <c r="B37" s="286"/>
      <c r="C37" s="296"/>
      <c r="E37" s="288">
        <f>SUM(Woody!BT5:BT84)/SUM(Woody!$V5:$V84)</f>
        <v>52.142857142857146</v>
      </c>
      <c r="F37" s="288">
        <f>SUM(Woody!BU5:BU84)/SUM(Woody!$V5:$V84)</f>
        <v>7.1428571428571432</v>
      </c>
      <c r="G37" s="288">
        <f>SUM(Woody!BV5:BV84)/SUM(Woody!$V5:$V84)</f>
        <v>27.142857142857142</v>
      </c>
      <c r="H37" s="288">
        <f>SUM(Woody!BW5:BW84)/SUM(Woody!$V5:$V84)</f>
        <v>8.3333333333333339</v>
      </c>
      <c r="I37" s="288">
        <f>SUM(Woody!BX5:BX84)/SUM(Woody!$V5:$V84)</f>
        <v>5.2380952380952381</v>
      </c>
      <c r="J37" s="288">
        <f>SUM(Woody!BY5:BY84)/SUM(Woody!$V5:$V84)</f>
        <v>0</v>
      </c>
      <c r="K37" s="288">
        <f>SUM(Woody!BZ5:BZ84)/SUM(Woody!$V5:$V84)</f>
        <v>0</v>
      </c>
      <c r="L37" s="288">
        <f>SUM(Woody!CA5:CA84)/SUM(Woody!$V5:$V84)</f>
        <v>0</v>
      </c>
    </row>
    <row r="39" spans="1:12" s="201" customFormat="1">
      <c r="C39" s="289"/>
      <c r="D39" s="290"/>
      <c r="E39" s="289"/>
    </row>
    <row r="40" spans="1:12">
      <c r="C40" s="282"/>
      <c r="D40" s="297"/>
      <c r="E40" s="282"/>
    </row>
    <row r="41" spans="1:12">
      <c r="C41" s="282"/>
      <c r="D41" s="297"/>
      <c r="E41" s="282"/>
    </row>
    <row r="42" spans="1:12">
      <c r="C42" s="282"/>
      <c r="D42" s="297"/>
      <c r="E42" s="282"/>
    </row>
    <row r="43" spans="1:12">
      <c r="C43" s="282"/>
      <c r="D43" s="297"/>
      <c r="E43" s="282"/>
    </row>
    <row r="44" spans="1:12">
      <c r="C44" s="282"/>
      <c r="D44" s="297"/>
      <c r="E44" s="282"/>
    </row>
    <row r="45" spans="1:12">
      <c r="C45" s="282"/>
      <c r="D45" s="297"/>
      <c r="E45" s="282"/>
    </row>
    <row r="46" spans="1:12">
      <c r="C46" s="282"/>
      <c r="D46" s="297"/>
      <c r="E46" s="282"/>
    </row>
    <row r="47" spans="1:12">
      <c r="C47" s="282"/>
      <c r="D47" s="297"/>
      <c r="E47" s="282"/>
    </row>
    <row r="48" spans="1:12">
      <c r="C48" s="282"/>
      <c r="D48" s="297"/>
      <c r="E48" s="282"/>
    </row>
    <row r="49" spans="3:5" s="252" customFormat="1">
      <c r="C49" s="259"/>
      <c r="D49" s="292"/>
      <c r="E49" s="259"/>
    </row>
    <row r="50" spans="3:5" s="252" customFormat="1">
      <c r="C50" s="259"/>
      <c r="D50" s="292"/>
      <c r="E50" s="259"/>
    </row>
    <row r="51" spans="3:5">
      <c r="C51" s="282"/>
      <c r="D51" s="297"/>
      <c r="E51" s="282"/>
    </row>
    <row r="52" spans="3:5">
      <c r="C52" s="282"/>
      <c r="D52" s="297"/>
      <c r="E52" s="282"/>
    </row>
    <row r="53" spans="3:5">
      <c r="C53" s="282"/>
      <c r="D53" s="297"/>
      <c r="E53" s="282"/>
    </row>
    <row r="54" spans="3:5">
      <c r="C54" s="282"/>
      <c r="D54" s="297"/>
      <c r="E54" s="282"/>
    </row>
    <row r="55" spans="3:5">
      <c r="C55" s="282"/>
      <c r="D55" s="297"/>
      <c r="E55" s="282"/>
    </row>
    <row r="56" spans="3:5">
      <c r="C56" s="282"/>
      <c r="D56" s="297"/>
      <c r="E56" s="282"/>
    </row>
    <row r="57" spans="3:5">
      <c r="C57" s="282"/>
      <c r="D57" s="297"/>
      <c r="E57" s="282"/>
    </row>
    <row r="58" spans="3:5">
      <c r="C58" s="282"/>
      <c r="D58" s="297"/>
      <c r="E58" s="282"/>
    </row>
    <row r="59" spans="3:5">
      <c r="C59" s="282"/>
      <c r="D59" s="290"/>
      <c r="E59" s="282"/>
    </row>
    <row r="60" spans="3:5">
      <c r="D60" s="293"/>
    </row>
    <row r="61" spans="3:5">
      <c r="D61" s="293"/>
    </row>
    <row r="62" spans="3:5">
      <c r="D62" s="293"/>
    </row>
  </sheetData>
  <sheetProtection password="C74C" sheet="1" objects="1" scenarios="1"/>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sheetPr codeName="Sheet6"/>
  <dimension ref="B1:BQ52"/>
  <sheetViews>
    <sheetView showGridLines="0" zoomScale="60" zoomScaleNormal="60" workbookViewId="0">
      <selection activeCell="B3" sqref="B3"/>
    </sheetView>
  </sheetViews>
  <sheetFormatPr defaultColWidth="9" defaultRowHeight="15"/>
  <cols>
    <col min="1" max="1" width="2.7109375" style="359" customWidth="1"/>
    <col min="2" max="2" width="43.7109375" style="359" customWidth="1"/>
    <col min="3" max="3" width="7.42578125" style="401" customWidth="1"/>
    <col min="4" max="4" width="10.7109375" style="359" customWidth="1"/>
    <col min="5" max="5" width="13.28515625" style="359" bestFit="1" customWidth="1"/>
    <col min="6" max="6" width="14.42578125" style="359" bestFit="1" customWidth="1"/>
    <col min="7" max="7" width="15.85546875" style="359" customWidth="1"/>
    <col min="8" max="8" width="11.7109375" style="359" customWidth="1"/>
    <col min="9" max="9" width="20.7109375" style="359" customWidth="1"/>
    <col min="10" max="10" width="13.85546875" style="359" customWidth="1"/>
    <col min="11" max="11" width="11.42578125" style="359" customWidth="1"/>
    <col min="12" max="12" width="11.42578125" style="400" customWidth="1"/>
    <col min="13" max="15" width="11.42578125" style="400" hidden="1" customWidth="1"/>
    <col min="16" max="16" width="43.7109375" style="359" customWidth="1"/>
    <col min="17" max="17" width="7.42578125" style="401" customWidth="1"/>
    <col min="18" max="18" width="10.7109375" style="359" customWidth="1"/>
    <col min="19" max="19" width="13.28515625" style="359" bestFit="1" customWidth="1"/>
    <col min="20" max="20" width="14.42578125" style="359" bestFit="1" customWidth="1"/>
    <col min="21" max="21" width="15.42578125" style="359" customWidth="1"/>
    <col min="22" max="22" width="11.7109375" style="359" customWidth="1"/>
    <col min="23" max="23" width="20.7109375" style="359" customWidth="1"/>
    <col min="24" max="24" width="13.85546875" style="359" customWidth="1"/>
    <col min="25" max="25" width="11.42578125" style="359" customWidth="1"/>
    <col min="26" max="26" width="11.42578125" style="400" customWidth="1"/>
    <col min="27" max="27" width="43.7109375" style="359" customWidth="1"/>
    <col min="28" max="28" width="7.42578125" style="401" customWidth="1"/>
    <col min="29" max="29" width="10.7109375" style="359" customWidth="1"/>
    <col min="30" max="30" width="13.28515625" style="359" bestFit="1" customWidth="1"/>
    <col min="31" max="31" width="14.42578125" style="359" bestFit="1" customWidth="1"/>
    <col min="32" max="32" width="16.5703125" style="359" customWidth="1"/>
    <col min="33" max="33" width="11.7109375" style="359" customWidth="1"/>
    <col min="34" max="34" width="19.7109375" style="359" customWidth="1"/>
    <col min="35" max="35" width="13.85546875" style="359" customWidth="1"/>
    <col min="36" max="36" width="11.42578125" style="359" customWidth="1"/>
    <col min="37" max="37" width="9" style="359"/>
    <col min="38" max="38" width="44.85546875" style="359" bestFit="1" customWidth="1"/>
    <col min="39" max="40" width="9" style="359"/>
    <col min="41" max="41" width="13.28515625" style="359" bestFit="1" customWidth="1"/>
    <col min="42" max="42" width="14.42578125" style="359" bestFit="1" customWidth="1"/>
    <col min="43" max="43" width="16.42578125" style="359" customWidth="1"/>
    <col min="44" max="44" width="9" style="359"/>
    <col min="45" max="45" width="19.42578125" style="359" customWidth="1"/>
    <col min="46" max="46" width="12.42578125" style="359" customWidth="1"/>
    <col min="47" max="47" width="11.140625" style="359" customWidth="1"/>
    <col min="48" max="48" width="9" style="359"/>
    <col min="49" max="49" width="44.85546875" style="359" bestFit="1" customWidth="1"/>
    <col min="50" max="51" width="9" style="359"/>
    <col min="52" max="52" width="13.28515625" style="359" bestFit="1" customWidth="1"/>
    <col min="53" max="53" width="14.42578125" style="359" bestFit="1" customWidth="1"/>
    <col min="54" max="54" width="16.7109375" style="359" customWidth="1"/>
    <col min="55" max="55" width="9" style="359"/>
    <col min="56" max="56" width="19" style="359" customWidth="1"/>
    <col min="57" max="57" width="13.140625" style="359" customWidth="1"/>
    <col min="58" max="58" width="14.7109375" style="359" customWidth="1"/>
    <col min="59" max="59" width="9" style="359"/>
    <col min="60" max="60" width="44.85546875" style="359" bestFit="1" customWidth="1"/>
    <col min="61" max="62" width="9" style="359"/>
    <col min="63" max="63" width="13.28515625" style="359" bestFit="1" customWidth="1"/>
    <col min="64" max="64" width="14.42578125" style="359" bestFit="1" customWidth="1"/>
    <col min="65" max="65" width="16.7109375" style="359" customWidth="1"/>
    <col min="66" max="66" width="10.140625" style="359" customWidth="1"/>
    <col min="67" max="67" width="18.5703125" style="359" customWidth="1"/>
    <col min="68" max="68" width="12.5703125" style="359" customWidth="1"/>
    <col min="69" max="69" width="12.42578125" style="359" customWidth="1"/>
    <col min="70" max="16384" width="9" style="359"/>
  </cols>
  <sheetData>
    <row r="1" spans="2:69" ht="36.75" customHeight="1" thickBot="1">
      <c r="B1" s="351" t="s">
        <v>58</v>
      </c>
      <c r="C1" s="352"/>
      <c r="D1" s="352"/>
      <c r="E1" s="352"/>
      <c r="F1" s="352"/>
      <c r="G1" s="353"/>
      <c r="H1" s="353"/>
      <c r="I1" s="354"/>
      <c r="J1" s="354"/>
      <c r="K1" s="354"/>
      <c r="L1" s="355"/>
      <c r="M1" s="356" t="s">
        <v>33</v>
      </c>
      <c r="N1" s="356">
        <v>1</v>
      </c>
      <c r="O1" s="357">
        <v>0</v>
      </c>
      <c r="P1" s="588" t="s">
        <v>58</v>
      </c>
      <c r="Q1" s="589"/>
      <c r="R1" s="589"/>
      <c r="S1" s="589"/>
      <c r="T1" s="589"/>
      <c r="U1" s="353"/>
      <c r="V1" s="354"/>
      <c r="W1" s="354"/>
      <c r="X1" s="354"/>
      <c r="Y1" s="358"/>
      <c r="Z1" s="355"/>
      <c r="AA1" s="588" t="s">
        <v>58</v>
      </c>
      <c r="AB1" s="589"/>
      <c r="AC1" s="589"/>
      <c r="AD1" s="589"/>
      <c r="AE1" s="589"/>
      <c r="AF1" s="353"/>
      <c r="AG1" s="354"/>
      <c r="AH1" s="354"/>
      <c r="AI1" s="354"/>
      <c r="AJ1" s="354"/>
      <c r="AK1" s="355"/>
      <c r="AL1" s="588" t="s">
        <v>58</v>
      </c>
      <c r="AM1" s="589"/>
      <c r="AN1" s="589"/>
      <c r="AO1" s="589"/>
      <c r="AP1" s="589"/>
      <c r="AQ1" s="353"/>
      <c r="AR1" s="354"/>
      <c r="AS1" s="354"/>
      <c r="AT1" s="354"/>
      <c r="AU1" s="354"/>
      <c r="AV1" s="355"/>
      <c r="AW1" s="588" t="s">
        <v>58</v>
      </c>
      <c r="AX1" s="589"/>
      <c r="AY1" s="589"/>
      <c r="AZ1" s="589"/>
      <c r="BA1" s="589"/>
      <c r="BB1" s="353"/>
      <c r="BC1" s="354"/>
      <c r="BD1" s="354"/>
      <c r="BE1" s="354"/>
      <c r="BF1" s="354"/>
      <c r="BG1" s="355"/>
      <c r="BH1" s="588" t="s">
        <v>58</v>
      </c>
      <c r="BI1" s="589"/>
      <c r="BJ1" s="589"/>
      <c r="BK1" s="589"/>
      <c r="BL1" s="589"/>
      <c r="BM1" s="353"/>
      <c r="BN1" s="354"/>
      <c r="BO1" s="354"/>
      <c r="BP1" s="354"/>
      <c r="BQ1" s="354"/>
    </row>
    <row r="2" spans="2:69" ht="16.5" thickBot="1">
      <c r="B2" s="585" t="str">
        <f>'Reference State'!B12</f>
        <v>Marginal</v>
      </c>
      <c r="C2" s="586"/>
      <c r="D2" s="586"/>
      <c r="E2" s="586"/>
      <c r="F2" s="586"/>
      <c r="G2" s="586"/>
      <c r="H2" s="586"/>
      <c r="I2" s="586"/>
      <c r="J2" s="586"/>
      <c r="K2" s="587"/>
      <c r="L2" s="360"/>
      <c r="M2" s="361" t="s">
        <v>77</v>
      </c>
      <c r="N2" s="356">
        <v>2</v>
      </c>
      <c r="O2" s="357">
        <v>0.5</v>
      </c>
      <c r="P2" s="585" t="str">
        <f>'Reference State'!B18</f>
        <v>Lower</v>
      </c>
      <c r="Q2" s="586"/>
      <c r="R2" s="586"/>
      <c r="S2" s="586"/>
      <c r="T2" s="586"/>
      <c r="U2" s="586"/>
      <c r="V2" s="586"/>
      <c r="W2" s="586"/>
      <c r="X2" s="586"/>
      <c r="Y2" s="587"/>
      <c r="Z2" s="360"/>
      <c r="AA2" s="585" t="str">
        <f>'Reference State'!B24</f>
        <v>Upper</v>
      </c>
      <c r="AB2" s="586"/>
      <c r="AC2" s="586"/>
      <c r="AD2" s="586"/>
      <c r="AE2" s="586"/>
      <c r="AF2" s="586"/>
      <c r="AG2" s="586"/>
      <c r="AH2" s="586"/>
      <c r="AI2" s="586"/>
      <c r="AJ2" s="587"/>
      <c r="AK2" s="360"/>
      <c r="AL2" s="585" t="str">
        <f>'Reference State'!B30</f>
        <v>Upper MCB</v>
      </c>
      <c r="AM2" s="586"/>
      <c r="AN2" s="586"/>
      <c r="AO2" s="586"/>
      <c r="AP2" s="586"/>
      <c r="AQ2" s="586"/>
      <c r="AR2" s="586"/>
      <c r="AS2" s="586"/>
      <c r="AT2" s="586"/>
      <c r="AU2" s="587"/>
      <c r="AV2" s="360"/>
      <c r="AW2" s="585" t="str">
        <f>'Reference State'!B36</f>
        <v>Floodplain</v>
      </c>
      <c r="AX2" s="586"/>
      <c r="AY2" s="586"/>
      <c r="AZ2" s="586"/>
      <c r="BA2" s="586"/>
      <c r="BB2" s="586"/>
      <c r="BC2" s="586"/>
      <c r="BD2" s="586"/>
      <c r="BE2" s="586"/>
      <c r="BF2" s="587"/>
      <c r="BG2" s="360"/>
      <c r="BH2" s="585" t="str">
        <f>'Reference State'!B42</f>
        <v>Wetland</v>
      </c>
      <c r="BI2" s="586"/>
      <c r="BJ2" s="586"/>
      <c r="BK2" s="586"/>
      <c r="BL2" s="586"/>
      <c r="BM2" s="586"/>
      <c r="BN2" s="586"/>
      <c r="BO2" s="586"/>
      <c r="BP2" s="586"/>
      <c r="BQ2" s="587"/>
    </row>
    <row r="3" spans="2:69" ht="32.25" customHeight="1">
      <c r="B3" s="362" t="s">
        <v>40</v>
      </c>
      <c r="C3" s="363" t="s">
        <v>49</v>
      </c>
      <c r="D3" s="364" t="s">
        <v>41</v>
      </c>
      <c r="E3" s="364" t="s">
        <v>42</v>
      </c>
      <c r="F3" s="364"/>
      <c r="G3" s="363" t="s">
        <v>59</v>
      </c>
      <c r="H3" s="364"/>
      <c r="I3" s="365" t="s">
        <v>63</v>
      </c>
      <c r="J3" s="366" t="s">
        <v>64</v>
      </c>
      <c r="K3" s="367" t="s">
        <v>65</v>
      </c>
      <c r="L3" s="368"/>
      <c r="M3" s="369"/>
      <c r="N3" s="369">
        <v>3</v>
      </c>
      <c r="O3" s="357">
        <v>1</v>
      </c>
      <c r="P3" s="362" t="s">
        <v>40</v>
      </c>
      <c r="Q3" s="363" t="s">
        <v>49</v>
      </c>
      <c r="R3" s="364" t="s">
        <v>41</v>
      </c>
      <c r="S3" s="364" t="s">
        <v>42</v>
      </c>
      <c r="T3" s="364"/>
      <c r="U3" s="363" t="s">
        <v>59</v>
      </c>
      <c r="V3" s="364"/>
      <c r="W3" s="365" t="s">
        <v>63</v>
      </c>
      <c r="X3" s="366" t="s">
        <v>64</v>
      </c>
      <c r="Y3" s="367" t="s">
        <v>65</v>
      </c>
      <c r="Z3" s="368"/>
      <c r="AA3" s="362" t="s">
        <v>40</v>
      </c>
      <c r="AB3" s="363" t="s">
        <v>49</v>
      </c>
      <c r="AC3" s="364" t="s">
        <v>41</v>
      </c>
      <c r="AD3" s="364" t="s">
        <v>42</v>
      </c>
      <c r="AE3" s="364"/>
      <c r="AF3" s="363" t="s">
        <v>59</v>
      </c>
      <c r="AG3" s="364"/>
      <c r="AH3" s="365" t="s">
        <v>63</v>
      </c>
      <c r="AI3" s="366" t="s">
        <v>64</v>
      </c>
      <c r="AJ3" s="367" t="s">
        <v>65</v>
      </c>
      <c r="AK3" s="368"/>
      <c r="AL3" s="362" t="s">
        <v>40</v>
      </c>
      <c r="AM3" s="363" t="s">
        <v>49</v>
      </c>
      <c r="AN3" s="364" t="s">
        <v>41</v>
      </c>
      <c r="AO3" s="364" t="s">
        <v>42</v>
      </c>
      <c r="AP3" s="364"/>
      <c r="AQ3" s="363" t="s">
        <v>59</v>
      </c>
      <c r="AR3" s="364"/>
      <c r="AS3" s="365" t="s">
        <v>63</v>
      </c>
      <c r="AT3" s="366" t="s">
        <v>64</v>
      </c>
      <c r="AU3" s="367" t="s">
        <v>65</v>
      </c>
      <c r="AV3" s="368"/>
      <c r="AW3" s="362" t="s">
        <v>40</v>
      </c>
      <c r="AX3" s="363" t="s">
        <v>49</v>
      </c>
      <c r="AY3" s="364" t="s">
        <v>41</v>
      </c>
      <c r="AZ3" s="364" t="s">
        <v>42</v>
      </c>
      <c r="BA3" s="364"/>
      <c r="BB3" s="363" t="s">
        <v>59</v>
      </c>
      <c r="BC3" s="364"/>
      <c r="BD3" s="365" t="s">
        <v>63</v>
      </c>
      <c r="BE3" s="366" t="s">
        <v>64</v>
      </c>
      <c r="BF3" s="367" t="s">
        <v>65</v>
      </c>
      <c r="BG3" s="368"/>
      <c r="BH3" s="362" t="s">
        <v>40</v>
      </c>
      <c r="BI3" s="363" t="s">
        <v>49</v>
      </c>
      <c r="BJ3" s="364" t="s">
        <v>41</v>
      </c>
      <c r="BK3" s="364" t="s">
        <v>42</v>
      </c>
      <c r="BL3" s="364"/>
      <c r="BM3" s="363" t="s">
        <v>59</v>
      </c>
      <c r="BN3" s="364"/>
      <c r="BO3" s="365" t="s">
        <v>63</v>
      </c>
      <c r="BP3" s="366" t="s">
        <v>64</v>
      </c>
      <c r="BQ3" s="367" t="s">
        <v>65</v>
      </c>
    </row>
    <row r="4" spans="2:69" ht="18" customHeight="1">
      <c r="B4" s="370"/>
      <c r="C4" s="371"/>
      <c r="D4" s="372"/>
      <c r="E4" s="372"/>
      <c r="F4" s="371" t="s">
        <v>60</v>
      </c>
      <c r="G4" s="371" t="s">
        <v>61</v>
      </c>
      <c r="H4" s="371" t="s">
        <v>62</v>
      </c>
      <c r="I4" s="371"/>
      <c r="J4" s="373"/>
      <c r="K4" s="374"/>
      <c r="L4" s="375"/>
      <c r="M4" s="369"/>
      <c r="N4" s="369">
        <v>4</v>
      </c>
      <c r="O4" s="369">
        <v>1.5</v>
      </c>
      <c r="P4" s="370"/>
      <c r="Q4" s="371"/>
      <c r="R4" s="372"/>
      <c r="S4" s="372"/>
      <c r="T4" s="371" t="s">
        <v>60</v>
      </c>
      <c r="U4" s="371" t="s">
        <v>61</v>
      </c>
      <c r="V4" s="371" t="s">
        <v>62</v>
      </c>
      <c r="W4" s="371"/>
      <c r="X4" s="373"/>
      <c r="Y4" s="373"/>
      <c r="Z4" s="375"/>
      <c r="AA4" s="370"/>
      <c r="AB4" s="371"/>
      <c r="AC4" s="372"/>
      <c r="AD4" s="372"/>
      <c r="AE4" s="371" t="s">
        <v>60</v>
      </c>
      <c r="AF4" s="371" t="s">
        <v>61</v>
      </c>
      <c r="AG4" s="371" t="s">
        <v>62</v>
      </c>
      <c r="AH4" s="371"/>
      <c r="AI4" s="373"/>
      <c r="AJ4" s="373"/>
      <c r="AK4" s="375"/>
      <c r="AL4" s="370"/>
      <c r="AM4" s="371"/>
      <c r="AN4" s="372"/>
      <c r="AO4" s="372"/>
      <c r="AP4" s="371" t="s">
        <v>60</v>
      </c>
      <c r="AQ4" s="371" t="s">
        <v>61</v>
      </c>
      <c r="AR4" s="371" t="s">
        <v>62</v>
      </c>
      <c r="AS4" s="371"/>
      <c r="AT4" s="373"/>
      <c r="AU4" s="373"/>
      <c r="AV4" s="375"/>
      <c r="AW4" s="370"/>
      <c r="AX4" s="371"/>
      <c r="AY4" s="372"/>
      <c r="AZ4" s="372"/>
      <c r="BA4" s="371" t="s">
        <v>60</v>
      </c>
      <c r="BB4" s="371" t="s">
        <v>61</v>
      </c>
      <c r="BC4" s="371" t="s">
        <v>62</v>
      </c>
      <c r="BD4" s="371"/>
      <c r="BE4" s="373"/>
      <c r="BF4" s="373"/>
      <c r="BG4" s="375"/>
      <c r="BH4" s="370"/>
      <c r="BI4" s="371"/>
      <c r="BJ4" s="372"/>
      <c r="BK4" s="372"/>
      <c r="BL4" s="371" t="s">
        <v>60</v>
      </c>
      <c r="BM4" s="371" t="s">
        <v>61</v>
      </c>
      <c r="BN4" s="371" t="s">
        <v>62</v>
      </c>
      <c r="BO4" s="371"/>
      <c r="BP4" s="373"/>
      <c r="BQ4" s="373"/>
    </row>
    <row r="5" spans="2:69" s="381" customFormat="1" ht="80.099999999999994" customHeight="1">
      <c r="B5" s="578" t="s">
        <v>138</v>
      </c>
      <c r="C5" s="574">
        <v>1</v>
      </c>
      <c r="D5" s="574">
        <v>100</v>
      </c>
      <c r="E5" s="376" t="s">
        <v>43</v>
      </c>
      <c r="F5" s="377"/>
      <c r="G5" s="377"/>
      <c r="H5" s="378">
        <f>100-(G5+F5)</f>
        <v>100</v>
      </c>
      <c r="I5" s="379"/>
      <c r="J5" s="576"/>
      <c r="K5" s="583">
        <f>IF(B5="","",VLOOKUP(ABS(F6-F5),'Rating Guide'!$F$34:$G$44,2))</f>
        <v>0</v>
      </c>
      <c r="L5" s="380"/>
      <c r="M5" s="369"/>
      <c r="N5" s="369">
        <v>5</v>
      </c>
      <c r="O5" s="369">
        <v>2</v>
      </c>
      <c r="P5" s="578" t="s">
        <v>138</v>
      </c>
      <c r="Q5" s="574">
        <v>1</v>
      </c>
      <c r="R5" s="574">
        <v>100</v>
      </c>
      <c r="S5" s="376" t="s">
        <v>43</v>
      </c>
      <c r="T5" s="377"/>
      <c r="U5" s="377"/>
      <c r="V5" s="378">
        <f>100-(U5+T5)</f>
        <v>100</v>
      </c>
      <c r="W5" s="379"/>
      <c r="X5" s="576"/>
      <c r="Y5" s="583">
        <f>IF(P5="","",VLOOKUP(ABS(T6-T5),'Rating Guide'!$F$34:$G$44,2))</f>
        <v>0</v>
      </c>
      <c r="Z5" s="380"/>
      <c r="AA5" s="578" t="s">
        <v>138</v>
      </c>
      <c r="AB5" s="574">
        <v>1</v>
      </c>
      <c r="AC5" s="574">
        <v>100</v>
      </c>
      <c r="AD5" s="376" t="s">
        <v>43</v>
      </c>
      <c r="AE5" s="377"/>
      <c r="AF5" s="377"/>
      <c r="AG5" s="378">
        <f>100-(AF5+AE5)</f>
        <v>100</v>
      </c>
      <c r="AH5" s="379"/>
      <c r="AI5" s="576"/>
      <c r="AJ5" s="579">
        <f>IF(AA5="","",VLOOKUP(ABS(AE6-AE5),'Rating Guide'!$F$34:$G$44,2))</f>
        <v>0</v>
      </c>
      <c r="AK5" s="380"/>
      <c r="AL5" s="578" t="s">
        <v>138</v>
      </c>
      <c r="AM5" s="574">
        <v>1</v>
      </c>
      <c r="AN5" s="574">
        <v>100</v>
      </c>
      <c r="AO5" s="376" t="s">
        <v>43</v>
      </c>
      <c r="AP5" s="377"/>
      <c r="AQ5" s="377"/>
      <c r="AR5" s="378">
        <f>100-(AQ5+AP5)</f>
        <v>100</v>
      </c>
      <c r="AS5" s="379"/>
      <c r="AT5" s="576"/>
      <c r="AU5" s="579">
        <f>IF(AL5="","",VLOOKUP(ABS(AP6-AP5),'Rating Guide'!$F$34:$G$44,2))</f>
        <v>0</v>
      </c>
      <c r="AV5" s="380"/>
      <c r="AW5" s="578" t="s">
        <v>138</v>
      </c>
      <c r="AX5" s="574">
        <v>1</v>
      </c>
      <c r="AY5" s="574">
        <v>100</v>
      </c>
      <c r="AZ5" s="376" t="s">
        <v>43</v>
      </c>
      <c r="BA5" s="377"/>
      <c r="BB5" s="377"/>
      <c r="BC5" s="378">
        <f>100-(BB5+BA5)</f>
        <v>100</v>
      </c>
      <c r="BD5" s="379"/>
      <c r="BE5" s="576"/>
      <c r="BF5" s="579">
        <f>IF(AW5="","",VLOOKUP(ABS(BA6-BA5),'Rating Guide'!$F$34:$G$44,2))</f>
        <v>0</v>
      </c>
      <c r="BG5" s="380"/>
      <c r="BH5" s="578" t="s">
        <v>138</v>
      </c>
      <c r="BI5" s="574">
        <v>1</v>
      </c>
      <c r="BJ5" s="574">
        <v>100</v>
      </c>
      <c r="BK5" s="376" t="s">
        <v>43</v>
      </c>
      <c r="BL5" s="377"/>
      <c r="BM5" s="377"/>
      <c r="BN5" s="378">
        <f>100-(BM5+BL5)</f>
        <v>100</v>
      </c>
      <c r="BO5" s="379"/>
      <c r="BP5" s="576"/>
      <c r="BQ5" s="579">
        <f>IF(BH5="","",VLOOKUP(ABS(BL6-BL5),'Rating Guide'!$F$34:$G$44,2))</f>
        <v>0</v>
      </c>
    </row>
    <row r="6" spans="2:69" s="381" customFormat="1" ht="80.099999999999994" customHeight="1">
      <c r="B6" s="590"/>
      <c r="C6" s="574"/>
      <c r="D6" s="574"/>
      <c r="E6" s="382" t="s">
        <v>44</v>
      </c>
      <c r="F6" s="377"/>
      <c r="G6" s="377"/>
      <c r="H6" s="378">
        <f t="shared" ref="H6:H26" si="0">100-(G6+F6)</f>
        <v>100</v>
      </c>
      <c r="I6" s="379"/>
      <c r="J6" s="577"/>
      <c r="K6" s="584"/>
      <c r="L6" s="380"/>
      <c r="M6" s="369"/>
      <c r="N6" s="369"/>
      <c r="O6" s="369">
        <v>2.5</v>
      </c>
      <c r="P6" s="590"/>
      <c r="Q6" s="574"/>
      <c r="R6" s="574"/>
      <c r="S6" s="382" t="s">
        <v>44</v>
      </c>
      <c r="T6" s="469"/>
      <c r="U6" s="469"/>
      <c r="V6" s="378">
        <f t="shared" ref="V6:V26" si="1">100-(U6+T6)</f>
        <v>100</v>
      </c>
      <c r="W6" s="379"/>
      <c r="X6" s="577"/>
      <c r="Y6" s="584"/>
      <c r="Z6" s="380"/>
      <c r="AA6" s="590"/>
      <c r="AB6" s="574"/>
      <c r="AC6" s="574"/>
      <c r="AD6" s="382" t="s">
        <v>44</v>
      </c>
      <c r="AE6" s="469"/>
      <c r="AF6" s="469"/>
      <c r="AG6" s="378">
        <f t="shared" ref="AG6:AG26" si="2">100-(AF6+AE6)</f>
        <v>100</v>
      </c>
      <c r="AH6" s="379"/>
      <c r="AI6" s="577"/>
      <c r="AJ6" s="580"/>
      <c r="AK6" s="380"/>
      <c r="AL6" s="590"/>
      <c r="AM6" s="574"/>
      <c r="AN6" s="574"/>
      <c r="AO6" s="382" t="s">
        <v>44</v>
      </c>
      <c r="AP6" s="469"/>
      <c r="AQ6" s="469"/>
      <c r="AR6" s="378">
        <f t="shared" ref="AR6:AR26" si="3">100-(AQ6+AP6)</f>
        <v>100</v>
      </c>
      <c r="AS6" s="379"/>
      <c r="AT6" s="577"/>
      <c r="AU6" s="580"/>
      <c r="AV6" s="380"/>
      <c r="AW6" s="590"/>
      <c r="AX6" s="574"/>
      <c r="AY6" s="574"/>
      <c r="AZ6" s="382" t="s">
        <v>44</v>
      </c>
      <c r="BA6" s="469"/>
      <c r="BB6" s="469"/>
      <c r="BC6" s="378">
        <f t="shared" ref="BC6:BC26" si="4">100-(BB6+BA6)</f>
        <v>100</v>
      </c>
      <c r="BD6" s="379"/>
      <c r="BE6" s="577"/>
      <c r="BF6" s="580"/>
      <c r="BG6" s="380"/>
      <c r="BH6" s="590"/>
      <c r="BI6" s="574"/>
      <c r="BJ6" s="574"/>
      <c r="BK6" s="382" t="s">
        <v>44</v>
      </c>
      <c r="BL6" s="469"/>
      <c r="BM6" s="469"/>
      <c r="BN6" s="378">
        <f t="shared" ref="BN6:BN26" si="5">100-(BM6+BL6)</f>
        <v>100</v>
      </c>
      <c r="BO6" s="379"/>
      <c r="BP6" s="577"/>
      <c r="BQ6" s="580"/>
    </row>
    <row r="7" spans="2:69" s="381" customFormat="1" ht="80.099999999999994" customHeight="1">
      <c r="B7" s="578"/>
      <c r="C7" s="574"/>
      <c r="D7" s="574"/>
      <c r="E7" s="376" t="s">
        <v>43</v>
      </c>
      <c r="F7" s="377"/>
      <c r="G7" s="377"/>
      <c r="H7" s="378">
        <f t="shared" si="0"/>
        <v>100</v>
      </c>
      <c r="I7" s="379"/>
      <c r="J7" s="576"/>
      <c r="K7" s="583" t="str">
        <f>IF(B7="","",VLOOKUP(ABS(F8-F7),'Rating Guide'!$F$34:$G$44,2))</f>
        <v/>
      </c>
      <c r="L7" s="380"/>
      <c r="M7" s="369"/>
      <c r="N7" s="369"/>
      <c r="O7" s="369">
        <v>3</v>
      </c>
      <c r="P7" s="578"/>
      <c r="Q7" s="574"/>
      <c r="R7" s="574"/>
      <c r="S7" s="376" t="s">
        <v>43</v>
      </c>
      <c r="T7" s="377"/>
      <c r="U7" s="377"/>
      <c r="V7" s="378">
        <f t="shared" si="1"/>
        <v>100</v>
      </c>
      <c r="W7" s="379"/>
      <c r="X7" s="576"/>
      <c r="Y7" s="583" t="str">
        <f>IF(P7="","",VLOOKUP(ABS(T8-T7),'Rating Guide'!$F$34:$G$44,2))</f>
        <v/>
      </c>
      <c r="Z7" s="380"/>
      <c r="AA7" s="578"/>
      <c r="AB7" s="574"/>
      <c r="AC7" s="574"/>
      <c r="AD7" s="376" t="s">
        <v>43</v>
      </c>
      <c r="AE7" s="377"/>
      <c r="AF7" s="377"/>
      <c r="AG7" s="378">
        <f t="shared" si="2"/>
        <v>100</v>
      </c>
      <c r="AH7" s="379"/>
      <c r="AI7" s="576"/>
      <c r="AJ7" s="579" t="str">
        <f>IF(AA7="","",VLOOKUP(ABS(AE8-AE7),'Rating Guide'!$F$34:$G$44,2))</f>
        <v/>
      </c>
      <c r="AK7" s="380"/>
      <c r="AL7" s="578"/>
      <c r="AM7" s="574"/>
      <c r="AN7" s="574"/>
      <c r="AO7" s="376" t="s">
        <v>43</v>
      </c>
      <c r="AP7" s="377"/>
      <c r="AQ7" s="377"/>
      <c r="AR7" s="378">
        <f t="shared" si="3"/>
        <v>100</v>
      </c>
      <c r="AS7" s="379"/>
      <c r="AT7" s="576"/>
      <c r="AU7" s="579" t="str">
        <f>IF(AL7="","",VLOOKUP(ABS(AP8-AP7),'Rating Guide'!$F$34:$G$44,2))</f>
        <v/>
      </c>
      <c r="AV7" s="380"/>
      <c r="AW7" s="567"/>
      <c r="AX7" s="574"/>
      <c r="AY7" s="574"/>
      <c r="AZ7" s="376" t="s">
        <v>43</v>
      </c>
      <c r="BA7" s="377"/>
      <c r="BB7" s="377"/>
      <c r="BC7" s="378">
        <f t="shared" si="4"/>
        <v>100</v>
      </c>
      <c r="BD7" s="379"/>
      <c r="BE7" s="576"/>
      <c r="BF7" s="579" t="str">
        <f>IF(AW7="","",VLOOKUP(ABS(BA8-BA7),'Rating Guide'!$F$34:$G$44,2))</f>
        <v/>
      </c>
      <c r="BG7" s="380"/>
      <c r="BH7" s="578"/>
      <c r="BI7" s="574"/>
      <c r="BJ7" s="574"/>
      <c r="BK7" s="376" t="s">
        <v>43</v>
      </c>
      <c r="BL7" s="377"/>
      <c r="BM7" s="377"/>
      <c r="BN7" s="378">
        <f t="shared" si="5"/>
        <v>100</v>
      </c>
      <c r="BO7" s="379"/>
      <c r="BP7" s="576"/>
      <c r="BQ7" s="579" t="str">
        <f>IF(BH7="","",VLOOKUP(ABS(BL8-BL7),'Rating Guide'!$F$34:$G$44,2))</f>
        <v/>
      </c>
    </row>
    <row r="8" spans="2:69" s="381" customFormat="1" ht="80.099999999999994" customHeight="1">
      <c r="B8" s="578"/>
      <c r="C8" s="574"/>
      <c r="D8" s="574"/>
      <c r="E8" s="382" t="s">
        <v>44</v>
      </c>
      <c r="F8" s="377"/>
      <c r="G8" s="377"/>
      <c r="H8" s="378">
        <f t="shared" si="0"/>
        <v>100</v>
      </c>
      <c r="I8" s="383"/>
      <c r="J8" s="577"/>
      <c r="K8" s="584"/>
      <c r="L8" s="380"/>
      <c r="M8" s="384"/>
      <c r="N8" s="369"/>
      <c r="O8" s="369">
        <v>3.5</v>
      </c>
      <c r="P8" s="578"/>
      <c r="Q8" s="574"/>
      <c r="R8" s="574"/>
      <c r="S8" s="382" t="s">
        <v>44</v>
      </c>
      <c r="T8" s="377"/>
      <c r="U8" s="377"/>
      <c r="V8" s="378">
        <f t="shared" si="1"/>
        <v>100</v>
      </c>
      <c r="W8" s="383"/>
      <c r="X8" s="577"/>
      <c r="Y8" s="584"/>
      <c r="Z8" s="380"/>
      <c r="AA8" s="578"/>
      <c r="AB8" s="574"/>
      <c r="AC8" s="574"/>
      <c r="AD8" s="382" t="s">
        <v>44</v>
      </c>
      <c r="AE8" s="377"/>
      <c r="AF8" s="377"/>
      <c r="AG8" s="378">
        <f t="shared" si="2"/>
        <v>100</v>
      </c>
      <c r="AH8" s="383"/>
      <c r="AI8" s="577"/>
      <c r="AJ8" s="580"/>
      <c r="AK8" s="380"/>
      <c r="AL8" s="578"/>
      <c r="AM8" s="574"/>
      <c r="AN8" s="574"/>
      <c r="AO8" s="382" t="s">
        <v>44</v>
      </c>
      <c r="AP8" s="377"/>
      <c r="AQ8" s="377"/>
      <c r="AR8" s="378">
        <f t="shared" si="3"/>
        <v>100</v>
      </c>
      <c r="AS8" s="383"/>
      <c r="AT8" s="577"/>
      <c r="AU8" s="580"/>
      <c r="AV8" s="380"/>
      <c r="AW8" s="568"/>
      <c r="AX8" s="574"/>
      <c r="AY8" s="574"/>
      <c r="AZ8" s="382" t="s">
        <v>44</v>
      </c>
      <c r="BA8" s="377"/>
      <c r="BB8" s="377"/>
      <c r="BC8" s="378">
        <f t="shared" si="4"/>
        <v>100</v>
      </c>
      <c r="BD8" s="383"/>
      <c r="BE8" s="577"/>
      <c r="BF8" s="580"/>
      <c r="BG8" s="380"/>
      <c r="BH8" s="578"/>
      <c r="BI8" s="574"/>
      <c r="BJ8" s="574"/>
      <c r="BK8" s="382" t="s">
        <v>44</v>
      </c>
      <c r="BL8" s="377"/>
      <c r="BM8" s="377"/>
      <c r="BN8" s="378">
        <f t="shared" si="5"/>
        <v>100</v>
      </c>
      <c r="BO8" s="383"/>
      <c r="BP8" s="577"/>
      <c r="BQ8" s="580"/>
    </row>
    <row r="9" spans="2:69" s="381" customFormat="1" ht="80.099999999999994" customHeight="1">
      <c r="B9" s="578"/>
      <c r="C9" s="574"/>
      <c r="D9" s="574"/>
      <c r="E9" s="376" t="s">
        <v>43</v>
      </c>
      <c r="F9" s="377"/>
      <c r="G9" s="377"/>
      <c r="H9" s="378">
        <f t="shared" si="0"/>
        <v>100</v>
      </c>
      <c r="I9" s="383"/>
      <c r="J9" s="576"/>
      <c r="K9" s="583" t="str">
        <f>IF(B9="","",VLOOKUP(ABS(F10-F9),'Rating Guide'!$F$34:$G$44,2))</f>
        <v/>
      </c>
      <c r="L9" s="380"/>
      <c r="M9" s="384"/>
      <c r="N9" s="369"/>
      <c r="O9" s="369">
        <v>4</v>
      </c>
      <c r="P9" s="578"/>
      <c r="Q9" s="574"/>
      <c r="R9" s="574"/>
      <c r="S9" s="376" t="s">
        <v>43</v>
      </c>
      <c r="T9" s="377"/>
      <c r="U9" s="377"/>
      <c r="V9" s="378">
        <f t="shared" si="1"/>
        <v>100</v>
      </c>
      <c r="W9" s="383"/>
      <c r="X9" s="576"/>
      <c r="Y9" s="583" t="str">
        <f>IF(P9="","",VLOOKUP(ABS(T10-T9),'Rating Guide'!$F$34:$G$44,2))</f>
        <v/>
      </c>
      <c r="Z9" s="380"/>
      <c r="AA9" s="578"/>
      <c r="AB9" s="574"/>
      <c r="AC9" s="574"/>
      <c r="AD9" s="376" t="s">
        <v>43</v>
      </c>
      <c r="AE9" s="377"/>
      <c r="AF9" s="377"/>
      <c r="AG9" s="378">
        <f t="shared" si="2"/>
        <v>100</v>
      </c>
      <c r="AH9" s="383"/>
      <c r="AI9" s="576"/>
      <c r="AJ9" s="579" t="str">
        <f>IF(AA9="","",VLOOKUP(ABS(AE10-AE9),'Rating Guide'!$F$34:$G$44,2))</f>
        <v/>
      </c>
      <c r="AK9" s="380"/>
      <c r="AL9" s="578"/>
      <c r="AM9" s="574"/>
      <c r="AN9" s="574"/>
      <c r="AO9" s="376" t="s">
        <v>43</v>
      </c>
      <c r="AP9" s="377"/>
      <c r="AQ9" s="377"/>
      <c r="AR9" s="378">
        <f t="shared" si="3"/>
        <v>100</v>
      </c>
      <c r="AS9" s="383"/>
      <c r="AT9" s="576"/>
      <c r="AU9" s="579" t="str">
        <f>IF(AL9="","",VLOOKUP(ABS(AP10-AP9),'Rating Guide'!$F$34:$G$44,2))</f>
        <v/>
      </c>
      <c r="AV9" s="380"/>
      <c r="AW9" s="593"/>
      <c r="AX9" s="574"/>
      <c r="AY9" s="574"/>
      <c r="AZ9" s="376" t="s">
        <v>43</v>
      </c>
      <c r="BA9" s="377"/>
      <c r="BB9" s="377"/>
      <c r="BC9" s="378">
        <f t="shared" si="4"/>
        <v>100</v>
      </c>
      <c r="BD9" s="383"/>
      <c r="BE9" s="576"/>
      <c r="BF9" s="579" t="str">
        <f>IF(AW9="","",VLOOKUP(ABS(BA10-BA9),'Rating Guide'!$F$34:$G$44,2))</f>
        <v/>
      </c>
      <c r="BG9" s="380"/>
      <c r="BH9" s="578"/>
      <c r="BI9" s="574"/>
      <c r="BJ9" s="574"/>
      <c r="BK9" s="376" t="s">
        <v>43</v>
      </c>
      <c r="BL9" s="377"/>
      <c r="BM9" s="377"/>
      <c r="BN9" s="378">
        <f t="shared" si="5"/>
        <v>100</v>
      </c>
      <c r="BO9" s="383"/>
      <c r="BP9" s="576"/>
      <c r="BQ9" s="579" t="str">
        <f>IF(BH9="","",VLOOKUP(ABS(BL10-BL9),'Rating Guide'!$F$34:$G$44,2))</f>
        <v/>
      </c>
    </row>
    <row r="10" spans="2:69" s="381" customFormat="1" ht="80.099999999999994" customHeight="1">
      <c r="B10" s="578"/>
      <c r="C10" s="574"/>
      <c r="D10" s="574"/>
      <c r="E10" s="382" t="s">
        <v>44</v>
      </c>
      <c r="F10" s="377"/>
      <c r="G10" s="377"/>
      <c r="H10" s="378">
        <f t="shared" si="0"/>
        <v>100</v>
      </c>
      <c r="I10" s="383"/>
      <c r="J10" s="577"/>
      <c r="K10" s="584"/>
      <c r="L10" s="380"/>
      <c r="M10" s="385"/>
      <c r="N10" s="385"/>
      <c r="O10" s="369">
        <v>4.5</v>
      </c>
      <c r="P10" s="578"/>
      <c r="Q10" s="574"/>
      <c r="R10" s="574"/>
      <c r="S10" s="382" t="s">
        <v>44</v>
      </c>
      <c r="T10" s="377"/>
      <c r="U10" s="377"/>
      <c r="V10" s="378">
        <f t="shared" si="1"/>
        <v>100</v>
      </c>
      <c r="W10" s="383"/>
      <c r="X10" s="577"/>
      <c r="Y10" s="584"/>
      <c r="Z10" s="380"/>
      <c r="AA10" s="578"/>
      <c r="AB10" s="574"/>
      <c r="AC10" s="574"/>
      <c r="AD10" s="382" t="s">
        <v>44</v>
      </c>
      <c r="AE10" s="377"/>
      <c r="AF10" s="377"/>
      <c r="AG10" s="378">
        <f t="shared" si="2"/>
        <v>100</v>
      </c>
      <c r="AH10" s="383"/>
      <c r="AI10" s="577"/>
      <c r="AJ10" s="580"/>
      <c r="AK10" s="380"/>
      <c r="AL10" s="578"/>
      <c r="AM10" s="574"/>
      <c r="AN10" s="574"/>
      <c r="AO10" s="382" t="s">
        <v>44</v>
      </c>
      <c r="AP10" s="377"/>
      <c r="AQ10" s="377"/>
      <c r="AR10" s="378">
        <f t="shared" si="3"/>
        <v>100</v>
      </c>
      <c r="AS10" s="383"/>
      <c r="AT10" s="577"/>
      <c r="AU10" s="580"/>
      <c r="AV10" s="380"/>
      <c r="AW10" s="594"/>
      <c r="AX10" s="574"/>
      <c r="AY10" s="574"/>
      <c r="AZ10" s="382" t="s">
        <v>44</v>
      </c>
      <c r="BA10" s="377"/>
      <c r="BB10" s="377"/>
      <c r="BC10" s="378">
        <f t="shared" si="4"/>
        <v>100</v>
      </c>
      <c r="BD10" s="383"/>
      <c r="BE10" s="577"/>
      <c r="BF10" s="580"/>
      <c r="BG10" s="380"/>
      <c r="BH10" s="578"/>
      <c r="BI10" s="574"/>
      <c r="BJ10" s="574"/>
      <c r="BK10" s="382" t="s">
        <v>44</v>
      </c>
      <c r="BL10" s="377"/>
      <c r="BM10" s="377"/>
      <c r="BN10" s="378">
        <f t="shared" si="5"/>
        <v>100</v>
      </c>
      <c r="BO10" s="383"/>
      <c r="BP10" s="577"/>
      <c r="BQ10" s="580"/>
    </row>
    <row r="11" spans="2:69" s="381" customFormat="1" ht="80.099999999999994" customHeight="1">
      <c r="B11" s="578"/>
      <c r="C11" s="574"/>
      <c r="D11" s="574"/>
      <c r="E11" s="376" t="s">
        <v>43</v>
      </c>
      <c r="F11" s="377"/>
      <c r="G11" s="377"/>
      <c r="H11" s="378">
        <f t="shared" si="0"/>
        <v>100</v>
      </c>
      <c r="I11" s="383"/>
      <c r="J11" s="576"/>
      <c r="K11" s="583" t="str">
        <f>IF(B11="","",VLOOKUP(ABS(F12-F11),'Rating Guide'!$F$34:$G$44,2))</f>
        <v/>
      </c>
      <c r="L11" s="380"/>
      <c r="M11" s="385"/>
      <c r="N11" s="385"/>
      <c r="O11" s="386">
        <v>5</v>
      </c>
      <c r="P11" s="578"/>
      <c r="Q11" s="574"/>
      <c r="R11" s="574"/>
      <c r="S11" s="376" t="s">
        <v>43</v>
      </c>
      <c r="T11" s="377"/>
      <c r="U11" s="377"/>
      <c r="V11" s="378">
        <f t="shared" si="1"/>
        <v>100</v>
      </c>
      <c r="W11" s="383"/>
      <c r="X11" s="576"/>
      <c r="Y11" s="583" t="str">
        <f>IF(P11="","",VLOOKUP(ABS(T12-T11),'Rating Guide'!$F$34:$G$44,2))</f>
        <v/>
      </c>
      <c r="Z11" s="380"/>
      <c r="AA11" s="578"/>
      <c r="AB11" s="574"/>
      <c r="AC11" s="574"/>
      <c r="AD11" s="376" t="s">
        <v>43</v>
      </c>
      <c r="AE11" s="377"/>
      <c r="AF11" s="377"/>
      <c r="AG11" s="378">
        <f t="shared" si="2"/>
        <v>100</v>
      </c>
      <c r="AH11" s="383"/>
      <c r="AI11" s="576"/>
      <c r="AJ11" s="579" t="str">
        <f>IF(AA11="","",VLOOKUP(ABS(AE12-AE11),'Rating Guide'!$F$34:$G$44,2))</f>
        <v/>
      </c>
      <c r="AK11" s="380"/>
      <c r="AL11" s="578"/>
      <c r="AM11" s="574"/>
      <c r="AN11" s="574"/>
      <c r="AO11" s="376" t="s">
        <v>43</v>
      </c>
      <c r="AP11" s="377"/>
      <c r="AQ11" s="377"/>
      <c r="AR11" s="378">
        <f t="shared" si="3"/>
        <v>100</v>
      </c>
      <c r="AS11" s="383"/>
      <c r="AT11" s="576"/>
      <c r="AU11" s="579" t="str">
        <f>IF(AL11="","",VLOOKUP(ABS(AP12-AP11),'Rating Guide'!$F$34:$G$44,2))</f>
        <v/>
      </c>
      <c r="AV11" s="380"/>
      <c r="AW11" s="593"/>
      <c r="AX11" s="574"/>
      <c r="AY11" s="574"/>
      <c r="AZ11" s="376" t="s">
        <v>43</v>
      </c>
      <c r="BA11" s="377"/>
      <c r="BB11" s="377"/>
      <c r="BC11" s="378">
        <f t="shared" si="4"/>
        <v>100</v>
      </c>
      <c r="BD11" s="383"/>
      <c r="BE11" s="576"/>
      <c r="BF11" s="579" t="str">
        <f>IF(AW11="","",VLOOKUP(ABS(BA12-BA11),'Rating Guide'!$F$34:$G$44,2))</f>
        <v/>
      </c>
      <c r="BG11" s="380"/>
      <c r="BH11" s="578"/>
      <c r="BI11" s="574"/>
      <c r="BJ11" s="574"/>
      <c r="BK11" s="376" t="s">
        <v>43</v>
      </c>
      <c r="BL11" s="377"/>
      <c r="BM11" s="377"/>
      <c r="BN11" s="378">
        <f t="shared" si="5"/>
        <v>100</v>
      </c>
      <c r="BO11" s="383"/>
      <c r="BP11" s="576"/>
      <c r="BQ11" s="579" t="str">
        <f>IF(BH11="","",VLOOKUP(ABS(BL12-BL11),'Rating Guide'!$F$34:$G$44,2))</f>
        <v/>
      </c>
    </row>
    <row r="12" spans="2:69" s="381" customFormat="1" ht="80.099999999999994" customHeight="1">
      <c r="B12" s="578"/>
      <c r="C12" s="574"/>
      <c r="D12" s="574"/>
      <c r="E12" s="382" t="s">
        <v>44</v>
      </c>
      <c r="F12" s="377"/>
      <c r="G12" s="377"/>
      <c r="H12" s="378">
        <f t="shared" si="0"/>
        <v>100</v>
      </c>
      <c r="I12" s="383"/>
      <c r="J12" s="577"/>
      <c r="K12" s="584"/>
      <c r="L12" s="380"/>
      <c r="M12" s="380"/>
      <c r="N12" s="380"/>
      <c r="O12" s="380"/>
      <c r="P12" s="578"/>
      <c r="Q12" s="574"/>
      <c r="R12" s="574"/>
      <c r="S12" s="382" t="s">
        <v>44</v>
      </c>
      <c r="T12" s="377"/>
      <c r="U12" s="377"/>
      <c r="V12" s="378">
        <f t="shared" si="1"/>
        <v>100</v>
      </c>
      <c r="W12" s="383"/>
      <c r="X12" s="577"/>
      <c r="Y12" s="584"/>
      <c r="Z12" s="380"/>
      <c r="AA12" s="578"/>
      <c r="AB12" s="574"/>
      <c r="AC12" s="574"/>
      <c r="AD12" s="382" t="s">
        <v>44</v>
      </c>
      <c r="AE12" s="377"/>
      <c r="AF12" s="377"/>
      <c r="AG12" s="378">
        <f t="shared" si="2"/>
        <v>100</v>
      </c>
      <c r="AH12" s="383"/>
      <c r="AI12" s="577"/>
      <c r="AJ12" s="580"/>
      <c r="AK12" s="380"/>
      <c r="AL12" s="578"/>
      <c r="AM12" s="574"/>
      <c r="AN12" s="574"/>
      <c r="AO12" s="382" t="s">
        <v>44</v>
      </c>
      <c r="AP12" s="377"/>
      <c r="AQ12" s="377"/>
      <c r="AR12" s="378">
        <f t="shared" si="3"/>
        <v>100</v>
      </c>
      <c r="AS12" s="383"/>
      <c r="AT12" s="577"/>
      <c r="AU12" s="580"/>
      <c r="AV12" s="380"/>
      <c r="AW12" s="594"/>
      <c r="AX12" s="574"/>
      <c r="AY12" s="574"/>
      <c r="AZ12" s="382" t="s">
        <v>44</v>
      </c>
      <c r="BA12" s="377"/>
      <c r="BB12" s="377"/>
      <c r="BC12" s="378">
        <f t="shared" si="4"/>
        <v>100</v>
      </c>
      <c r="BD12" s="383"/>
      <c r="BE12" s="577"/>
      <c r="BF12" s="580"/>
      <c r="BG12" s="380"/>
      <c r="BH12" s="578"/>
      <c r="BI12" s="574"/>
      <c r="BJ12" s="574"/>
      <c r="BK12" s="382" t="s">
        <v>44</v>
      </c>
      <c r="BL12" s="377"/>
      <c r="BM12" s="377"/>
      <c r="BN12" s="378">
        <f t="shared" si="5"/>
        <v>100</v>
      </c>
      <c r="BO12" s="383"/>
      <c r="BP12" s="577"/>
      <c r="BQ12" s="580"/>
    </row>
    <row r="13" spans="2:69" s="381" customFormat="1" ht="80.099999999999994" customHeight="1">
      <c r="B13" s="578"/>
      <c r="C13" s="574"/>
      <c r="D13" s="574"/>
      <c r="E13" s="376" t="s">
        <v>43</v>
      </c>
      <c r="F13" s="377"/>
      <c r="G13" s="377"/>
      <c r="H13" s="378">
        <f t="shared" si="0"/>
        <v>100</v>
      </c>
      <c r="I13" s="387"/>
      <c r="J13" s="576"/>
      <c r="K13" s="583" t="str">
        <f>IF(B13="","",VLOOKUP(ABS(F14-F13),'Rating Guide'!$F$34:$G$44,2))</f>
        <v/>
      </c>
      <c r="L13" s="380"/>
      <c r="M13" s="380"/>
      <c r="N13" s="380"/>
      <c r="O13" s="380"/>
      <c r="P13" s="578"/>
      <c r="Q13" s="574"/>
      <c r="R13" s="574"/>
      <c r="S13" s="376" t="s">
        <v>43</v>
      </c>
      <c r="T13" s="377"/>
      <c r="U13" s="377"/>
      <c r="V13" s="378">
        <f t="shared" si="1"/>
        <v>100</v>
      </c>
      <c r="W13" s="387"/>
      <c r="X13" s="576"/>
      <c r="Y13" s="583" t="str">
        <f>IF(P13="","",VLOOKUP(ABS(T14-T13),'Rating Guide'!$F$34:$G$44,2))</f>
        <v/>
      </c>
      <c r="Z13" s="380"/>
      <c r="AA13" s="578"/>
      <c r="AB13" s="574"/>
      <c r="AC13" s="574"/>
      <c r="AD13" s="376" t="s">
        <v>43</v>
      </c>
      <c r="AE13" s="377"/>
      <c r="AF13" s="377"/>
      <c r="AG13" s="378">
        <f t="shared" si="2"/>
        <v>100</v>
      </c>
      <c r="AH13" s="387"/>
      <c r="AI13" s="576"/>
      <c r="AJ13" s="579" t="str">
        <f>IF(AA13="","",VLOOKUP(ABS(AE14-AE13),'Rating Guide'!$F$34:$G$44,2))</f>
        <v/>
      </c>
      <c r="AK13" s="380"/>
      <c r="AL13" s="578"/>
      <c r="AM13" s="574"/>
      <c r="AN13" s="574"/>
      <c r="AO13" s="376" t="s">
        <v>43</v>
      </c>
      <c r="AP13" s="377"/>
      <c r="AQ13" s="377"/>
      <c r="AR13" s="378">
        <f t="shared" si="3"/>
        <v>100</v>
      </c>
      <c r="AS13" s="387"/>
      <c r="AT13" s="576"/>
      <c r="AU13" s="579" t="str">
        <f>IF(AL13="","",VLOOKUP(ABS(AP14-AP13),'Rating Guide'!$F$34:$G$44,2))</f>
        <v/>
      </c>
      <c r="AV13" s="380"/>
      <c r="AW13" s="593"/>
      <c r="AX13" s="574"/>
      <c r="AY13" s="574"/>
      <c r="AZ13" s="376" t="s">
        <v>43</v>
      </c>
      <c r="BA13" s="377"/>
      <c r="BB13" s="377"/>
      <c r="BC13" s="378">
        <f t="shared" si="4"/>
        <v>100</v>
      </c>
      <c r="BD13" s="387"/>
      <c r="BE13" s="576"/>
      <c r="BF13" s="579" t="str">
        <f>IF(AW13="","",VLOOKUP(ABS(BA14-BA13),'Rating Guide'!$F$34:$G$44,2))</f>
        <v/>
      </c>
      <c r="BG13" s="380"/>
      <c r="BH13" s="578"/>
      <c r="BI13" s="574"/>
      <c r="BJ13" s="574"/>
      <c r="BK13" s="376" t="s">
        <v>43</v>
      </c>
      <c r="BL13" s="377"/>
      <c r="BM13" s="377"/>
      <c r="BN13" s="378">
        <f t="shared" si="5"/>
        <v>100</v>
      </c>
      <c r="BO13" s="387"/>
      <c r="BP13" s="576"/>
      <c r="BQ13" s="579" t="str">
        <f>IF(BH13="","",VLOOKUP(ABS(BL14-BL13),'Rating Guide'!$F$34:$G$44,2))</f>
        <v/>
      </c>
    </row>
    <row r="14" spans="2:69" s="381" customFormat="1" ht="80.099999999999994" customHeight="1">
      <c r="B14" s="578"/>
      <c r="C14" s="574"/>
      <c r="D14" s="574"/>
      <c r="E14" s="382" t="s">
        <v>44</v>
      </c>
      <c r="F14" s="377"/>
      <c r="G14" s="377"/>
      <c r="H14" s="378">
        <f t="shared" si="0"/>
        <v>100</v>
      </c>
      <c r="I14" s="387"/>
      <c r="J14" s="577"/>
      <c r="K14" s="584"/>
      <c r="L14" s="380"/>
      <c r="M14" s="380"/>
      <c r="N14" s="380"/>
      <c r="O14" s="380"/>
      <c r="P14" s="578"/>
      <c r="Q14" s="574"/>
      <c r="R14" s="574"/>
      <c r="S14" s="382" t="s">
        <v>44</v>
      </c>
      <c r="T14" s="377"/>
      <c r="U14" s="377"/>
      <c r="V14" s="378">
        <f t="shared" si="1"/>
        <v>100</v>
      </c>
      <c r="W14" s="387"/>
      <c r="X14" s="577"/>
      <c r="Y14" s="584"/>
      <c r="Z14" s="380"/>
      <c r="AA14" s="578"/>
      <c r="AB14" s="574"/>
      <c r="AC14" s="574"/>
      <c r="AD14" s="382" t="s">
        <v>44</v>
      </c>
      <c r="AE14" s="377"/>
      <c r="AF14" s="377"/>
      <c r="AG14" s="378">
        <f t="shared" si="2"/>
        <v>100</v>
      </c>
      <c r="AH14" s="387"/>
      <c r="AI14" s="577"/>
      <c r="AJ14" s="580"/>
      <c r="AK14" s="380"/>
      <c r="AL14" s="578"/>
      <c r="AM14" s="574"/>
      <c r="AN14" s="574"/>
      <c r="AO14" s="382" t="s">
        <v>44</v>
      </c>
      <c r="AP14" s="377"/>
      <c r="AQ14" s="377"/>
      <c r="AR14" s="378">
        <f t="shared" si="3"/>
        <v>100</v>
      </c>
      <c r="AS14" s="387"/>
      <c r="AT14" s="577"/>
      <c r="AU14" s="580"/>
      <c r="AV14" s="380"/>
      <c r="AW14" s="594"/>
      <c r="AX14" s="574"/>
      <c r="AY14" s="574"/>
      <c r="AZ14" s="382" t="s">
        <v>44</v>
      </c>
      <c r="BA14" s="377"/>
      <c r="BB14" s="377"/>
      <c r="BC14" s="378">
        <f t="shared" si="4"/>
        <v>100</v>
      </c>
      <c r="BD14" s="387"/>
      <c r="BE14" s="577"/>
      <c r="BF14" s="580"/>
      <c r="BG14" s="380"/>
      <c r="BH14" s="578"/>
      <c r="BI14" s="574"/>
      <c r="BJ14" s="574"/>
      <c r="BK14" s="382" t="s">
        <v>44</v>
      </c>
      <c r="BL14" s="377"/>
      <c r="BM14" s="377"/>
      <c r="BN14" s="378">
        <f t="shared" si="5"/>
        <v>100</v>
      </c>
      <c r="BO14" s="387"/>
      <c r="BP14" s="577"/>
      <c r="BQ14" s="580"/>
    </row>
    <row r="15" spans="2:69" s="381" customFormat="1" ht="80.099999999999994" customHeight="1">
      <c r="B15" s="578"/>
      <c r="C15" s="574"/>
      <c r="D15" s="574"/>
      <c r="E15" s="376" t="s">
        <v>43</v>
      </c>
      <c r="F15" s="377"/>
      <c r="G15" s="377"/>
      <c r="H15" s="378">
        <f t="shared" si="0"/>
        <v>100</v>
      </c>
      <c r="I15" s="387"/>
      <c r="J15" s="576"/>
      <c r="K15" s="583" t="str">
        <f>IF(B15="","",VLOOKUP(ABS(F16-F15),'Rating Guide'!$F$34:$G$44,2))</f>
        <v/>
      </c>
      <c r="L15" s="380"/>
      <c r="M15" s="380"/>
      <c r="N15" s="380"/>
      <c r="O15" s="380"/>
      <c r="P15" s="578"/>
      <c r="Q15" s="574"/>
      <c r="R15" s="574"/>
      <c r="S15" s="376" t="s">
        <v>43</v>
      </c>
      <c r="T15" s="377"/>
      <c r="U15" s="377"/>
      <c r="V15" s="378">
        <f t="shared" si="1"/>
        <v>100</v>
      </c>
      <c r="W15" s="387"/>
      <c r="X15" s="576"/>
      <c r="Y15" s="583" t="str">
        <f>IF(P15="","",VLOOKUP(ABS(T16-T15),'Rating Guide'!$F$34:$G$44,2))</f>
        <v/>
      </c>
      <c r="Z15" s="380"/>
      <c r="AA15" s="578"/>
      <c r="AB15" s="574"/>
      <c r="AC15" s="574"/>
      <c r="AD15" s="376" t="s">
        <v>43</v>
      </c>
      <c r="AE15" s="377"/>
      <c r="AF15" s="377"/>
      <c r="AG15" s="378">
        <f t="shared" si="2"/>
        <v>100</v>
      </c>
      <c r="AH15" s="387"/>
      <c r="AI15" s="576"/>
      <c r="AJ15" s="579" t="str">
        <f>IF(AA15="","",VLOOKUP(ABS(AE16-AE15),'Rating Guide'!$F$34:$G$44,2))</f>
        <v/>
      </c>
      <c r="AK15" s="380"/>
      <c r="AL15" s="578"/>
      <c r="AM15" s="574"/>
      <c r="AN15" s="574"/>
      <c r="AO15" s="376" t="s">
        <v>43</v>
      </c>
      <c r="AP15" s="377"/>
      <c r="AQ15" s="377"/>
      <c r="AR15" s="378">
        <f t="shared" si="3"/>
        <v>100</v>
      </c>
      <c r="AS15" s="387"/>
      <c r="AT15" s="576"/>
      <c r="AU15" s="579" t="str">
        <f>IF(AL15="","",VLOOKUP(ABS(AP16-AP15),'Rating Guide'!$F$34:$G$44,2))</f>
        <v/>
      </c>
      <c r="AV15" s="380"/>
      <c r="AW15" s="593"/>
      <c r="AX15" s="574"/>
      <c r="AY15" s="574"/>
      <c r="AZ15" s="376" t="s">
        <v>43</v>
      </c>
      <c r="BA15" s="377"/>
      <c r="BB15" s="377"/>
      <c r="BC15" s="378">
        <f t="shared" si="4"/>
        <v>100</v>
      </c>
      <c r="BD15" s="387"/>
      <c r="BE15" s="576"/>
      <c r="BF15" s="579" t="str">
        <f>IF(AW15="","",VLOOKUP(ABS(BA16-BA15),'Rating Guide'!$F$34:$G$44,2))</f>
        <v/>
      </c>
      <c r="BG15" s="380"/>
      <c r="BH15" s="578"/>
      <c r="BI15" s="574"/>
      <c r="BJ15" s="574"/>
      <c r="BK15" s="376" t="s">
        <v>43</v>
      </c>
      <c r="BL15" s="377"/>
      <c r="BM15" s="377"/>
      <c r="BN15" s="378">
        <f t="shared" si="5"/>
        <v>100</v>
      </c>
      <c r="BO15" s="387"/>
      <c r="BP15" s="576"/>
      <c r="BQ15" s="579" t="str">
        <f>IF(BH15="","",VLOOKUP(ABS(BL16-BL15),'Rating Guide'!$F$34:$G$44,2))</f>
        <v/>
      </c>
    </row>
    <row r="16" spans="2:69" s="381" customFormat="1" ht="80.099999999999994" customHeight="1">
      <c r="B16" s="578"/>
      <c r="C16" s="574"/>
      <c r="D16" s="574"/>
      <c r="E16" s="382" t="s">
        <v>44</v>
      </c>
      <c r="F16" s="377"/>
      <c r="G16" s="377"/>
      <c r="H16" s="378">
        <f t="shared" si="0"/>
        <v>100</v>
      </c>
      <c r="I16" s="387"/>
      <c r="J16" s="577"/>
      <c r="K16" s="584"/>
      <c r="L16" s="380"/>
      <c r="M16" s="380"/>
      <c r="N16" s="380"/>
      <c r="O16" s="380"/>
      <c r="P16" s="578"/>
      <c r="Q16" s="574"/>
      <c r="R16" s="574"/>
      <c r="S16" s="382" t="s">
        <v>44</v>
      </c>
      <c r="T16" s="377"/>
      <c r="U16" s="377"/>
      <c r="V16" s="378">
        <f t="shared" si="1"/>
        <v>100</v>
      </c>
      <c r="W16" s="387"/>
      <c r="X16" s="577"/>
      <c r="Y16" s="584"/>
      <c r="Z16" s="380"/>
      <c r="AA16" s="578"/>
      <c r="AB16" s="574"/>
      <c r="AC16" s="574"/>
      <c r="AD16" s="382" t="s">
        <v>44</v>
      </c>
      <c r="AE16" s="377"/>
      <c r="AF16" s="377"/>
      <c r="AG16" s="378">
        <f t="shared" si="2"/>
        <v>100</v>
      </c>
      <c r="AH16" s="387"/>
      <c r="AI16" s="577"/>
      <c r="AJ16" s="580"/>
      <c r="AK16" s="380"/>
      <c r="AL16" s="578"/>
      <c r="AM16" s="574"/>
      <c r="AN16" s="574"/>
      <c r="AO16" s="382" t="s">
        <v>44</v>
      </c>
      <c r="AP16" s="377"/>
      <c r="AQ16" s="377"/>
      <c r="AR16" s="378">
        <f t="shared" si="3"/>
        <v>100</v>
      </c>
      <c r="AS16" s="387"/>
      <c r="AT16" s="577"/>
      <c r="AU16" s="580"/>
      <c r="AV16" s="380"/>
      <c r="AW16" s="594"/>
      <c r="AX16" s="574"/>
      <c r="AY16" s="574"/>
      <c r="AZ16" s="382" t="s">
        <v>44</v>
      </c>
      <c r="BA16" s="377"/>
      <c r="BB16" s="377"/>
      <c r="BC16" s="378">
        <f t="shared" si="4"/>
        <v>100</v>
      </c>
      <c r="BD16" s="387"/>
      <c r="BE16" s="577"/>
      <c r="BF16" s="580"/>
      <c r="BG16" s="380"/>
      <c r="BH16" s="578"/>
      <c r="BI16" s="574"/>
      <c r="BJ16" s="574"/>
      <c r="BK16" s="382" t="s">
        <v>44</v>
      </c>
      <c r="BL16" s="377"/>
      <c r="BM16" s="377"/>
      <c r="BN16" s="378">
        <f t="shared" si="5"/>
        <v>100</v>
      </c>
      <c r="BO16" s="387"/>
      <c r="BP16" s="577"/>
      <c r="BQ16" s="580"/>
    </row>
    <row r="17" spans="2:69" s="381" customFormat="1" ht="80.099999999999994" customHeight="1">
      <c r="B17" s="578"/>
      <c r="C17" s="574"/>
      <c r="D17" s="574"/>
      <c r="E17" s="376" t="s">
        <v>43</v>
      </c>
      <c r="F17" s="377"/>
      <c r="G17" s="377"/>
      <c r="H17" s="378">
        <f t="shared" si="0"/>
        <v>100</v>
      </c>
      <c r="I17" s="387"/>
      <c r="J17" s="576"/>
      <c r="K17" s="583" t="str">
        <f>IF(B17="","",VLOOKUP(ABS(F18-F17),'Rating Guide'!$F$34:$G$44,2))</f>
        <v/>
      </c>
      <c r="L17" s="380"/>
      <c r="M17" s="380"/>
      <c r="N17" s="380"/>
      <c r="O17" s="380"/>
      <c r="P17" s="578"/>
      <c r="Q17" s="574"/>
      <c r="R17" s="574"/>
      <c r="S17" s="376" t="s">
        <v>43</v>
      </c>
      <c r="T17" s="377"/>
      <c r="U17" s="377"/>
      <c r="V17" s="378">
        <f t="shared" si="1"/>
        <v>100</v>
      </c>
      <c r="W17" s="387"/>
      <c r="X17" s="576"/>
      <c r="Y17" s="583" t="str">
        <f>IF(P17="","",VLOOKUP(ABS(T18-T17),'Rating Guide'!$F$34:$G$44,2))</f>
        <v/>
      </c>
      <c r="Z17" s="380"/>
      <c r="AA17" s="578"/>
      <c r="AB17" s="574"/>
      <c r="AC17" s="574"/>
      <c r="AD17" s="376" t="s">
        <v>43</v>
      </c>
      <c r="AE17" s="377"/>
      <c r="AF17" s="377"/>
      <c r="AG17" s="378">
        <f t="shared" si="2"/>
        <v>100</v>
      </c>
      <c r="AH17" s="387"/>
      <c r="AI17" s="576"/>
      <c r="AJ17" s="579" t="str">
        <f>IF(AA17="","",VLOOKUP(ABS(AE18-AE17),'Rating Guide'!$F$34:$G$44,2))</f>
        <v/>
      </c>
      <c r="AK17" s="380"/>
      <c r="AL17" s="578"/>
      <c r="AM17" s="574"/>
      <c r="AN17" s="574"/>
      <c r="AO17" s="376" t="s">
        <v>43</v>
      </c>
      <c r="AP17" s="377"/>
      <c r="AQ17" s="377"/>
      <c r="AR17" s="378">
        <f t="shared" si="3"/>
        <v>100</v>
      </c>
      <c r="AS17" s="387"/>
      <c r="AT17" s="576"/>
      <c r="AU17" s="579" t="str">
        <f>IF(AL17="","",VLOOKUP(ABS(AP18-AP17),'Rating Guide'!$F$34:$G$44,2))</f>
        <v/>
      </c>
      <c r="AV17" s="380"/>
      <c r="AW17" s="593"/>
      <c r="AX17" s="574"/>
      <c r="AY17" s="574"/>
      <c r="AZ17" s="376" t="s">
        <v>43</v>
      </c>
      <c r="BA17" s="377"/>
      <c r="BB17" s="377"/>
      <c r="BC17" s="378">
        <f t="shared" si="4"/>
        <v>100</v>
      </c>
      <c r="BD17" s="387"/>
      <c r="BE17" s="576"/>
      <c r="BF17" s="579" t="str">
        <f>IF(AW17="","",VLOOKUP(ABS(BA18-BA17),'Rating Guide'!$F$34:$G$44,2))</f>
        <v/>
      </c>
      <c r="BG17" s="380"/>
      <c r="BH17" s="578"/>
      <c r="BI17" s="574"/>
      <c r="BJ17" s="574"/>
      <c r="BK17" s="376" t="s">
        <v>43</v>
      </c>
      <c r="BL17" s="377"/>
      <c r="BM17" s="377"/>
      <c r="BN17" s="378">
        <f t="shared" si="5"/>
        <v>100</v>
      </c>
      <c r="BO17" s="387"/>
      <c r="BP17" s="576"/>
      <c r="BQ17" s="579" t="str">
        <f>IF(BH17="","",VLOOKUP(ABS(BL18-BL17),'Rating Guide'!$F$34:$G$44,2))</f>
        <v/>
      </c>
    </row>
    <row r="18" spans="2:69" s="381" customFormat="1" ht="80.099999999999994" customHeight="1">
      <c r="B18" s="578"/>
      <c r="C18" s="574"/>
      <c r="D18" s="574"/>
      <c r="E18" s="382" t="s">
        <v>44</v>
      </c>
      <c r="F18" s="377"/>
      <c r="G18" s="377"/>
      <c r="H18" s="378">
        <f t="shared" si="0"/>
        <v>100</v>
      </c>
      <c r="I18" s="387"/>
      <c r="J18" s="577"/>
      <c r="K18" s="584"/>
      <c r="L18" s="380"/>
      <c r="M18" s="380"/>
      <c r="N18" s="380"/>
      <c r="O18" s="380"/>
      <c r="P18" s="578"/>
      <c r="Q18" s="574"/>
      <c r="R18" s="574"/>
      <c r="S18" s="382" t="s">
        <v>44</v>
      </c>
      <c r="T18" s="377"/>
      <c r="U18" s="377"/>
      <c r="V18" s="378">
        <f t="shared" si="1"/>
        <v>100</v>
      </c>
      <c r="W18" s="387"/>
      <c r="X18" s="577"/>
      <c r="Y18" s="584"/>
      <c r="Z18" s="380"/>
      <c r="AA18" s="578"/>
      <c r="AB18" s="574"/>
      <c r="AC18" s="574"/>
      <c r="AD18" s="382" t="s">
        <v>44</v>
      </c>
      <c r="AE18" s="377"/>
      <c r="AF18" s="377"/>
      <c r="AG18" s="378">
        <f t="shared" si="2"/>
        <v>100</v>
      </c>
      <c r="AH18" s="387"/>
      <c r="AI18" s="577"/>
      <c r="AJ18" s="580"/>
      <c r="AK18" s="380"/>
      <c r="AL18" s="578"/>
      <c r="AM18" s="574"/>
      <c r="AN18" s="574"/>
      <c r="AO18" s="382" t="s">
        <v>44</v>
      </c>
      <c r="AP18" s="377"/>
      <c r="AQ18" s="377"/>
      <c r="AR18" s="378">
        <f t="shared" si="3"/>
        <v>100</v>
      </c>
      <c r="AS18" s="387"/>
      <c r="AT18" s="577"/>
      <c r="AU18" s="580"/>
      <c r="AV18" s="380"/>
      <c r="AW18" s="594"/>
      <c r="AX18" s="574"/>
      <c r="AY18" s="574"/>
      <c r="AZ18" s="382" t="s">
        <v>44</v>
      </c>
      <c r="BA18" s="377"/>
      <c r="BB18" s="377"/>
      <c r="BC18" s="378">
        <f t="shared" si="4"/>
        <v>100</v>
      </c>
      <c r="BD18" s="387"/>
      <c r="BE18" s="577"/>
      <c r="BF18" s="580"/>
      <c r="BG18" s="380"/>
      <c r="BH18" s="578"/>
      <c r="BI18" s="574"/>
      <c r="BJ18" s="574"/>
      <c r="BK18" s="382" t="s">
        <v>44</v>
      </c>
      <c r="BL18" s="377"/>
      <c r="BM18" s="377"/>
      <c r="BN18" s="378">
        <f t="shared" si="5"/>
        <v>100</v>
      </c>
      <c r="BO18" s="387"/>
      <c r="BP18" s="577"/>
      <c r="BQ18" s="580"/>
    </row>
    <row r="19" spans="2:69" s="381" customFormat="1" ht="80.099999999999994" customHeight="1">
      <c r="B19" s="578"/>
      <c r="C19" s="574"/>
      <c r="D19" s="574"/>
      <c r="E19" s="376" t="s">
        <v>43</v>
      </c>
      <c r="F19" s="377"/>
      <c r="G19" s="377"/>
      <c r="H19" s="378">
        <f t="shared" si="0"/>
        <v>100</v>
      </c>
      <c r="I19" s="387"/>
      <c r="J19" s="576"/>
      <c r="K19" s="583" t="str">
        <f>IF(B19="","",VLOOKUP(ABS(F20-F19),'Rating Guide'!$F$34:$G$44,2))</f>
        <v/>
      </c>
      <c r="L19" s="380"/>
      <c r="M19" s="380"/>
      <c r="N19" s="380"/>
      <c r="O19" s="380"/>
      <c r="P19" s="578"/>
      <c r="Q19" s="574"/>
      <c r="R19" s="574"/>
      <c r="S19" s="376" t="s">
        <v>43</v>
      </c>
      <c r="T19" s="377"/>
      <c r="U19" s="377"/>
      <c r="V19" s="378">
        <f t="shared" si="1"/>
        <v>100</v>
      </c>
      <c r="W19" s="387"/>
      <c r="X19" s="576"/>
      <c r="Y19" s="583" t="str">
        <f>IF(P19="","",VLOOKUP(ABS(T20-T19),'Rating Guide'!$F$34:$G$44,2))</f>
        <v/>
      </c>
      <c r="Z19" s="380"/>
      <c r="AA19" s="578"/>
      <c r="AB19" s="574"/>
      <c r="AC19" s="574"/>
      <c r="AD19" s="376" t="s">
        <v>43</v>
      </c>
      <c r="AE19" s="377"/>
      <c r="AF19" s="377"/>
      <c r="AG19" s="378">
        <f t="shared" si="2"/>
        <v>100</v>
      </c>
      <c r="AH19" s="387"/>
      <c r="AI19" s="576"/>
      <c r="AJ19" s="579" t="str">
        <f>IF(AA19="","",VLOOKUP(ABS(AE20-AE19),'Rating Guide'!$F$34:$G$44,2))</f>
        <v/>
      </c>
      <c r="AK19" s="380"/>
      <c r="AL19" s="578"/>
      <c r="AM19" s="574"/>
      <c r="AN19" s="574"/>
      <c r="AO19" s="376" t="s">
        <v>43</v>
      </c>
      <c r="AP19" s="377"/>
      <c r="AQ19" s="377"/>
      <c r="AR19" s="378">
        <f t="shared" si="3"/>
        <v>100</v>
      </c>
      <c r="AS19" s="387"/>
      <c r="AT19" s="591"/>
      <c r="AU19" s="579" t="str">
        <f>IF(AL19="","",VLOOKUP(ABS(AP20-AP19),'Rating Guide'!$F$34:$G$44,2))</f>
        <v/>
      </c>
      <c r="AV19" s="380"/>
      <c r="AW19" s="593"/>
      <c r="AX19" s="574"/>
      <c r="AY19" s="574"/>
      <c r="AZ19" s="376" t="s">
        <v>43</v>
      </c>
      <c r="BA19" s="377"/>
      <c r="BB19" s="377"/>
      <c r="BC19" s="378">
        <f t="shared" si="4"/>
        <v>100</v>
      </c>
      <c r="BD19" s="387"/>
      <c r="BE19" s="576"/>
      <c r="BF19" s="579" t="str">
        <f>IF(AW19="","",VLOOKUP(ABS(BA20-BA19),'Rating Guide'!$F$34:$G$44,2))</f>
        <v/>
      </c>
      <c r="BG19" s="380"/>
      <c r="BH19" s="578"/>
      <c r="BI19" s="574"/>
      <c r="BJ19" s="574"/>
      <c r="BK19" s="376" t="s">
        <v>43</v>
      </c>
      <c r="BL19" s="377"/>
      <c r="BM19" s="377"/>
      <c r="BN19" s="378">
        <f t="shared" si="5"/>
        <v>100</v>
      </c>
      <c r="BO19" s="387"/>
      <c r="BP19" s="576"/>
      <c r="BQ19" s="579" t="str">
        <f>IF(BH19="","",VLOOKUP(ABS(BL20-BL19),'Rating Guide'!$F$34:$G$44,2))</f>
        <v/>
      </c>
    </row>
    <row r="20" spans="2:69" s="381" customFormat="1" ht="80.099999999999994" customHeight="1">
      <c r="B20" s="578"/>
      <c r="C20" s="574"/>
      <c r="D20" s="574"/>
      <c r="E20" s="382" t="s">
        <v>44</v>
      </c>
      <c r="F20" s="377"/>
      <c r="G20" s="377"/>
      <c r="H20" s="378">
        <f t="shared" si="0"/>
        <v>100</v>
      </c>
      <c r="I20" s="387"/>
      <c r="J20" s="577"/>
      <c r="K20" s="584"/>
      <c r="L20" s="380"/>
      <c r="M20" s="380"/>
      <c r="N20" s="380"/>
      <c r="O20" s="380"/>
      <c r="P20" s="578"/>
      <c r="Q20" s="574"/>
      <c r="R20" s="574"/>
      <c r="S20" s="382" t="s">
        <v>44</v>
      </c>
      <c r="T20" s="377"/>
      <c r="U20" s="377"/>
      <c r="V20" s="378">
        <f t="shared" si="1"/>
        <v>100</v>
      </c>
      <c r="W20" s="387"/>
      <c r="X20" s="577"/>
      <c r="Y20" s="584"/>
      <c r="Z20" s="380"/>
      <c r="AA20" s="578"/>
      <c r="AB20" s="574"/>
      <c r="AC20" s="574"/>
      <c r="AD20" s="382" t="s">
        <v>44</v>
      </c>
      <c r="AE20" s="377"/>
      <c r="AF20" s="377"/>
      <c r="AG20" s="378">
        <f t="shared" si="2"/>
        <v>100</v>
      </c>
      <c r="AH20" s="387"/>
      <c r="AI20" s="577"/>
      <c r="AJ20" s="580"/>
      <c r="AK20" s="380"/>
      <c r="AL20" s="578"/>
      <c r="AM20" s="574"/>
      <c r="AN20" s="574"/>
      <c r="AO20" s="382" t="s">
        <v>44</v>
      </c>
      <c r="AP20" s="377"/>
      <c r="AQ20" s="377"/>
      <c r="AR20" s="378">
        <f t="shared" si="3"/>
        <v>100</v>
      </c>
      <c r="AS20" s="387"/>
      <c r="AT20" s="592"/>
      <c r="AU20" s="580"/>
      <c r="AV20" s="380"/>
      <c r="AW20" s="594"/>
      <c r="AX20" s="574"/>
      <c r="AY20" s="574"/>
      <c r="AZ20" s="382" t="s">
        <v>44</v>
      </c>
      <c r="BA20" s="377"/>
      <c r="BB20" s="377"/>
      <c r="BC20" s="378">
        <f t="shared" si="4"/>
        <v>100</v>
      </c>
      <c r="BD20" s="387"/>
      <c r="BE20" s="577"/>
      <c r="BF20" s="580"/>
      <c r="BG20" s="380"/>
      <c r="BH20" s="578"/>
      <c r="BI20" s="574"/>
      <c r="BJ20" s="574"/>
      <c r="BK20" s="382" t="s">
        <v>44</v>
      </c>
      <c r="BL20" s="377"/>
      <c r="BM20" s="377"/>
      <c r="BN20" s="378">
        <f t="shared" si="5"/>
        <v>100</v>
      </c>
      <c r="BO20" s="387"/>
      <c r="BP20" s="577"/>
      <c r="BQ20" s="580"/>
    </row>
    <row r="21" spans="2:69" s="381" customFormat="1" ht="80.099999999999994" customHeight="1">
      <c r="B21" s="578"/>
      <c r="C21" s="574"/>
      <c r="D21" s="574"/>
      <c r="E21" s="376" t="s">
        <v>43</v>
      </c>
      <c r="F21" s="377"/>
      <c r="G21" s="377"/>
      <c r="H21" s="378">
        <f t="shared" si="0"/>
        <v>100</v>
      </c>
      <c r="I21" s="387"/>
      <c r="J21" s="576"/>
      <c r="K21" s="583" t="str">
        <f>IF(B21="","",VLOOKUP(ABS(F22-F21),'Rating Guide'!$F$34:$G$44,2))</f>
        <v/>
      </c>
      <c r="L21" s="380"/>
      <c r="M21" s="380"/>
      <c r="N21" s="380"/>
      <c r="O21" s="380"/>
      <c r="P21" s="578"/>
      <c r="Q21" s="574"/>
      <c r="R21" s="574"/>
      <c r="S21" s="376" t="s">
        <v>43</v>
      </c>
      <c r="T21" s="377"/>
      <c r="U21" s="377"/>
      <c r="V21" s="378">
        <f t="shared" si="1"/>
        <v>100</v>
      </c>
      <c r="W21" s="387"/>
      <c r="X21" s="576"/>
      <c r="Y21" s="583" t="str">
        <f>IF(P21="","",VLOOKUP(ABS(T22-T21),'Rating Guide'!$F$34:$G$44,2))</f>
        <v/>
      </c>
      <c r="Z21" s="380"/>
      <c r="AA21" s="578"/>
      <c r="AB21" s="574"/>
      <c r="AC21" s="574"/>
      <c r="AD21" s="376" t="s">
        <v>43</v>
      </c>
      <c r="AE21" s="377"/>
      <c r="AF21" s="377"/>
      <c r="AG21" s="378">
        <f t="shared" si="2"/>
        <v>100</v>
      </c>
      <c r="AH21" s="387"/>
      <c r="AI21" s="576"/>
      <c r="AJ21" s="579" t="str">
        <f>IF(AA21="","",VLOOKUP(ABS(AE22-AE21),'Rating Guide'!$F$34:$G$44,2))</f>
        <v/>
      </c>
      <c r="AK21" s="380"/>
      <c r="AL21" s="578"/>
      <c r="AM21" s="574"/>
      <c r="AN21" s="574"/>
      <c r="AO21" s="376" t="s">
        <v>43</v>
      </c>
      <c r="AP21" s="377"/>
      <c r="AQ21" s="377"/>
      <c r="AR21" s="378">
        <f t="shared" si="3"/>
        <v>100</v>
      </c>
      <c r="AS21" s="387"/>
      <c r="AT21" s="591"/>
      <c r="AU21" s="579" t="str">
        <f>IF(AL21="","",VLOOKUP(ABS(AP22-AP21),'Rating Guide'!$F$34:$G$44,2))</f>
        <v/>
      </c>
      <c r="AV21" s="380"/>
      <c r="AW21" s="593"/>
      <c r="AX21" s="574"/>
      <c r="AY21" s="574"/>
      <c r="AZ21" s="376" t="s">
        <v>43</v>
      </c>
      <c r="BA21" s="377"/>
      <c r="BB21" s="377"/>
      <c r="BC21" s="378">
        <f t="shared" si="4"/>
        <v>100</v>
      </c>
      <c r="BD21" s="387"/>
      <c r="BE21" s="576"/>
      <c r="BF21" s="579" t="str">
        <f>IF(AW21="","",VLOOKUP(ABS(BA22-BA21),'Rating Guide'!$F$34:$G$44,2))</f>
        <v/>
      </c>
      <c r="BG21" s="380"/>
      <c r="BH21" s="578"/>
      <c r="BI21" s="574"/>
      <c r="BJ21" s="574"/>
      <c r="BK21" s="376" t="s">
        <v>43</v>
      </c>
      <c r="BL21" s="377"/>
      <c r="BM21" s="377"/>
      <c r="BN21" s="378">
        <f t="shared" si="5"/>
        <v>100</v>
      </c>
      <c r="BO21" s="387"/>
      <c r="BP21" s="576"/>
      <c r="BQ21" s="579" t="str">
        <f>IF(BH21="","",VLOOKUP(ABS(BL22-BL21),'Rating Guide'!$F$34:$G$44,2))</f>
        <v/>
      </c>
    </row>
    <row r="22" spans="2:69" s="381" customFormat="1" ht="80.099999999999994" customHeight="1">
      <c r="B22" s="578"/>
      <c r="C22" s="574"/>
      <c r="D22" s="574"/>
      <c r="E22" s="382" t="s">
        <v>44</v>
      </c>
      <c r="F22" s="377"/>
      <c r="G22" s="377"/>
      <c r="H22" s="378">
        <f t="shared" si="0"/>
        <v>100</v>
      </c>
      <c r="I22" s="387"/>
      <c r="J22" s="577"/>
      <c r="K22" s="584"/>
      <c r="L22" s="380"/>
      <c r="M22" s="380"/>
      <c r="N22" s="380"/>
      <c r="O22" s="380"/>
      <c r="P22" s="578"/>
      <c r="Q22" s="574"/>
      <c r="R22" s="574"/>
      <c r="S22" s="382" t="s">
        <v>44</v>
      </c>
      <c r="T22" s="377"/>
      <c r="U22" s="377"/>
      <c r="V22" s="378">
        <f t="shared" si="1"/>
        <v>100</v>
      </c>
      <c r="W22" s="387"/>
      <c r="X22" s="577"/>
      <c r="Y22" s="584"/>
      <c r="Z22" s="380"/>
      <c r="AA22" s="578"/>
      <c r="AB22" s="574"/>
      <c r="AC22" s="574"/>
      <c r="AD22" s="382" t="s">
        <v>44</v>
      </c>
      <c r="AE22" s="377"/>
      <c r="AF22" s="377"/>
      <c r="AG22" s="378">
        <f t="shared" si="2"/>
        <v>100</v>
      </c>
      <c r="AH22" s="387"/>
      <c r="AI22" s="577"/>
      <c r="AJ22" s="580"/>
      <c r="AK22" s="380"/>
      <c r="AL22" s="578"/>
      <c r="AM22" s="574"/>
      <c r="AN22" s="574"/>
      <c r="AO22" s="382" t="s">
        <v>44</v>
      </c>
      <c r="AP22" s="377"/>
      <c r="AQ22" s="377"/>
      <c r="AR22" s="378">
        <f t="shared" si="3"/>
        <v>100</v>
      </c>
      <c r="AS22" s="387"/>
      <c r="AT22" s="592"/>
      <c r="AU22" s="580"/>
      <c r="AV22" s="380"/>
      <c r="AW22" s="594"/>
      <c r="AX22" s="574"/>
      <c r="AY22" s="574"/>
      <c r="AZ22" s="382" t="s">
        <v>44</v>
      </c>
      <c r="BA22" s="377"/>
      <c r="BB22" s="377"/>
      <c r="BC22" s="378">
        <f t="shared" si="4"/>
        <v>100</v>
      </c>
      <c r="BD22" s="387"/>
      <c r="BE22" s="577"/>
      <c r="BF22" s="580"/>
      <c r="BG22" s="380"/>
      <c r="BH22" s="578"/>
      <c r="BI22" s="574"/>
      <c r="BJ22" s="574"/>
      <c r="BK22" s="382" t="s">
        <v>44</v>
      </c>
      <c r="BL22" s="377"/>
      <c r="BM22" s="377"/>
      <c r="BN22" s="378">
        <f t="shared" si="5"/>
        <v>100</v>
      </c>
      <c r="BO22" s="387"/>
      <c r="BP22" s="577"/>
      <c r="BQ22" s="580"/>
    </row>
    <row r="23" spans="2:69" s="381" customFormat="1" ht="80.099999999999994" customHeight="1">
      <c r="B23" s="578"/>
      <c r="C23" s="574"/>
      <c r="D23" s="574"/>
      <c r="E23" s="376" t="s">
        <v>43</v>
      </c>
      <c r="F23" s="377"/>
      <c r="G23" s="377"/>
      <c r="H23" s="378">
        <f t="shared" si="0"/>
        <v>100</v>
      </c>
      <c r="I23" s="387"/>
      <c r="J23" s="576"/>
      <c r="K23" s="583" t="str">
        <f>IF(B23="","",VLOOKUP(ABS(F24-F23),'Rating Guide'!$F$34:$G$44,2))</f>
        <v/>
      </c>
      <c r="L23" s="380"/>
      <c r="M23" s="380"/>
      <c r="N23" s="380"/>
      <c r="O23" s="380"/>
      <c r="P23" s="578"/>
      <c r="Q23" s="574"/>
      <c r="R23" s="574"/>
      <c r="S23" s="376" t="s">
        <v>43</v>
      </c>
      <c r="T23" s="377"/>
      <c r="U23" s="377"/>
      <c r="V23" s="378">
        <f t="shared" si="1"/>
        <v>100</v>
      </c>
      <c r="W23" s="387"/>
      <c r="X23" s="576"/>
      <c r="Y23" s="583" t="str">
        <f>IF(P23="","",VLOOKUP(ABS(T24-T23),'Rating Guide'!$F$34:$G$44,2))</f>
        <v/>
      </c>
      <c r="Z23" s="380"/>
      <c r="AA23" s="578"/>
      <c r="AB23" s="574"/>
      <c r="AC23" s="574"/>
      <c r="AD23" s="376" t="s">
        <v>43</v>
      </c>
      <c r="AE23" s="377"/>
      <c r="AF23" s="377"/>
      <c r="AG23" s="378">
        <f t="shared" si="2"/>
        <v>100</v>
      </c>
      <c r="AH23" s="387"/>
      <c r="AI23" s="576"/>
      <c r="AJ23" s="579" t="str">
        <f>IF(AA23="","",VLOOKUP(ABS(AE24-AE23),'Rating Guide'!$F$34:$G$44,2))</f>
        <v/>
      </c>
      <c r="AK23" s="380"/>
      <c r="AL23" s="578"/>
      <c r="AM23" s="574"/>
      <c r="AN23" s="574"/>
      <c r="AO23" s="376" t="s">
        <v>43</v>
      </c>
      <c r="AP23" s="377"/>
      <c r="AQ23" s="377"/>
      <c r="AR23" s="378">
        <f t="shared" si="3"/>
        <v>100</v>
      </c>
      <c r="AS23" s="387"/>
      <c r="AT23" s="591"/>
      <c r="AU23" s="579" t="str">
        <f>IF(AL23="","",VLOOKUP(ABS(AP24-AP23),'Rating Guide'!$F$34:$G$44,2))</f>
        <v/>
      </c>
      <c r="AV23" s="380"/>
      <c r="AW23" s="593"/>
      <c r="AX23" s="574"/>
      <c r="AY23" s="574"/>
      <c r="AZ23" s="376" t="s">
        <v>43</v>
      </c>
      <c r="BA23" s="377"/>
      <c r="BB23" s="377"/>
      <c r="BC23" s="378">
        <f t="shared" si="4"/>
        <v>100</v>
      </c>
      <c r="BD23" s="387"/>
      <c r="BE23" s="576"/>
      <c r="BF23" s="579" t="str">
        <f>IF(AW23="","",VLOOKUP(ABS(BA24-BA23),'Rating Guide'!$F$34:$G$44,2))</f>
        <v/>
      </c>
      <c r="BG23" s="380"/>
      <c r="BH23" s="578"/>
      <c r="BI23" s="574"/>
      <c r="BJ23" s="574"/>
      <c r="BK23" s="376" t="s">
        <v>43</v>
      </c>
      <c r="BL23" s="377"/>
      <c r="BM23" s="377"/>
      <c r="BN23" s="378">
        <f t="shared" si="5"/>
        <v>100</v>
      </c>
      <c r="BO23" s="387"/>
      <c r="BP23" s="576"/>
      <c r="BQ23" s="579" t="str">
        <f>IF(BH23="","",VLOOKUP(ABS(BL24-BL23),'Rating Guide'!$F$34:$G$44,2))</f>
        <v/>
      </c>
    </row>
    <row r="24" spans="2:69" s="381" customFormat="1" ht="80.099999999999994" customHeight="1">
      <c r="B24" s="578"/>
      <c r="C24" s="574"/>
      <c r="D24" s="574"/>
      <c r="E24" s="382" t="s">
        <v>44</v>
      </c>
      <c r="F24" s="377"/>
      <c r="G24" s="377"/>
      <c r="H24" s="378">
        <f t="shared" si="0"/>
        <v>100</v>
      </c>
      <c r="I24" s="387"/>
      <c r="J24" s="577"/>
      <c r="K24" s="584"/>
      <c r="L24" s="380"/>
      <c r="M24" s="380"/>
      <c r="N24" s="380"/>
      <c r="O24" s="380"/>
      <c r="P24" s="578"/>
      <c r="Q24" s="574"/>
      <c r="R24" s="574"/>
      <c r="S24" s="382" t="s">
        <v>44</v>
      </c>
      <c r="T24" s="377"/>
      <c r="U24" s="377"/>
      <c r="V24" s="378">
        <f t="shared" si="1"/>
        <v>100</v>
      </c>
      <c r="W24" s="387"/>
      <c r="X24" s="577"/>
      <c r="Y24" s="584"/>
      <c r="Z24" s="380"/>
      <c r="AA24" s="578"/>
      <c r="AB24" s="574"/>
      <c r="AC24" s="574"/>
      <c r="AD24" s="382" t="s">
        <v>44</v>
      </c>
      <c r="AE24" s="377"/>
      <c r="AF24" s="377"/>
      <c r="AG24" s="378">
        <f t="shared" si="2"/>
        <v>100</v>
      </c>
      <c r="AH24" s="387"/>
      <c r="AI24" s="577"/>
      <c r="AJ24" s="580"/>
      <c r="AK24" s="380"/>
      <c r="AL24" s="578"/>
      <c r="AM24" s="574"/>
      <c r="AN24" s="574"/>
      <c r="AO24" s="382" t="s">
        <v>44</v>
      </c>
      <c r="AP24" s="377"/>
      <c r="AQ24" s="377"/>
      <c r="AR24" s="378">
        <f t="shared" si="3"/>
        <v>100</v>
      </c>
      <c r="AS24" s="387"/>
      <c r="AT24" s="592"/>
      <c r="AU24" s="580"/>
      <c r="AV24" s="380"/>
      <c r="AW24" s="594"/>
      <c r="AX24" s="574"/>
      <c r="AY24" s="574"/>
      <c r="AZ24" s="382" t="s">
        <v>44</v>
      </c>
      <c r="BA24" s="377"/>
      <c r="BB24" s="377"/>
      <c r="BC24" s="378">
        <f t="shared" si="4"/>
        <v>100</v>
      </c>
      <c r="BD24" s="387"/>
      <c r="BE24" s="577"/>
      <c r="BF24" s="580"/>
      <c r="BG24" s="380"/>
      <c r="BH24" s="578"/>
      <c r="BI24" s="574"/>
      <c r="BJ24" s="574"/>
      <c r="BK24" s="382" t="s">
        <v>44</v>
      </c>
      <c r="BL24" s="377"/>
      <c r="BM24" s="377"/>
      <c r="BN24" s="378">
        <f t="shared" si="5"/>
        <v>100</v>
      </c>
      <c r="BO24" s="387"/>
      <c r="BP24" s="577"/>
      <c r="BQ24" s="580"/>
    </row>
    <row r="25" spans="2:69" s="381" customFormat="1" ht="80.099999999999994" customHeight="1">
      <c r="B25" s="581" t="s">
        <v>46</v>
      </c>
      <c r="C25" s="572" t="s">
        <v>45</v>
      </c>
      <c r="D25" s="574"/>
      <c r="E25" s="376" t="s">
        <v>43</v>
      </c>
      <c r="F25" s="377"/>
      <c r="G25" s="377"/>
      <c r="H25" s="378">
        <f t="shared" si="0"/>
        <v>100</v>
      </c>
      <c r="I25" s="387"/>
      <c r="J25" s="576"/>
      <c r="K25" s="576"/>
      <c r="L25" s="380"/>
      <c r="M25" s="380"/>
      <c r="N25" s="380"/>
      <c r="O25" s="380"/>
      <c r="P25" s="581" t="s">
        <v>46</v>
      </c>
      <c r="Q25" s="572" t="s">
        <v>45</v>
      </c>
      <c r="R25" s="574"/>
      <c r="S25" s="376" t="s">
        <v>43</v>
      </c>
      <c r="T25" s="377"/>
      <c r="U25" s="377"/>
      <c r="V25" s="378">
        <f t="shared" si="1"/>
        <v>100</v>
      </c>
      <c r="W25" s="387"/>
      <c r="X25" s="576"/>
      <c r="Y25" s="576"/>
      <c r="Z25" s="380"/>
      <c r="AA25" s="581" t="s">
        <v>46</v>
      </c>
      <c r="AB25" s="572" t="s">
        <v>45</v>
      </c>
      <c r="AC25" s="574"/>
      <c r="AD25" s="376" t="s">
        <v>43</v>
      </c>
      <c r="AE25" s="377"/>
      <c r="AF25" s="377"/>
      <c r="AG25" s="378">
        <f t="shared" si="2"/>
        <v>100</v>
      </c>
      <c r="AH25" s="387"/>
      <c r="AI25" s="576"/>
      <c r="AJ25" s="576"/>
      <c r="AK25" s="380"/>
      <c r="AL25" s="581" t="s">
        <v>46</v>
      </c>
      <c r="AM25" s="572" t="s">
        <v>45</v>
      </c>
      <c r="AN25" s="574"/>
      <c r="AO25" s="376" t="s">
        <v>43</v>
      </c>
      <c r="AP25" s="377"/>
      <c r="AQ25" s="377"/>
      <c r="AR25" s="378">
        <f t="shared" si="3"/>
        <v>100</v>
      </c>
      <c r="AS25" s="387"/>
      <c r="AT25" s="591"/>
      <c r="AU25" s="591"/>
      <c r="AV25" s="380"/>
      <c r="AW25" s="595" t="s">
        <v>46</v>
      </c>
      <c r="AX25" s="572" t="s">
        <v>45</v>
      </c>
      <c r="AY25" s="574"/>
      <c r="AZ25" s="376" t="s">
        <v>43</v>
      </c>
      <c r="BA25" s="377"/>
      <c r="BB25" s="377"/>
      <c r="BC25" s="378">
        <f t="shared" si="4"/>
        <v>100</v>
      </c>
      <c r="BD25" s="387"/>
      <c r="BE25" s="576"/>
      <c r="BF25" s="576"/>
      <c r="BG25" s="380"/>
      <c r="BH25" s="581" t="s">
        <v>46</v>
      </c>
      <c r="BI25" s="572" t="s">
        <v>45</v>
      </c>
      <c r="BJ25" s="574"/>
      <c r="BK25" s="376" t="s">
        <v>43</v>
      </c>
      <c r="BL25" s="377"/>
      <c r="BM25" s="377"/>
      <c r="BN25" s="378">
        <f t="shared" si="5"/>
        <v>100</v>
      </c>
      <c r="BO25" s="387"/>
      <c r="BP25" s="576"/>
      <c r="BQ25" s="576"/>
    </row>
    <row r="26" spans="2:69" s="381" customFormat="1" ht="79.5" customHeight="1" thickBot="1">
      <c r="B26" s="582"/>
      <c r="C26" s="573"/>
      <c r="D26" s="575"/>
      <c r="E26" s="382" t="s">
        <v>44</v>
      </c>
      <c r="F26" s="388"/>
      <c r="G26" s="388"/>
      <c r="H26" s="378">
        <f t="shared" si="0"/>
        <v>100</v>
      </c>
      <c r="I26" s="389"/>
      <c r="J26" s="577"/>
      <c r="K26" s="577"/>
      <c r="L26" s="380"/>
      <c r="M26" s="380"/>
      <c r="N26" s="380"/>
      <c r="O26" s="380"/>
      <c r="P26" s="582"/>
      <c r="Q26" s="573"/>
      <c r="R26" s="575"/>
      <c r="S26" s="382" t="s">
        <v>44</v>
      </c>
      <c r="T26" s="388"/>
      <c r="U26" s="388"/>
      <c r="V26" s="378">
        <f t="shared" si="1"/>
        <v>100</v>
      </c>
      <c r="W26" s="389"/>
      <c r="X26" s="577"/>
      <c r="Y26" s="577"/>
      <c r="Z26" s="380"/>
      <c r="AA26" s="582"/>
      <c r="AB26" s="573"/>
      <c r="AC26" s="575"/>
      <c r="AD26" s="382" t="s">
        <v>44</v>
      </c>
      <c r="AE26" s="388"/>
      <c r="AF26" s="388"/>
      <c r="AG26" s="378">
        <f t="shared" si="2"/>
        <v>100</v>
      </c>
      <c r="AH26" s="389"/>
      <c r="AI26" s="577"/>
      <c r="AJ26" s="577"/>
      <c r="AK26" s="380"/>
      <c r="AL26" s="582"/>
      <c r="AM26" s="573"/>
      <c r="AN26" s="575"/>
      <c r="AO26" s="382" t="s">
        <v>44</v>
      </c>
      <c r="AP26" s="388"/>
      <c r="AQ26" s="388"/>
      <c r="AR26" s="378">
        <f t="shared" si="3"/>
        <v>100</v>
      </c>
      <c r="AS26" s="389"/>
      <c r="AT26" s="592"/>
      <c r="AU26" s="592"/>
      <c r="AV26" s="380"/>
      <c r="AW26" s="596"/>
      <c r="AX26" s="573"/>
      <c r="AY26" s="575"/>
      <c r="AZ26" s="382" t="s">
        <v>44</v>
      </c>
      <c r="BA26" s="388"/>
      <c r="BB26" s="388"/>
      <c r="BC26" s="378">
        <f t="shared" si="4"/>
        <v>100</v>
      </c>
      <c r="BD26" s="389"/>
      <c r="BE26" s="577"/>
      <c r="BF26" s="577"/>
      <c r="BG26" s="380"/>
      <c r="BH26" s="582"/>
      <c r="BI26" s="573"/>
      <c r="BJ26" s="575"/>
      <c r="BK26" s="382" t="s">
        <v>44</v>
      </c>
      <c r="BL26" s="388"/>
      <c r="BM26" s="388"/>
      <c r="BN26" s="378">
        <f t="shared" si="5"/>
        <v>100</v>
      </c>
      <c r="BO26" s="389"/>
      <c r="BP26" s="577"/>
      <c r="BQ26" s="577"/>
    </row>
    <row r="27" spans="2:69" s="381" customFormat="1" ht="20.100000000000001" customHeight="1" thickBot="1">
      <c r="B27" s="390" t="s">
        <v>69</v>
      </c>
      <c r="C27" s="391"/>
      <c r="D27" s="391"/>
      <c r="E27" s="392"/>
      <c r="F27" s="391"/>
      <c r="G27" s="391"/>
      <c r="H27" s="393">
        <f>F50</f>
        <v>0</v>
      </c>
      <c r="I27" s="394"/>
      <c r="J27" s="395"/>
      <c r="K27" s="395"/>
      <c r="L27" s="380"/>
      <c r="M27" s="380"/>
      <c r="N27" s="380"/>
      <c r="O27" s="380"/>
      <c r="P27" s="390" t="s">
        <v>69</v>
      </c>
      <c r="Q27" s="391"/>
      <c r="R27" s="391"/>
      <c r="S27" s="392"/>
      <c r="T27" s="391"/>
      <c r="U27" s="391"/>
      <c r="V27" s="393">
        <f>T50</f>
        <v>0</v>
      </c>
      <c r="W27" s="394"/>
      <c r="X27" s="395"/>
      <c r="Y27" s="395"/>
      <c r="Z27" s="380"/>
      <c r="AA27" s="390" t="s">
        <v>69</v>
      </c>
      <c r="AB27" s="391"/>
      <c r="AC27" s="391"/>
      <c r="AD27" s="392"/>
      <c r="AE27" s="391"/>
      <c r="AF27" s="391"/>
      <c r="AG27" s="393">
        <f>AE50</f>
        <v>0</v>
      </c>
      <c r="AH27" s="394"/>
      <c r="AI27" s="395"/>
      <c r="AJ27" s="395"/>
      <c r="AK27" s="380"/>
      <c r="AL27" s="390" t="s">
        <v>69</v>
      </c>
      <c r="AM27" s="391"/>
      <c r="AN27" s="391"/>
      <c r="AO27" s="392"/>
      <c r="AP27" s="391"/>
      <c r="AQ27" s="391"/>
      <c r="AR27" s="393">
        <f>AP50</f>
        <v>0</v>
      </c>
      <c r="AS27" s="394"/>
      <c r="AT27" s="395"/>
      <c r="AU27" s="395"/>
      <c r="AV27" s="380"/>
      <c r="AW27" s="390" t="s">
        <v>69</v>
      </c>
      <c r="AX27" s="391"/>
      <c r="AY27" s="391"/>
      <c r="AZ27" s="392"/>
      <c r="BA27" s="391"/>
      <c r="BB27" s="391"/>
      <c r="BC27" s="393">
        <f>BA50</f>
        <v>0</v>
      </c>
      <c r="BD27" s="394"/>
      <c r="BE27" s="395"/>
      <c r="BF27" s="395"/>
      <c r="BG27" s="380"/>
      <c r="BH27" s="390" t="s">
        <v>69</v>
      </c>
      <c r="BI27" s="391"/>
      <c r="BJ27" s="391"/>
      <c r="BK27" s="392"/>
      <c r="BL27" s="391"/>
      <c r="BM27" s="391"/>
      <c r="BN27" s="393">
        <f>BL50</f>
        <v>0</v>
      </c>
      <c r="BO27" s="394"/>
      <c r="BP27" s="395"/>
      <c r="BQ27" s="395"/>
    </row>
    <row r="28" spans="2:69" s="399" customFormat="1" ht="20.100000000000001" customHeight="1" thickBot="1">
      <c r="B28" s="570" t="s">
        <v>68</v>
      </c>
      <c r="C28" s="571"/>
      <c r="D28" s="571"/>
      <c r="E28" s="571"/>
      <c r="F28" s="396"/>
      <c r="G28" s="396"/>
      <c r="H28" s="397">
        <f>E50</f>
        <v>0</v>
      </c>
      <c r="I28" s="398"/>
      <c r="J28" s="398"/>
      <c r="L28" s="400"/>
      <c r="M28" s="400"/>
      <c r="N28" s="400"/>
      <c r="O28" s="400"/>
      <c r="P28" s="570" t="s">
        <v>68</v>
      </c>
      <c r="Q28" s="571"/>
      <c r="R28" s="571"/>
      <c r="S28" s="571"/>
      <c r="T28" s="396"/>
      <c r="U28" s="396"/>
      <c r="V28" s="397">
        <f>S50</f>
        <v>0</v>
      </c>
      <c r="W28" s="398"/>
      <c r="X28" s="398"/>
      <c r="Z28" s="400"/>
      <c r="AA28" s="570" t="s">
        <v>68</v>
      </c>
      <c r="AB28" s="571"/>
      <c r="AC28" s="571"/>
      <c r="AD28" s="571"/>
      <c r="AE28" s="396"/>
      <c r="AF28" s="396"/>
      <c r="AG28" s="397">
        <f>AD50</f>
        <v>0</v>
      </c>
      <c r="AH28" s="398"/>
      <c r="AI28" s="398"/>
      <c r="AK28" s="400"/>
      <c r="AL28" s="570" t="s">
        <v>68</v>
      </c>
      <c r="AM28" s="571"/>
      <c r="AN28" s="571"/>
      <c r="AO28" s="571"/>
      <c r="AP28" s="396"/>
      <c r="AQ28" s="396"/>
      <c r="AR28" s="397">
        <f>AO50</f>
        <v>0</v>
      </c>
      <c r="AS28" s="398"/>
      <c r="AT28" s="398"/>
      <c r="AV28" s="400"/>
      <c r="AW28" s="570" t="s">
        <v>68</v>
      </c>
      <c r="AX28" s="571"/>
      <c r="AY28" s="571"/>
      <c r="AZ28" s="571"/>
      <c r="BA28" s="396"/>
      <c r="BB28" s="396"/>
      <c r="BC28" s="397">
        <f>AZ50</f>
        <v>0</v>
      </c>
      <c r="BD28" s="398"/>
      <c r="BE28" s="398"/>
      <c r="BG28" s="400"/>
      <c r="BH28" s="570" t="s">
        <v>68</v>
      </c>
      <c r="BI28" s="571"/>
      <c r="BJ28" s="571"/>
      <c r="BK28" s="571"/>
      <c r="BL28" s="396"/>
      <c r="BM28" s="396"/>
      <c r="BN28" s="397">
        <f>BK50</f>
        <v>0</v>
      </c>
      <c r="BO28" s="398"/>
      <c r="BP28" s="398"/>
    </row>
    <row r="29" spans="2:69" ht="29.25" hidden="1" customHeight="1">
      <c r="E29" s="359" t="s">
        <v>66</v>
      </c>
      <c r="F29" s="359" t="s">
        <v>67</v>
      </c>
      <c r="S29" s="359" t="s">
        <v>66</v>
      </c>
      <c r="T29" s="359" t="s">
        <v>67</v>
      </c>
      <c r="AD29" s="359" t="s">
        <v>66</v>
      </c>
      <c r="AE29" s="359" t="s">
        <v>67</v>
      </c>
      <c r="AM29" s="401"/>
      <c r="AO29" s="359" t="s">
        <v>66</v>
      </c>
      <c r="AP29" s="359" t="s">
        <v>67</v>
      </c>
      <c r="AX29" s="401"/>
      <c r="AZ29" s="359" t="s">
        <v>66</v>
      </c>
      <c r="BA29" s="359" t="s">
        <v>67</v>
      </c>
      <c r="BI29" s="401"/>
      <c r="BK29" s="359" t="s">
        <v>66</v>
      </c>
      <c r="BL29" s="359" t="s">
        <v>67</v>
      </c>
    </row>
    <row r="30" spans="2:69" ht="12.75" hidden="1" customHeight="1">
      <c r="D30" s="569">
        <f>(D5*5)/100</f>
        <v>5</v>
      </c>
      <c r="E30" s="359">
        <f>IF( K5="","",(D30/$D$50)*K5)</f>
        <v>0</v>
      </c>
      <c r="F30" s="359">
        <f>(D30/$D$50)*J5</f>
        <v>0</v>
      </c>
      <c r="H30" s="401"/>
      <c r="I30" s="401"/>
      <c r="J30" s="401"/>
      <c r="K30" s="401"/>
      <c r="L30" s="360"/>
      <c r="M30" s="360"/>
      <c r="N30" s="360"/>
      <c r="O30" s="360"/>
      <c r="R30" s="569">
        <f>(R5*5)/100</f>
        <v>5</v>
      </c>
      <c r="S30" s="359">
        <f>IF(Y5="","",(R30/$R$50)*Y5)</f>
        <v>0</v>
      </c>
      <c r="T30" s="359">
        <f>(R30/$R$50)*X5</f>
        <v>0</v>
      </c>
      <c r="V30" s="401"/>
      <c r="W30" s="401"/>
      <c r="X30" s="401"/>
      <c r="Y30" s="401"/>
      <c r="Z30" s="360"/>
      <c r="AC30" s="569">
        <f>(AC5*5)/100</f>
        <v>5</v>
      </c>
      <c r="AD30" s="359">
        <f>IF(AJ5="","",(AC30/$AC$50)*AJ5)</f>
        <v>0</v>
      </c>
      <c r="AE30" s="359">
        <f>(AC30/$AC$50)*AI5</f>
        <v>0</v>
      </c>
      <c r="AG30" s="401"/>
      <c r="AH30" s="401"/>
      <c r="AI30" s="401"/>
      <c r="AJ30" s="401"/>
      <c r="AM30" s="401"/>
      <c r="AN30" s="569">
        <f>(AN5*5)/100</f>
        <v>5</v>
      </c>
      <c r="AO30" s="359">
        <f>IF(AU5="","",(AN30/$AC$50)*AU5)</f>
        <v>0</v>
      </c>
      <c r="AP30" s="359">
        <f>(AN30/$AC$50)*AT5</f>
        <v>0</v>
      </c>
      <c r="AX30" s="401"/>
      <c r="AY30" s="569">
        <f>(AY5*5)/100</f>
        <v>5</v>
      </c>
      <c r="AZ30" s="359">
        <f>IF(BF5="","",(AY30/$AC$50)*BF5)</f>
        <v>0</v>
      </c>
      <c r="BA30" s="359">
        <f>(AY30/$AC$50)*BE5</f>
        <v>0</v>
      </c>
      <c r="BI30" s="401"/>
      <c r="BJ30" s="569">
        <f>(BJ5*5)/100</f>
        <v>5</v>
      </c>
      <c r="BK30" s="359">
        <f>IF(BQ5="","",(BJ30/$AC$50)*BQ5)</f>
        <v>0</v>
      </c>
      <c r="BL30" s="359">
        <f>(BJ30/$AC$50)*BP5</f>
        <v>0</v>
      </c>
    </row>
    <row r="31" spans="2:69" ht="12.75" hidden="1" customHeight="1">
      <c r="D31" s="569"/>
      <c r="H31" s="401"/>
      <c r="I31" s="401"/>
      <c r="J31" s="401"/>
      <c r="K31" s="401"/>
      <c r="L31" s="360"/>
      <c r="M31" s="360"/>
      <c r="N31" s="360"/>
      <c r="O31" s="360"/>
      <c r="R31" s="569"/>
      <c r="V31" s="401"/>
      <c r="W31" s="401"/>
      <c r="X31" s="401"/>
      <c r="Y31" s="401"/>
      <c r="Z31" s="360"/>
      <c r="AC31" s="569"/>
      <c r="AG31" s="401"/>
      <c r="AH31" s="401"/>
      <c r="AI31" s="401"/>
      <c r="AJ31" s="401"/>
      <c r="AM31" s="401"/>
      <c r="AN31" s="569"/>
      <c r="AX31" s="401"/>
      <c r="AY31" s="569"/>
      <c r="BI31" s="401"/>
      <c r="BJ31" s="569"/>
    </row>
    <row r="32" spans="2:69" ht="12.75" hidden="1" customHeight="1">
      <c r="D32" s="569">
        <f>(D7*5)/100</f>
        <v>0</v>
      </c>
      <c r="E32" s="359" t="str">
        <f>IF( K7="","",(D32/$D$50)*K7)</f>
        <v/>
      </c>
      <c r="F32" s="359">
        <f>(D32/$D$50)*J7</f>
        <v>0</v>
      </c>
      <c r="H32" s="401"/>
      <c r="I32" s="401"/>
      <c r="J32" s="401"/>
      <c r="K32" s="401"/>
      <c r="L32" s="360"/>
      <c r="M32" s="360"/>
      <c r="N32" s="360"/>
      <c r="O32" s="360"/>
      <c r="R32" s="569">
        <f>(R7*5)/100</f>
        <v>0</v>
      </c>
      <c r="S32" s="359" t="str">
        <f>IF(Y7="","",(R32/$R$50)*Y7)</f>
        <v/>
      </c>
      <c r="T32" s="359">
        <f t="shared" ref="T32:T48" si="6">(R32/$R$50)*X7</f>
        <v>0</v>
      </c>
      <c r="V32" s="401"/>
      <c r="W32" s="401"/>
      <c r="X32" s="401"/>
      <c r="Y32" s="401"/>
      <c r="Z32" s="360"/>
      <c r="AC32" s="569">
        <f>(AC7*5)/100</f>
        <v>0</v>
      </c>
      <c r="AD32" s="359" t="str">
        <f>IF(AJ7="","",(AC32/$AC$50)*AJ7)</f>
        <v/>
      </c>
      <c r="AE32" s="359">
        <f t="shared" ref="AE32:AE48" si="7">(AC32/$AC$50)*AI7</f>
        <v>0</v>
      </c>
      <c r="AG32" s="401"/>
      <c r="AH32" s="401"/>
      <c r="AI32" s="401"/>
      <c r="AJ32" s="401"/>
      <c r="AM32" s="401"/>
      <c r="AN32" s="569">
        <f>(AN7*5)/100</f>
        <v>0</v>
      </c>
      <c r="AO32" s="359" t="str">
        <f>IF(AU7="","",(AN32/$AC$50)*AU7)</f>
        <v/>
      </c>
      <c r="AP32" s="359">
        <f t="shared" ref="AP32" si="8">(AN32/$AC$50)*AT7</f>
        <v>0</v>
      </c>
      <c r="AX32" s="401"/>
      <c r="AY32" s="569">
        <f>(AY7*5)/100</f>
        <v>0</v>
      </c>
      <c r="AZ32" s="359" t="str">
        <f>IF(BF7="","",(AY32/$AC$50)*BF7)</f>
        <v/>
      </c>
      <c r="BA32" s="359">
        <f t="shared" ref="BA32" si="9">(AY32/$AC$50)*BE7</f>
        <v>0</v>
      </c>
      <c r="BI32" s="401"/>
      <c r="BJ32" s="569">
        <f>(BJ7*5)/100</f>
        <v>0</v>
      </c>
      <c r="BK32" s="359" t="str">
        <f>IF(BQ7="","",(BJ32/$AC$50)*BQ7)</f>
        <v/>
      </c>
      <c r="BL32" s="359">
        <f t="shared" ref="BL32" si="10">(BJ32/$AC$50)*BP7</f>
        <v>0</v>
      </c>
    </row>
    <row r="33" spans="4:64" ht="12.75" hidden="1" customHeight="1">
      <c r="D33" s="569"/>
      <c r="H33" s="401"/>
      <c r="I33" s="401"/>
      <c r="J33" s="401"/>
      <c r="K33" s="401"/>
      <c r="L33" s="360"/>
      <c r="M33" s="360"/>
      <c r="N33" s="360"/>
      <c r="O33" s="360"/>
      <c r="R33" s="569"/>
      <c r="V33" s="401"/>
      <c r="W33" s="401"/>
      <c r="X33" s="401"/>
      <c r="Y33" s="401"/>
      <c r="Z33" s="360"/>
      <c r="AC33" s="569"/>
      <c r="AG33" s="401"/>
      <c r="AH33" s="401"/>
      <c r="AI33" s="401"/>
      <c r="AJ33" s="401"/>
      <c r="AM33" s="401"/>
      <c r="AN33" s="569"/>
      <c r="AX33" s="401"/>
      <c r="AY33" s="569"/>
      <c r="BI33" s="401"/>
      <c r="BJ33" s="569"/>
    </row>
    <row r="34" spans="4:64" ht="12.75" hidden="1" customHeight="1">
      <c r="D34" s="569">
        <f>(D9*5)/100</f>
        <v>0</v>
      </c>
      <c r="E34" s="359" t="str">
        <f>IF( K9="","",(D34/$D$50)*K9)</f>
        <v/>
      </c>
      <c r="F34" s="359">
        <f>(D34/$D$50)*J9</f>
        <v>0</v>
      </c>
      <c r="H34" s="401"/>
      <c r="I34" s="401"/>
      <c r="J34" s="401"/>
      <c r="K34" s="401"/>
      <c r="L34" s="360"/>
      <c r="M34" s="360"/>
      <c r="N34" s="360"/>
      <c r="O34" s="360"/>
      <c r="R34" s="569">
        <f>(R9*5)/100</f>
        <v>0</v>
      </c>
      <c r="S34" s="359" t="str">
        <f>IF(Y9="","",(R34/$R$50)*Y9)</f>
        <v/>
      </c>
      <c r="T34" s="359">
        <f t="shared" si="6"/>
        <v>0</v>
      </c>
      <c r="V34" s="401"/>
      <c r="W34" s="401"/>
      <c r="X34" s="401"/>
      <c r="Y34" s="401"/>
      <c r="Z34" s="360"/>
      <c r="AC34" s="569">
        <f>(AC9*5)/100</f>
        <v>0</v>
      </c>
      <c r="AD34" s="359" t="str">
        <f>IF(AJ9="","",(AC34/$AC$50)*AJ9)</f>
        <v/>
      </c>
      <c r="AE34" s="359">
        <f t="shared" si="7"/>
        <v>0</v>
      </c>
      <c r="AG34" s="401"/>
      <c r="AH34" s="401"/>
      <c r="AI34" s="401"/>
      <c r="AJ34" s="401"/>
      <c r="AM34" s="401"/>
      <c r="AN34" s="569">
        <f>(AN9*5)/100</f>
        <v>0</v>
      </c>
      <c r="AO34" s="359" t="str">
        <f>IF(AU9="","",(AN34/$AC$50)*AU9)</f>
        <v/>
      </c>
      <c r="AP34" s="359">
        <f t="shared" ref="AP34" si="11">(AN34/$AC$50)*AT9</f>
        <v>0</v>
      </c>
      <c r="AX34" s="401"/>
      <c r="AY34" s="569">
        <f>(AY9*5)/100</f>
        <v>0</v>
      </c>
      <c r="AZ34" s="359" t="str">
        <f>IF(BF9="","",(AY34/$AC$50)*BF9)</f>
        <v/>
      </c>
      <c r="BA34" s="359">
        <f t="shared" ref="BA34" si="12">(AY34/$AC$50)*BE9</f>
        <v>0</v>
      </c>
      <c r="BI34" s="401"/>
      <c r="BJ34" s="569">
        <f>(BJ9*5)/100</f>
        <v>0</v>
      </c>
      <c r="BK34" s="359" t="str">
        <f>IF(BQ9="","",(BJ34/$AC$50)*BQ9)</f>
        <v/>
      </c>
      <c r="BL34" s="359">
        <f t="shared" ref="BL34" si="13">(BJ34/$AC$50)*BP9</f>
        <v>0</v>
      </c>
    </row>
    <row r="35" spans="4:64" ht="12.75" hidden="1" customHeight="1">
      <c r="D35" s="569"/>
      <c r="H35" s="401"/>
      <c r="I35" s="401"/>
      <c r="J35" s="401"/>
      <c r="K35" s="401"/>
      <c r="L35" s="360"/>
      <c r="M35" s="360"/>
      <c r="N35" s="360"/>
      <c r="O35" s="360"/>
      <c r="R35" s="569"/>
      <c r="V35" s="401"/>
      <c r="W35" s="401"/>
      <c r="X35" s="401"/>
      <c r="Y35" s="401"/>
      <c r="Z35" s="360"/>
      <c r="AC35" s="569"/>
      <c r="AG35" s="401"/>
      <c r="AH35" s="401"/>
      <c r="AI35" s="401"/>
      <c r="AJ35" s="401"/>
      <c r="AM35" s="401"/>
      <c r="AN35" s="569"/>
      <c r="AX35" s="401"/>
      <c r="AY35" s="569"/>
      <c r="BI35" s="401"/>
      <c r="BJ35" s="569"/>
    </row>
    <row r="36" spans="4:64" ht="12.75" hidden="1" customHeight="1">
      <c r="D36" s="569">
        <f>(D11*5)/100</f>
        <v>0</v>
      </c>
      <c r="E36" s="359" t="str">
        <f>IF( K11="","",(D36/$D$50)*K11)</f>
        <v/>
      </c>
      <c r="F36" s="359">
        <f>(D36/$D$50)*J11</f>
        <v>0</v>
      </c>
      <c r="H36" s="401"/>
      <c r="I36" s="401"/>
      <c r="J36" s="401"/>
      <c r="K36" s="401"/>
      <c r="L36" s="360"/>
      <c r="M36" s="360"/>
      <c r="N36" s="360"/>
      <c r="O36" s="360"/>
      <c r="R36" s="569">
        <f>(R11*5)/100</f>
        <v>0</v>
      </c>
      <c r="S36" s="359" t="str">
        <f>IF(Y11="","",(R36/$R$50)*Y11)</f>
        <v/>
      </c>
      <c r="T36" s="359">
        <f t="shared" si="6"/>
        <v>0</v>
      </c>
      <c r="V36" s="401"/>
      <c r="W36" s="401"/>
      <c r="X36" s="401"/>
      <c r="Y36" s="401"/>
      <c r="Z36" s="360"/>
      <c r="AC36" s="569">
        <f>(AC11*5)/100</f>
        <v>0</v>
      </c>
      <c r="AD36" s="359" t="str">
        <f>IF(AJ11="","",(AC36/$AC$50)*AJ11)</f>
        <v/>
      </c>
      <c r="AE36" s="359">
        <f t="shared" si="7"/>
        <v>0</v>
      </c>
      <c r="AG36" s="401"/>
      <c r="AH36" s="401"/>
      <c r="AI36" s="401"/>
      <c r="AJ36" s="401"/>
      <c r="AM36" s="401"/>
      <c r="AN36" s="569">
        <f>(AN11*5)/100</f>
        <v>0</v>
      </c>
      <c r="AO36" s="359" t="str">
        <f>IF(AU11="","",(AN36/$AC$50)*AU11)</f>
        <v/>
      </c>
      <c r="AP36" s="359">
        <f t="shared" ref="AP36" si="14">(AN36/$AC$50)*AT11</f>
        <v>0</v>
      </c>
      <c r="AX36" s="401"/>
      <c r="AY36" s="569">
        <f>(AY11*5)/100</f>
        <v>0</v>
      </c>
      <c r="AZ36" s="359" t="str">
        <f>IF(BF11="","",(AY36/$AC$50)*BF11)</f>
        <v/>
      </c>
      <c r="BA36" s="359">
        <f t="shared" ref="BA36" si="15">(AY36/$AC$50)*BE11</f>
        <v>0</v>
      </c>
      <c r="BI36" s="401"/>
      <c r="BJ36" s="569">
        <f>(BJ11*5)/100</f>
        <v>0</v>
      </c>
      <c r="BK36" s="359" t="str">
        <f>IF(BQ11="","",(BJ36/$AC$50)*BQ11)</f>
        <v/>
      </c>
      <c r="BL36" s="359">
        <f t="shared" ref="BL36" si="16">(BJ36/$AC$50)*BP11</f>
        <v>0</v>
      </c>
    </row>
    <row r="37" spans="4:64" ht="12.75" hidden="1" customHeight="1">
      <c r="D37" s="569"/>
      <c r="H37" s="401"/>
      <c r="I37" s="401"/>
      <c r="J37" s="401"/>
      <c r="K37" s="401"/>
      <c r="L37" s="360"/>
      <c r="M37" s="360"/>
      <c r="N37" s="360"/>
      <c r="O37" s="360"/>
      <c r="R37" s="569"/>
      <c r="V37" s="401"/>
      <c r="W37" s="401"/>
      <c r="X37" s="401"/>
      <c r="Y37" s="401"/>
      <c r="Z37" s="360"/>
      <c r="AC37" s="569"/>
      <c r="AG37" s="401"/>
      <c r="AH37" s="401"/>
      <c r="AI37" s="401"/>
      <c r="AJ37" s="401"/>
      <c r="AM37" s="401"/>
      <c r="AN37" s="569"/>
      <c r="AX37" s="401"/>
      <c r="AY37" s="569"/>
      <c r="BI37" s="401"/>
      <c r="BJ37" s="569"/>
    </row>
    <row r="38" spans="4:64" ht="12.75" hidden="1" customHeight="1">
      <c r="D38" s="569">
        <f>(D13*5)/100</f>
        <v>0</v>
      </c>
      <c r="E38" s="359" t="str">
        <f>IF( K13="","",(D38/$D$50)*K13)</f>
        <v/>
      </c>
      <c r="F38" s="359">
        <f>(D38/$D$50)*J13</f>
        <v>0</v>
      </c>
      <c r="H38" s="401"/>
      <c r="I38" s="401"/>
      <c r="J38" s="401"/>
      <c r="K38" s="401"/>
      <c r="L38" s="360"/>
      <c r="M38" s="360"/>
      <c r="N38" s="360"/>
      <c r="O38" s="360"/>
      <c r="R38" s="569">
        <f>(R13*5)/100</f>
        <v>0</v>
      </c>
      <c r="S38" s="359" t="str">
        <f>IF(Y13="","",(R38/$R$50)*Y13)</f>
        <v/>
      </c>
      <c r="T38" s="359">
        <f t="shared" si="6"/>
        <v>0</v>
      </c>
      <c r="V38" s="401"/>
      <c r="W38" s="401"/>
      <c r="X38" s="401"/>
      <c r="Y38" s="401"/>
      <c r="Z38" s="360"/>
      <c r="AC38" s="569">
        <f>(AC13*5)/100</f>
        <v>0</v>
      </c>
      <c r="AD38" s="359" t="str">
        <f>IF(AJ13="","",(AC38/$AC$50)*AJ13)</f>
        <v/>
      </c>
      <c r="AE38" s="359">
        <f t="shared" si="7"/>
        <v>0</v>
      </c>
      <c r="AG38" s="401"/>
      <c r="AH38" s="401"/>
      <c r="AI38" s="401"/>
      <c r="AJ38" s="401"/>
      <c r="AM38" s="401"/>
      <c r="AN38" s="569">
        <f>(AN13*5)/100</f>
        <v>0</v>
      </c>
      <c r="AO38" s="359" t="str">
        <f>IF(AU13="","",(AN38/$AC$50)*AU13)</f>
        <v/>
      </c>
      <c r="AP38" s="359">
        <f t="shared" ref="AP38" si="17">(AN38/$AC$50)*AT13</f>
        <v>0</v>
      </c>
      <c r="AX38" s="401"/>
      <c r="AY38" s="569">
        <f>(AY13*5)/100</f>
        <v>0</v>
      </c>
      <c r="AZ38" s="359" t="str">
        <f>IF(BF13="","",(AY38/$AC$50)*BF13)</f>
        <v/>
      </c>
      <c r="BA38" s="359">
        <f t="shared" ref="BA38" si="18">(AY38/$AC$50)*BE13</f>
        <v>0</v>
      </c>
      <c r="BI38" s="401"/>
      <c r="BJ38" s="569">
        <f>(BJ13*5)/100</f>
        <v>0</v>
      </c>
      <c r="BK38" s="359" t="str">
        <f>IF(BQ13="","",(BJ38/$AC$50)*BQ13)</f>
        <v/>
      </c>
      <c r="BL38" s="359">
        <f t="shared" ref="BL38" si="19">(BJ38/$AC$50)*BP13</f>
        <v>0</v>
      </c>
    </row>
    <row r="39" spans="4:64" ht="12.75" hidden="1" customHeight="1">
      <c r="D39" s="569"/>
      <c r="H39" s="401"/>
      <c r="I39" s="401"/>
      <c r="J39" s="401"/>
      <c r="K39" s="401"/>
      <c r="L39" s="360"/>
      <c r="M39" s="360"/>
      <c r="N39" s="360"/>
      <c r="O39" s="360"/>
      <c r="R39" s="569"/>
      <c r="V39" s="401"/>
      <c r="W39" s="401"/>
      <c r="X39" s="401"/>
      <c r="Y39" s="401"/>
      <c r="Z39" s="360"/>
      <c r="AC39" s="569"/>
      <c r="AG39" s="401"/>
      <c r="AH39" s="401"/>
      <c r="AI39" s="401"/>
      <c r="AJ39" s="401"/>
      <c r="AM39" s="401"/>
      <c r="AN39" s="569"/>
      <c r="AX39" s="401"/>
      <c r="AY39" s="569"/>
      <c r="BI39" s="401"/>
      <c r="BJ39" s="569"/>
    </row>
    <row r="40" spans="4:64" ht="12.75" hidden="1" customHeight="1">
      <c r="D40" s="569">
        <f>(D15*5)/100</f>
        <v>0</v>
      </c>
      <c r="E40" s="359" t="str">
        <f>IF( K15="","",(D40/$D$50)*K15)</f>
        <v/>
      </c>
      <c r="F40" s="359">
        <f>(D40/$D$50)*J15</f>
        <v>0</v>
      </c>
      <c r="H40" s="401"/>
      <c r="I40" s="401"/>
      <c r="J40" s="401"/>
      <c r="K40" s="401"/>
      <c r="L40" s="360"/>
      <c r="M40" s="360"/>
      <c r="N40" s="360"/>
      <c r="O40" s="360"/>
      <c r="R40" s="569">
        <f>(R15*5)/100</f>
        <v>0</v>
      </c>
      <c r="S40" s="359" t="str">
        <f>IF(Y15="","",(R40/$R$50)*Y15)</f>
        <v/>
      </c>
      <c r="T40" s="359">
        <f t="shared" si="6"/>
        <v>0</v>
      </c>
      <c r="V40" s="401"/>
      <c r="W40" s="401"/>
      <c r="X40" s="401"/>
      <c r="Y40" s="401"/>
      <c r="Z40" s="360"/>
      <c r="AC40" s="569">
        <f>(AC15*5)/100</f>
        <v>0</v>
      </c>
      <c r="AD40" s="359" t="str">
        <f>IF(AJ15="","",(AC40/$AC$50)*AJ15)</f>
        <v/>
      </c>
      <c r="AE40" s="359">
        <f t="shared" si="7"/>
        <v>0</v>
      </c>
      <c r="AG40" s="401"/>
      <c r="AH40" s="401"/>
      <c r="AI40" s="401"/>
      <c r="AJ40" s="401"/>
      <c r="AM40" s="401"/>
      <c r="AN40" s="569">
        <f>(AN15*5)/100</f>
        <v>0</v>
      </c>
      <c r="AO40" s="359" t="str">
        <f>IF(AU15="","",(AN40/$AC$50)*AU15)</f>
        <v/>
      </c>
      <c r="AP40" s="359">
        <f t="shared" ref="AP40" si="20">(AN40/$AC$50)*AT15</f>
        <v>0</v>
      </c>
      <c r="AX40" s="401"/>
      <c r="AY40" s="569">
        <f>(AY15*5)/100</f>
        <v>0</v>
      </c>
      <c r="AZ40" s="359" t="str">
        <f>IF(BF15="","",(AY40/$AC$50)*BF15)</f>
        <v/>
      </c>
      <c r="BA40" s="359">
        <f t="shared" ref="BA40" si="21">(AY40/$AC$50)*BE15</f>
        <v>0</v>
      </c>
      <c r="BI40" s="401"/>
      <c r="BJ40" s="569">
        <f>(BJ15*5)/100</f>
        <v>0</v>
      </c>
      <c r="BK40" s="359" t="str">
        <f>IF(BQ15="","",(BJ40/$AC$50)*BQ15)</f>
        <v/>
      </c>
      <c r="BL40" s="359">
        <f t="shared" ref="BL40" si="22">(BJ40/$AC$50)*BP15</f>
        <v>0</v>
      </c>
    </row>
    <row r="41" spans="4:64" ht="12.75" hidden="1" customHeight="1">
      <c r="D41" s="569"/>
      <c r="H41" s="401"/>
      <c r="I41" s="401"/>
      <c r="J41" s="401"/>
      <c r="K41" s="401"/>
      <c r="L41" s="360"/>
      <c r="M41" s="360"/>
      <c r="N41" s="360"/>
      <c r="O41" s="360"/>
      <c r="R41" s="569"/>
      <c r="V41" s="401"/>
      <c r="W41" s="401"/>
      <c r="X41" s="401"/>
      <c r="Y41" s="401"/>
      <c r="Z41" s="360"/>
      <c r="AC41" s="569"/>
      <c r="AG41" s="401"/>
      <c r="AH41" s="401"/>
      <c r="AI41" s="401"/>
      <c r="AJ41" s="401"/>
      <c r="AM41" s="401"/>
      <c r="AN41" s="569"/>
      <c r="AX41" s="401"/>
      <c r="AY41" s="569"/>
      <c r="BI41" s="401"/>
      <c r="BJ41" s="569"/>
    </row>
    <row r="42" spans="4:64" ht="12.75" hidden="1" customHeight="1">
      <c r="D42" s="569">
        <f>(D17*5)/100</f>
        <v>0</v>
      </c>
      <c r="E42" s="359" t="str">
        <f>IF( K17="","",(D42/$D$50)*K17)</f>
        <v/>
      </c>
      <c r="F42" s="359">
        <f>(D42/$D$50)*J17</f>
        <v>0</v>
      </c>
      <c r="H42" s="401"/>
      <c r="I42" s="401"/>
      <c r="J42" s="401"/>
      <c r="K42" s="401"/>
      <c r="L42" s="360"/>
      <c r="M42" s="360"/>
      <c r="N42" s="360"/>
      <c r="O42" s="360"/>
      <c r="R42" s="569">
        <f>(R17*5)/100</f>
        <v>0</v>
      </c>
      <c r="S42" s="359" t="str">
        <f>IF(Y17="","",(R42/$R$50)*Y17)</f>
        <v/>
      </c>
      <c r="T42" s="359">
        <f t="shared" si="6"/>
        <v>0</v>
      </c>
      <c r="V42" s="401"/>
      <c r="W42" s="401"/>
      <c r="X42" s="401"/>
      <c r="Y42" s="401"/>
      <c r="Z42" s="360"/>
      <c r="AC42" s="569">
        <f>(AC17*5)/100</f>
        <v>0</v>
      </c>
      <c r="AD42" s="359" t="str">
        <f>IF(AJ17="","",(AC42/$AC$50)*AJ17)</f>
        <v/>
      </c>
      <c r="AE42" s="359">
        <f t="shared" si="7"/>
        <v>0</v>
      </c>
      <c r="AG42" s="401"/>
      <c r="AH42" s="401"/>
      <c r="AI42" s="401"/>
      <c r="AJ42" s="401"/>
      <c r="AM42" s="401"/>
      <c r="AN42" s="569">
        <f>(AN17*5)/100</f>
        <v>0</v>
      </c>
      <c r="AO42" s="359" t="str">
        <f>IF(AU17="","",(AN42/$AC$50)*AU17)</f>
        <v/>
      </c>
      <c r="AP42" s="359">
        <f t="shared" ref="AP42" si="23">(AN42/$AC$50)*AT17</f>
        <v>0</v>
      </c>
      <c r="AX42" s="401"/>
      <c r="AY42" s="569">
        <f>(AY17*5)/100</f>
        <v>0</v>
      </c>
      <c r="AZ42" s="359" t="str">
        <f>IF(BF17="","",(AY42/$AC$50)*BF17)</f>
        <v/>
      </c>
      <c r="BA42" s="359">
        <f t="shared" ref="BA42" si="24">(AY42/$AC$50)*BE17</f>
        <v>0</v>
      </c>
      <c r="BI42" s="401"/>
      <c r="BJ42" s="569">
        <f>(BJ17*5)/100</f>
        <v>0</v>
      </c>
      <c r="BK42" s="359" t="str">
        <f>IF(BQ17="","",(BJ42/$AC$50)*BQ17)</f>
        <v/>
      </c>
      <c r="BL42" s="359">
        <f t="shared" ref="BL42" si="25">(BJ42/$AC$50)*BP17</f>
        <v>0</v>
      </c>
    </row>
    <row r="43" spans="4:64" ht="12.75" hidden="1" customHeight="1">
      <c r="D43" s="569"/>
      <c r="H43" s="401"/>
      <c r="I43" s="401"/>
      <c r="J43" s="401"/>
      <c r="K43" s="401"/>
      <c r="L43" s="360"/>
      <c r="M43" s="360"/>
      <c r="N43" s="360"/>
      <c r="O43" s="360"/>
      <c r="R43" s="569"/>
      <c r="V43" s="401"/>
      <c r="W43" s="401"/>
      <c r="X43" s="401"/>
      <c r="Y43" s="401"/>
      <c r="Z43" s="360"/>
      <c r="AC43" s="569"/>
      <c r="AG43" s="401"/>
      <c r="AH43" s="401"/>
      <c r="AI43" s="401"/>
      <c r="AJ43" s="401"/>
      <c r="AM43" s="401"/>
      <c r="AN43" s="569"/>
      <c r="AX43" s="401"/>
      <c r="AY43" s="569"/>
      <c r="BI43" s="401"/>
      <c r="BJ43" s="569"/>
    </row>
    <row r="44" spans="4:64" ht="12.75" hidden="1" customHeight="1">
      <c r="D44" s="569">
        <f>(D19*5)/100</f>
        <v>0</v>
      </c>
      <c r="E44" s="359" t="str">
        <f>IF( K19="","",(D44/$D$50)*K19)</f>
        <v/>
      </c>
      <c r="F44" s="359">
        <f>(D44/$D$50)*J19</f>
        <v>0</v>
      </c>
      <c r="H44" s="401"/>
      <c r="I44" s="401"/>
      <c r="J44" s="401"/>
      <c r="K44" s="401"/>
      <c r="L44" s="360"/>
      <c r="M44" s="360"/>
      <c r="N44" s="360"/>
      <c r="O44" s="360"/>
      <c r="R44" s="569">
        <f>(R19*5)/100</f>
        <v>0</v>
      </c>
      <c r="S44" s="359" t="str">
        <f>IF(Y19="","",(R44/$R$50)*Y19)</f>
        <v/>
      </c>
      <c r="T44" s="359">
        <f t="shared" si="6"/>
        <v>0</v>
      </c>
      <c r="V44" s="401"/>
      <c r="W44" s="401"/>
      <c r="X44" s="401"/>
      <c r="Y44" s="401"/>
      <c r="Z44" s="360"/>
      <c r="AC44" s="569">
        <f>(AC19*5)/100</f>
        <v>0</v>
      </c>
      <c r="AD44" s="359" t="str">
        <f>IF(AJ19="","",(AC44/$AC$50)*AJ19)</f>
        <v/>
      </c>
      <c r="AE44" s="359">
        <f t="shared" si="7"/>
        <v>0</v>
      </c>
      <c r="AG44" s="401"/>
      <c r="AH44" s="401"/>
      <c r="AI44" s="401"/>
      <c r="AJ44" s="401"/>
      <c r="AM44" s="401"/>
      <c r="AN44" s="569">
        <f>(AN19*5)/100</f>
        <v>0</v>
      </c>
      <c r="AO44" s="359" t="str">
        <f>IF(AU19="","",(AN44/$AC$50)*AU19)</f>
        <v/>
      </c>
      <c r="AP44" s="359">
        <f t="shared" ref="AP44" si="26">(AN44/$AC$50)*AT19</f>
        <v>0</v>
      </c>
      <c r="AX44" s="401"/>
      <c r="AY44" s="569">
        <f>(AY19*5)/100</f>
        <v>0</v>
      </c>
      <c r="AZ44" s="359" t="str">
        <f>IF(BF19="","",(AY44/$AC$50)*BF19)</f>
        <v/>
      </c>
      <c r="BA44" s="359">
        <f t="shared" ref="BA44" si="27">(AY44/$AC$50)*BE19</f>
        <v>0</v>
      </c>
      <c r="BI44" s="401"/>
      <c r="BJ44" s="569">
        <f>(BJ19*5)/100</f>
        <v>0</v>
      </c>
      <c r="BK44" s="359" t="str">
        <f>IF(BQ19="","",(BJ44/$AC$50)*BQ19)</f>
        <v/>
      </c>
      <c r="BL44" s="359">
        <f t="shared" ref="BL44" si="28">(BJ44/$AC$50)*BP19</f>
        <v>0</v>
      </c>
    </row>
    <row r="45" spans="4:64" ht="12.75" hidden="1" customHeight="1">
      <c r="D45" s="569"/>
      <c r="H45" s="401"/>
      <c r="I45" s="401"/>
      <c r="J45" s="401"/>
      <c r="K45" s="401"/>
      <c r="L45" s="360"/>
      <c r="M45" s="360"/>
      <c r="N45" s="360"/>
      <c r="O45" s="360"/>
      <c r="R45" s="569"/>
      <c r="V45" s="401"/>
      <c r="W45" s="401"/>
      <c r="X45" s="401"/>
      <c r="Y45" s="401"/>
      <c r="Z45" s="360"/>
      <c r="AC45" s="569"/>
      <c r="AG45" s="401"/>
      <c r="AH45" s="401"/>
      <c r="AI45" s="401"/>
      <c r="AJ45" s="401"/>
      <c r="AM45" s="401"/>
      <c r="AN45" s="569"/>
      <c r="AX45" s="401"/>
      <c r="AY45" s="569"/>
      <c r="BI45" s="401"/>
      <c r="BJ45" s="569"/>
    </row>
    <row r="46" spans="4:64" ht="12.75" hidden="1" customHeight="1">
      <c r="D46" s="569">
        <f>(D21*5)/100</f>
        <v>0</v>
      </c>
      <c r="E46" s="359" t="str">
        <f>IF( K21="","",(D46/$D$50)*K21)</f>
        <v/>
      </c>
      <c r="F46" s="359">
        <f>(D46/$D$50)*J21</f>
        <v>0</v>
      </c>
      <c r="H46" s="401"/>
      <c r="I46" s="401"/>
      <c r="J46" s="401"/>
      <c r="K46" s="401"/>
      <c r="L46" s="360"/>
      <c r="M46" s="360"/>
      <c r="N46" s="360"/>
      <c r="O46" s="360"/>
      <c r="R46" s="569">
        <f>(R21*5)/100</f>
        <v>0</v>
      </c>
      <c r="S46" s="359" t="str">
        <f>IF(Y21="","",(R46/$R$50)*Y21)</f>
        <v/>
      </c>
      <c r="T46" s="359">
        <f t="shared" si="6"/>
        <v>0</v>
      </c>
      <c r="V46" s="401"/>
      <c r="W46" s="401"/>
      <c r="X46" s="401"/>
      <c r="Y46" s="401"/>
      <c r="Z46" s="360"/>
      <c r="AC46" s="569">
        <f>(AC21*5)/100</f>
        <v>0</v>
      </c>
      <c r="AD46" s="359" t="str">
        <f>IF(AJ21="","",(AC46/$AC$50)*AJ21)</f>
        <v/>
      </c>
      <c r="AE46" s="359">
        <f t="shared" si="7"/>
        <v>0</v>
      </c>
      <c r="AG46" s="401"/>
      <c r="AH46" s="401"/>
      <c r="AI46" s="401"/>
      <c r="AJ46" s="401"/>
      <c r="AM46" s="401"/>
      <c r="AN46" s="569">
        <f>(AN21*5)/100</f>
        <v>0</v>
      </c>
      <c r="AO46" s="359" t="str">
        <f>IF(AU21="","",(AN46/$AC$50)*AU21)</f>
        <v/>
      </c>
      <c r="AP46" s="359">
        <f t="shared" ref="AP46" si="29">(AN46/$AC$50)*AT21</f>
        <v>0</v>
      </c>
      <c r="AX46" s="401"/>
      <c r="AY46" s="569">
        <f>(AY21*5)/100</f>
        <v>0</v>
      </c>
      <c r="AZ46" s="359" t="str">
        <f>IF(BF21="","",(AY46/$AC$50)*BF21)</f>
        <v/>
      </c>
      <c r="BA46" s="359">
        <f t="shared" ref="BA46" si="30">(AY46/$AC$50)*BE21</f>
        <v>0</v>
      </c>
      <c r="BI46" s="401"/>
      <c r="BJ46" s="569">
        <f>(BJ21*5)/100</f>
        <v>0</v>
      </c>
      <c r="BK46" s="359" t="str">
        <f>IF(BQ21="","",(BJ46/$AC$50)*BQ21)</f>
        <v/>
      </c>
      <c r="BL46" s="359">
        <f t="shared" ref="BL46" si="31">(BJ46/$AC$50)*BP21</f>
        <v>0</v>
      </c>
    </row>
    <row r="47" spans="4:64" ht="12.75" hidden="1" customHeight="1">
      <c r="D47" s="569"/>
      <c r="H47" s="401"/>
      <c r="I47" s="401"/>
      <c r="J47" s="401"/>
      <c r="K47" s="401"/>
      <c r="L47" s="360"/>
      <c r="M47" s="360"/>
      <c r="N47" s="360"/>
      <c r="O47" s="360"/>
      <c r="R47" s="569"/>
      <c r="V47" s="401"/>
      <c r="W47" s="401"/>
      <c r="X47" s="401"/>
      <c r="Y47" s="401"/>
      <c r="Z47" s="360"/>
      <c r="AC47" s="569"/>
      <c r="AG47" s="401"/>
      <c r="AH47" s="401"/>
      <c r="AI47" s="401"/>
      <c r="AJ47" s="401"/>
      <c r="AM47" s="401"/>
      <c r="AN47" s="569"/>
      <c r="AX47" s="401"/>
      <c r="AY47" s="569"/>
      <c r="BI47" s="401"/>
      <c r="BJ47" s="569"/>
    </row>
    <row r="48" spans="4:64" ht="12.75" hidden="1" customHeight="1">
      <c r="D48" s="569">
        <f>(D23*5)/100</f>
        <v>0</v>
      </c>
      <c r="E48" s="359" t="str">
        <f>IF( K23="","",(D48/$D$50)*K23)</f>
        <v/>
      </c>
      <c r="F48" s="359">
        <f>(D48/$D$50)*J23</f>
        <v>0</v>
      </c>
      <c r="H48" s="401"/>
      <c r="I48" s="401"/>
      <c r="J48" s="401"/>
      <c r="K48" s="401"/>
      <c r="L48" s="360"/>
      <c r="M48" s="360"/>
      <c r="N48" s="360"/>
      <c r="O48" s="360"/>
      <c r="R48" s="569">
        <f>(R23*5)/100</f>
        <v>0</v>
      </c>
      <c r="S48" s="359" t="str">
        <f>IF(Y23="","",(R48/$R$50)*Y23)</f>
        <v/>
      </c>
      <c r="T48" s="359">
        <f t="shared" si="6"/>
        <v>0</v>
      </c>
      <c r="V48" s="401"/>
      <c r="W48" s="401"/>
      <c r="X48" s="401"/>
      <c r="Y48" s="401"/>
      <c r="Z48" s="360"/>
      <c r="AC48" s="569">
        <f>(AC23*5)/100</f>
        <v>0</v>
      </c>
      <c r="AD48" s="359" t="str">
        <f>IF(AJ23="","",(AC48/$AC$50)*AJ23)</f>
        <v/>
      </c>
      <c r="AE48" s="359">
        <f t="shared" si="7"/>
        <v>0</v>
      </c>
      <c r="AG48" s="401"/>
      <c r="AH48" s="401"/>
      <c r="AI48" s="401"/>
      <c r="AJ48" s="401"/>
      <c r="AM48" s="401"/>
      <c r="AN48" s="569">
        <f>(AN23*5)/100</f>
        <v>0</v>
      </c>
      <c r="AO48" s="359" t="str">
        <f>IF(AU23="","",(AN48/$AC$50)*AU23)</f>
        <v/>
      </c>
      <c r="AP48" s="359">
        <f t="shared" ref="AP48" si="32">(AN48/$AC$50)*AT23</f>
        <v>0</v>
      </c>
      <c r="AX48" s="401"/>
      <c r="AY48" s="569">
        <f>(AY23*5)/100</f>
        <v>0</v>
      </c>
      <c r="AZ48" s="359" t="str">
        <f>IF(BF23="","",(AY48/$AC$50)*BF23)</f>
        <v/>
      </c>
      <c r="BA48" s="359">
        <f t="shared" ref="BA48" si="33">(AY48/$AC$50)*BE23</f>
        <v>0</v>
      </c>
      <c r="BI48" s="401"/>
      <c r="BJ48" s="569">
        <f>(BJ23*5)/100</f>
        <v>0</v>
      </c>
      <c r="BK48" s="359" t="str">
        <f>IF(BQ23="","",(BJ48/$AC$50)*BQ23)</f>
        <v/>
      </c>
      <c r="BL48" s="359">
        <f t="shared" ref="BL48" si="34">(BJ48/$AC$50)*BP23</f>
        <v>0</v>
      </c>
    </row>
    <row r="49" spans="3:64" ht="12.75" hidden="1" customHeight="1">
      <c r="D49" s="569"/>
      <c r="H49" s="401"/>
      <c r="I49" s="401"/>
      <c r="J49" s="401"/>
      <c r="K49" s="401"/>
      <c r="L49" s="360"/>
      <c r="M49" s="360"/>
      <c r="N49" s="360"/>
      <c r="O49" s="360"/>
      <c r="R49" s="569"/>
      <c r="V49" s="401"/>
      <c r="W49" s="401"/>
      <c r="X49" s="401"/>
      <c r="Y49" s="401"/>
      <c r="Z49" s="360"/>
      <c r="AC49" s="569"/>
      <c r="AG49" s="401"/>
      <c r="AH49" s="401"/>
      <c r="AI49" s="401"/>
      <c r="AJ49" s="401"/>
      <c r="AM49" s="401"/>
      <c r="AN49" s="569"/>
      <c r="AX49" s="401"/>
      <c r="AY49" s="569"/>
      <c r="BI49" s="401"/>
      <c r="BJ49" s="569"/>
    </row>
    <row r="50" spans="3:64" ht="12.75" hidden="1" customHeight="1">
      <c r="C50" s="359" t="s">
        <v>56</v>
      </c>
      <c r="D50" s="359">
        <f>SUM(D30:D49)</f>
        <v>5</v>
      </c>
      <c r="E50" s="359">
        <f>SUM(E30:E49)</f>
        <v>0</v>
      </c>
      <c r="F50" s="359">
        <f>SUM(F30:F49)</f>
        <v>0</v>
      </c>
      <c r="H50" s="401"/>
      <c r="I50" s="401"/>
      <c r="J50" s="401"/>
      <c r="K50" s="401"/>
      <c r="L50" s="360"/>
      <c r="M50" s="360"/>
      <c r="N50" s="360"/>
      <c r="O50" s="360"/>
      <c r="Q50" s="359" t="s">
        <v>56</v>
      </c>
      <c r="R50" s="359">
        <f>SUM(R30:R49)</f>
        <v>5</v>
      </c>
      <c r="S50" s="359">
        <f>SUM(S30:S49)</f>
        <v>0</v>
      </c>
      <c r="T50" s="359">
        <f>SUM(T30:T49)</f>
        <v>0</v>
      </c>
      <c r="V50" s="401"/>
      <c r="W50" s="401"/>
      <c r="X50" s="401"/>
      <c r="Y50" s="401"/>
      <c r="Z50" s="360"/>
      <c r="AB50" s="359" t="s">
        <v>56</v>
      </c>
      <c r="AC50" s="359">
        <f>SUM(AC30:AC49)</f>
        <v>5</v>
      </c>
      <c r="AD50" s="359">
        <f>SUM(AD30:AD49)</f>
        <v>0</v>
      </c>
      <c r="AE50" s="359">
        <f>SUM(AE30:AE49)</f>
        <v>0</v>
      </c>
      <c r="AG50" s="401"/>
      <c r="AH50" s="401"/>
      <c r="AI50" s="401"/>
      <c r="AJ50" s="401"/>
      <c r="AM50" s="359" t="s">
        <v>56</v>
      </c>
      <c r="AN50" s="359">
        <f>SUM(AN30:AN49)</f>
        <v>5</v>
      </c>
      <c r="AO50" s="359">
        <f>SUM(AO30:AO49)</f>
        <v>0</v>
      </c>
      <c r="AP50" s="359">
        <f>SUM(AP30:AP49)</f>
        <v>0</v>
      </c>
      <c r="AX50" s="359" t="s">
        <v>56</v>
      </c>
      <c r="AY50" s="359">
        <f>SUM(AY30:AY49)</f>
        <v>5</v>
      </c>
      <c r="AZ50" s="359">
        <f>SUM(AZ30:AZ49)</f>
        <v>0</v>
      </c>
      <c r="BA50" s="359">
        <f>SUM(BA30:BA49)</f>
        <v>0</v>
      </c>
      <c r="BI50" s="359" t="s">
        <v>56</v>
      </c>
      <c r="BJ50" s="359">
        <f>SUM(BJ30:BJ49)</f>
        <v>5</v>
      </c>
      <c r="BK50" s="359">
        <f>SUM(BK30:BK49)</f>
        <v>0</v>
      </c>
      <c r="BL50" s="359">
        <f>SUM(BL30:BL49)</f>
        <v>0</v>
      </c>
    </row>
    <row r="51" spans="3:64" ht="12.75" customHeight="1"/>
    <row r="52" spans="3:64" ht="12.75" customHeight="1"/>
  </sheetData>
  <mergeCells count="407">
    <mergeCell ref="BJ48:BJ49"/>
    <mergeCell ref="BJ30:BJ31"/>
    <mergeCell ref="BJ32:BJ33"/>
    <mergeCell ref="BJ34:BJ35"/>
    <mergeCell ref="BJ36:BJ37"/>
    <mergeCell ref="BJ38:BJ39"/>
    <mergeCell ref="BJ40:BJ41"/>
    <mergeCell ref="BJ42:BJ43"/>
    <mergeCell ref="BJ44:BJ45"/>
    <mergeCell ref="BJ46:BJ47"/>
    <mergeCell ref="AN48:AN49"/>
    <mergeCell ref="AY30:AY31"/>
    <mergeCell ref="AY32:AY33"/>
    <mergeCell ref="AY34:AY35"/>
    <mergeCell ref="AY36:AY37"/>
    <mergeCell ref="AY38:AY39"/>
    <mergeCell ref="AY40:AY41"/>
    <mergeCell ref="AY42:AY43"/>
    <mergeCell ref="AY44:AY45"/>
    <mergeCell ref="AY46:AY47"/>
    <mergeCell ref="AY48:AY49"/>
    <mergeCell ref="AN30:AN31"/>
    <mergeCell ref="AN32:AN33"/>
    <mergeCell ref="AN34:AN35"/>
    <mergeCell ref="AN36:AN37"/>
    <mergeCell ref="AN38:AN39"/>
    <mergeCell ref="AN40:AN41"/>
    <mergeCell ref="AN42:AN43"/>
    <mergeCell ref="AN44:AN45"/>
    <mergeCell ref="AN46:AN47"/>
    <mergeCell ref="BH25:BH26"/>
    <mergeCell ref="BI25:BI26"/>
    <mergeCell ref="BJ25:BJ26"/>
    <mergeCell ref="BP25:BP26"/>
    <mergeCell ref="BQ25:BQ26"/>
    <mergeCell ref="BH28:BK28"/>
    <mergeCell ref="BH21:BH22"/>
    <mergeCell ref="BI21:BI22"/>
    <mergeCell ref="BJ21:BJ22"/>
    <mergeCell ref="BP21:BP22"/>
    <mergeCell ref="BQ21:BQ22"/>
    <mergeCell ref="BH23:BH24"/>
    <mergeCell ref="BI23:BI24"/>
    <mergeCell ref="BJ23:BJ24"/>
    <mergeCell ref="BP23:BP24"/>
    <mergeCell ref="BQ23:BQ24"/>
    <mergeCell ref="BH17:BH18"/>
    <mergeCell ref="BI17:BI18"/>
    <mergeCell ref="BJ17:BJ18"/>
    <mergeCell ref="BP17:BP18"/>
    <mergeCell ref="BQ17:BQ18"/>
    <mergeCell ref="BH19:BH20"/>
    <mergeCell ref="BI19:BI20"/>
    <mergeCell ref="BJ19:BJ20"/>
    <mergeCell ref="BP19:BP20"/>
    <mergeCell ref="BQ19:BQ20"/>
    <mergeCell ref="BI13:BI14"/>
    <mergeCell ref="BJ13:BJ14"/>
    <mergeCell ref="BP13:BP14"/>
    <mergeCell ref="BQ13:BQ14"/>
    <mergeCell ref="BH15:BH16"/>
    <mergeCell ref="BI15:BI16"/>
    <mergeCell ref="BJ15:BJ16"/>
    <mergeCell ref="BP15:BP16"/>
    <mergeCell ref="BQ15:BQ16"/>
    <mergeCell ref="AW28:AZ28"/>
    <mergeCell ref="BH1:BL1"/>
    <mergeCell ref="BH2:BQ2"/>
    <mergeCell ref="BH5:BH6"/>
    <mergeCell ref="BI5:BI6"/>
    <mergeCell ref="BJ5:BJ6"/>
    <mergeCell ref="BP5:BP6"/>
    <mergeCell ref="BQ5:BQ6"/>
    <mergeCell ref="BH7:BH8"/>
    <mergeCell ref="BI7:BI8"/>
    <mergeCell ref="BJ7:BJ8"/>
    <mergeCell ref="BP7:BP8"/>
    <mergeCell ref="BQ7:BQ8"/>
    <mergeCell ref="BH9:BH10"/>
    <mergeCell ref="BI9:BI10"/>
    <mergeCell ref="BJ9:BJ10"/>
    <mergeCell ref="BP9:BP10"/>
    <mergeCell ref="BQ9:BQ10"/>
    <mergeCell ref="BH11:BH12"/>
    <mergeCell ref="BI11:BI12"/>
    <mergeCell ref="BJ11:BJ12"/>
    <mergeCell ref="BP11:BP12"/>
    <mergeCell ref="BQ11:BQ12"/>
    <mergeCell ref="BH13:BH14"/>
    <mergeCell ref="AW23:AW24"/>
    <mergeCell ref="AX23:AX24"/>
    <mergeCell ref="AY23:AY24"/>
    <mergeCell ref="BE23:BE24"/>
    <mergeCell ref="BF23:BF24"/>
    <mergeCell ref="AW25:AW26"/>
    <mergeCell ref="AX25:AX26"/>
    <mergeCell ref="AY25:AY26"/>
    <mergeCell ref="BE25:BE26"/>
    <mergeCell ref="BF25:BF26"/>
    <mergeCell ref="AW19:AW20"/>
    <mergeCell ref="AX19:AX20"/>
    <mergeCell ref="AY19:AY20"/>
    <mergeCell ref="BE19:BE20"/>
    <mergeCell ref="BF19:BF20"/>
    <mergeCell ref="AW21:AW22"/>
    <mergeCell ref="AX21:AX22"/>
    <mergeCell ref="AY21:AY22"/>
    <mergeCell ref="BE21:BE22"/>
    <mergeCell ref="BF21:BF22"/>
    <mergeCell ref="AW15:AW16"/>
    <mergeCell ref="AX15:AX16"/>
    <mergeCell ref="AY15:AY16"/>
    <mergeCell ref="BE15:BE16"/>
    <mergeCell ref="BF15:BF16"/>
    <mergeCell ref="AW17:AW18"/>
    <mergeCell ref="AX17:AX18"/>
    <mergeCell ref="AY17:AY18"/>
    <mergeCell ref="BE17:BE18"/>
    <mergeCell ref="BF17:BF18"/>
    <mergeCell ref="AX11:AX12"/>
    <mergeCell ref="AY11:AY12"/>
    <mergeCell ref="BE11:BE12"/>
    <mergeCell ref="BF11:BF12"/>
    <mergeCell ref="AW13:AW14"/>
    <mergeCell ref="AX13:AX14"/>
    <mergeCell ref="AY13:AY14"/>
    <mergeCell ref="BE13:BE14"/>
    <mergeCell ref="BF13:BF14"/>
    <mergeCell ref="AL25:AL26"/>
    <mergeCell ref="AM25:AM26"/>
    <mergeCell ref="AN25:AN26"/>
    <mergeCell ref="AT25:AT26"/>
    <mergeCell ref="AU25:AU26"/>
    <mergeCell ref="AL28:AO28"/>
    <mergeCell ref="AW1:BA1"/>
    <mergeCell ref="AW2:BF2"/>
    <mergeCell ref="AW5:AW6"/>
    <mergeCell ref="AX5:AX6"/>
    <mergeCell ref="AY5:AY6"/>
    <mergeCell ref="BE5:BE6"/>
    <mergeCell ref="BF5:BF6"/>
    <mergeCell ref="AX7:AX8"/>
    <mergeCell ref="AY7:AY8"/>
    <mergeCell ref="BE7:BE8"/>
    <mergeCell ref="BF7:BF8"/>
    <mergeCell ref="AW9:AW10"/>
    <mergeCell ref="AX9:AX10"/>
    <mergeCell ref="AY9:AY10"/>
    <mergeCell ref="BE9:BE10"/>
    <mergeCell ref="BF9:BF10"/>
    <mergeCell ref="AW11:AW12"/>
    <mergeCell ref="AL21:AL22"/>
    <mergeCell ref="AM21:AM22"/>
    <mergeCell ref="AN21:AN22"/>
    <mergeCell ref="AT21:AT22"/>
    <mergeCell ref="AU21:AU22"/>
    <mergeCell ref="AL23:AL24"/>
    <mergeCell ref="AM23:AM24"/>
    <mergeCell ref="AN23:AN24"/>
    <mergeCell ref="AT23:AT24"/>
    <mergeCell ref="AU23:AU24"/>
    <mergeCell ref="AL17:AL18"/>
    <mergeCell ref="AM17:AM18"/>
    <mergeCell ref="AN17:AN18"/>
    <mergeCell ref="AT17:AT18"/>
    <mergeCell ref="AU17:AU18"/>
    <mergeCell ref="AL19:AL20"/>
    <mergeCell ref="AM19:AM20"/>
    <mergeCell ref="AN19:AN20"/>
    <mergeCell ref="AT19:AT20"/>
    <mergeCell ref="AU19:AU20"/>
    <mergeCell ref="AL13:AL14"/>
    <mergeCell ref="AM13:AM14"/>
    <mergeCell ref="AN13:AN14"/>
    <mergeCell ref="AT13:AT14"/>
    <mergeCell ref="AU13:AU14"/>
    <mergeCell ref="AL15:AL16"/>
    <mergeCell ref="AM15:AM16"/>
    <mergeCell ref="AN15:AN16"/>
    <mergeCell ref="AT15:AT16"/>
    <mergeCell ref="AU15:AU16"/>
    <mergeCell ref="AL9:AL10"/>
    <mergeCell ref="AM9:AM10"/>
    <mergeCell ref="AN9:AN10"/>
    <mergeCell ref="AT9:AT10"/>
    <mergeCell ref="AU9:AU10"/>
    <mergeCell ref="AL11:AL12"/>
    <mergeCell ref="AM11:AM12"/>
    <mergeCell ref="AN11:AN12"/>
    <mergeCell ref="AT11:AT12"/>
    <mergeCell ref="AU11:AU12"/>
    <mergeCell ref="AL1:AP1"/>
    <mergeCell ref="AL2:AU2"/>
    <mergeCell ref="AL5:AL6"/>
    <mergeCell ref="AM5:AM6"/>
    <mergeCell ref="AN5:AN6"/>
    <mergeCell ref="AT5:AT6"/>
    <mergeCell ref="AU5:AU6"/>
    <mergeCell ref="AL7:AL8"/>
    <mergeCell ref="AM7:AM8"/>
    <mergeCell ref="AN7:AN8"/>
    <mergeCell ref="AT7:AT8"/>
    <mergeCell ref="AU7:AU8"/>
    <mergeCell ref="B2:K2"/>
    <mergeCell ref="P2:Y2"/>
    <mergeCell ref="AA2:AJ2"/>
    <mergeCell ref="P1:T1"/>
    <mergeCell ref="AA1:AE1"/>
    <mergeCell ref="B5:B6"/>
    <mergeCell ref="C5:C6"/>
    <mergeCell ref="D5:D6"/>
    <mergeCell ref="K5:K6"/>
    <mergeCell ref="J5:J6"/>
    <mergeCell ref="P5:P6"/>
    <mergeCell ref="Q5:Q6"/>
    <mergeCell ref="R5:R6"/>
    <mergeCell ref="Y5:Y6"/>
    <mergeCell ref="X5:X6"/>
    <mergeCell ref="AA5:AA6"/>
    <mergeCell ref="AB5:AB6"/>
    <mergeCell ref="AC5:AC6"/>
    <mergeCell ref="AJ5:AJ6"/>
    <mergeCell ref="AI5:AI6"/>
    <mergeCell ref="AJ7:AJ8"/>
    <mergeCell ref="AI7:AI8"/>
    <mergeCell ref="B9:B10"/>
    <mergeCell ref="C9:C10"/>
    <mergeCell ref="D9:D10"/>
    <mergeCell ref="K9:K10"/>
    <mergeCell ref="J9:J10"/>
    <mergeCell ref="P9:P10"/>
    <mergeCell ref="Q9:Q10"/>
    <mergeCell ref="R9:R10"/>
    <mergeCell ref="Y9:Y10"/>
    <mergeCell ref="X9:X10"/>
    <mergeCell ref="AA9:AA10"/>
    <mergeCell ref="AB9:AB10"/>
    <mergeCell ref="AC9:AC10"/>
    <mergeCell ref="AJ9:AJ10"/>
    <mergeCell ref="AI9:AI10"/>
    <mergeCell ref="B7:B8"/>
    <mergeCell ref="C7:C8"/>
    <mergeCell ref="D7:D8"/>
    <mergeCell ref="K7:K8"/>
    <mergeCell ref="J7:J8"/>
    <mergeCell ref="P7:P8"/>
    <mergeCell ref="Q7:Q8"/>
    <mergeCell ref="R11:R12"/>
    <mergeCell ref="Y11:Y12"/>
    <mergeCell ref="X11:X12"/>
    <mergeCell ref="AA7:AA8"/>
    <mergeCell ref="AB7:AB8"/>
    <mergeCell ref="AC7:AC8"/>
    <mergeCell ref="R7:R8"/>
    <mergeCell ref="Y7:Y8"/>
    <mergeCell ref="X7:X8"/>
    <mergeCell ref="AA11:AA12"/>
    <mergeCell ref="AB11:AB12"/>
    <mergeCell ref="AC11:AC12"/>
    <mergeCell ref="AJ11:AJ12"/>
    <mergeCell ref="AI11:AI12"/>
    <mergeCell ref="B13:B14"/>
    <mergeCell ref="C13:C14"/>
    <mergeCell ref="D13:D14"/>
    <mergeCell ref="K13:K14"/>
    <mergeCell ref="J13:J14"/>
    <mergeCell ref="P13:P14"/>
    <mergeCell ref="Q13:Q14"/>
    <mergeCell ref="R13:R14"/>
    <mergeCell ref="Y13:Y14"/>
    <mergeCell ref="X13:X14"/>
    <mergeCell ref="AA13:AA14"/>
    <mergeCell ref="AB13:AB14"/>
    <mergeCell ref="AC13:AC14"/>
    <mergeCell ref="AJ13:AJ14"/>
    <mergeCell ref="AI13:AI14"/>
    <mergeCell ref="B11:B12"/>
    <mergeCell ref="C11:C12"/>
    <mergeCell ref="D11:D12"/>
    <mergeCell ref="K11:K12"/>
    <mergeCell ref="J11:J12"/>
    <mergeCell ref="P11:P12"/>
    <mergeCell ref="Q11:Q12"/>
    <mergeCell ref="AB15:AB16"/>
    <mergeCell ref="AC15:AC16"/>
    <mergeCell ref="AJ15:AJ16"/>
    <mergeCell ref="AI15:AI16"/>
    <mergeCell ref="B17:B18"/>
    <mergeCell ref="C17:C18"/>
    <mergeCell ref="D17:D18"/>
    <mergeCell ref="K17:K18"/>
    <mergeCell ref="J17:J18"/>
    <mergeCell ref="P17:P18"/>
    <mergeCell ref="Q17:Q18"/>
    <mergeCell ref="R17:R18"/>
    <mergeCell ref="Y17:Y18"/>
    <mergeCell ref="X17:X18"/>
    <mergeCell ref="AA17:AA18"/>
    <mergeCell ref="AB17:AB18"/>
    <mergeCell ref="AC17:AC18"/>
    <mergeCell ref="AJ17:AJ18"/>
    <mergeCell ref="AI17:AI18"/>
    <mergeCell ref="B15:B16"/>
    <mergeCell ref="C15:C16"/>
    <mergeCell ref="D15:D16"/>
    <mergeCell ref="K15:K16"/>
    <mergeCell ref="J15:J16"/>
    <mergeCell ref="D19:D20"/>
    <mergeCell ref="K19:K20"/>
    <mergeCell ref="J19:J20"/>
    <mergeCell ref="P19:P20"/>
    <mergeCell ref="Q19:Q20"/>
    <mergeCell ref="R19:R20"/>
    <mergeCell ref="Y19:Y20"/>
    <mergeCell ref="X19:X20"/>
    <mergeCell ref="AA15:AA16"/>
    <mergeCell ref="P15:P16"/>
    <mergeCell ref="Q15:Q16"/>
    <mergeCell ref="R15:R16"/>
    <mergeCell ref="Y15:Y16"/>
    <mergeCell ref="X15:X16"/>
    <mergeCell ref="Y23:Y24"/>
    <mergeCell ref="X23:X24"/>
    <mergeCell ref="AA19:AA20"/>
    <mergeCell ref="AB19:AB20"/>
    <mergeCell ref="AC19:AC20"/>
    <mergeCell ref="AJ19:AJ20"/>
    <mergeCell ref="AI19:AI20"/>
    <mergeCell ref="B21:B22"/>
    <mergeCell ref="C21:C22"/>
    <mergeCell ref="D21:D22"/>
    <mergeCell ref="K21:K22"/>
    <mergeCell ref="J21:J22"/>
    <mergeCell ref="P21:P22"/>
    <mergeCell ref="Q21:Q22"/>
    <mergeCell ref="R21:R22"/>
    <mergeCell ref="Y21:Y22"/>
    <mergeCell ref="X21:X22"/>
    <mergeCell ref="AA21:AA22"/>
    <mergeCell ref="AB21:AB22"/>
    <mergeCell ref="AC21:AC22"/>
    <mergeCell ref="AJ21:AJ22"/>
    <mergeCell ref="AI21:AI22"/>
    <mergeCell ref="B19:B20"/>
    <mergeCell ref="C19:C20"/>
    <mergeCell ref="AA23:AA24"/>
    <mergeCell ref="AB23:AB24"/>
    <mergeCell ref="AC23:AC24"/>
    <mergeCell ref="AJ23:AJ24"/>
    <mergeCell ref="AI23:AI24"/>
    <mergeCell ref="AA25:AA26"/>
    <mergeCell ref="AB25:AB26"/>
    <mergeCell ref="B25:B26"/>
    <mergeCell ref="C25:C26"/>
    <mergeCell ref="D25:D26"/>
    <mergeCell ref="K25:K26"/>
    <mergeCell ref="J25:J26"/>
    <mergeCell ref="P25:P26"/>
    <mergeCell ref="AC25:AC26"/>
    <mergeCell ref="AJ25:AJ26"/>
    <mergeCell ref="AI25:AI26"/>
    <mergeCell ref="B23:B24"/>
    <mergeCell ref="C23:C24"/>
    <mergeCell ref="D23:D24"/>
    <mergeCell ref="K23:K24"/>
    <mergeCell ref="J23:J24"/>
    <mergeCell ref="P23:P24"/>
    <mergeCell ref="Q23:Q24"/>
    <mergeCell ref="R23:R24"/>
    <mergeCell ref="AC34:AC35"/>
    <mergeCell ref="D36:D37"/>
    <mergeCell ref="R36:R37"/>
    <mergeCell ref="AC36:AC37"/>
    <mergeCell ref="B28:E28"/>
    <mergeCell ref="P28:S28"/>
    <mergeCell ref="AA28:AD28"/>
    <mergeCell ref="Q25:Q26"/>
    <mergeCell ref="R25:R26"/>
    <mergeCell ref="Y25:Y26"/>
    <mergeCell ref="X25:X26"/>
    <mergeCell ref="D30:D31"/>
    <mergeCell ref="R30:R31"/>
    <mergeCell ref="AC30:AC31"/>
    <mergeCell ref="AW7:AW8"/>
    <mergeCell ref="D48:D49"/>
    <mergeCell ref="R48:R49"/>
    <mergeCell ref="AC48:AC49"/>
    <mergeCell ref="D44:D45"/>
    <mergeCell ref="R44:R45"/>
    <mergeCell ref="AC44:AC45"/>
    <mergeCell ref="D46:D47"/>
    <mergeCell ref="R46:R47"/>
    <mergeCell ref="AC46:AC47"/>
    <mergeCell ref="AC38:AC39"/>
    <mergeCell ref="D40:D41"/>
    <mergeCell ref="R40:R41"/>
    <mergeCell ref="AC40:AC41"/>
    <mergeCell ref="D42:D43"/>
    <mergeCell ref="R42:R43"/>
    <mergeCell ref="AC42:AC43"/>
    <mergeCell ref="D38:D39"/>
    <mergeCell ref="R38:R39"/>
    <mergeCell ref="D32:D33"/>
    <mergeCell ref="R32:R33"/>
    <mergeCell ref="AC32:AC33"/>
    <mergeCell ref="D34:D35"/>
    <mergeCell ref="R34:R35"/>
  </mergeCells>
  <phoneticPr fontId="0" type="noConversion"/>
  <dataValidations count="2">
    <dataValidation type="whole" allowBlank="1" showInputMessage="1" showErrorMessage="1" sqref="D5:D26 F5:H26 AE5:AG26 BJ5:BJ26 R5:R26 T5:V26 BA5:BC26 AC5:AC26 AN5:AN26 AP5:AR26 AY5:AY26 BL5:BN26">
      <formula1>0</formula1>
      <formula2>100</formula2>
    </dataValidation>
    <dataValidation type="list" allowBlank="1" showInputMessage="1" showErrorMessage="1" sqref="AI25:AJ25 J5:J7 J9 J11 J13 J15 J17 J19 J21 J25:K25 J23 X9 X11 X13 X15 X17 X19 X21 X23 X5 X25:Y25 X7 AI5 AI7 AI9 AI11 AI13 AI15 AI17 AI19 AI21 AI23 AT25:AU25 BP11 BP13 BP15 BP17 BP19 BP21 BP23 AT19 AT21 AT23 BE25:BF25 BE5 BE7 BE9 BE11 BE13 BE15 BE17 BE19 BE21 BE23 BP25:BQ25 BP5 BP7 BP9 AT5 AT7 AT9 AT11 AT13 AT15 AT17">
      <formula1>$O$1:$O$11</formula1>
    </dataValidation>
  </dataValidations>
  <pageMargins left="0.75" right="0.75" top="1" bottom="1" header="0.5" footer="0.5"/>
  <pageSetup paperSize="9" orientation="portrait" horizontalDpi="300" verticalDpi="300" r:id="rId1"/>
  <headerFooter alignWithMargins="0"/>
  <cellWatches>
    <cellWatch r="J5"/>
  </cellWatches>
  <drawing r:id="rId2"/>
  <legacyDrawing r:id="rId3"/>
</worksheet>
</file>

<file path=xl/worksheets/sheet16.xml><?xml version="1.0" encoding="utf-8"?>
<worksheet xmlns="http://schemas.openxmlformats.org/spreadsheetml/2006/main" xmlns:r="http://schemas.openxmlformats.org/officeDocument/2006/relationships">
  <sheetPr codeName="Sheet7"/>
  <dimension ref="B1:AP133"/>
  <sheetViews>
    <sheetView showGridLines="0" topLeftCell="Y69" zoomScale="80" zoomScaleNormal="80" workbookViewId="0">
      <selection activeCell="AA126" sqref="AA126"/>
    </sheetView>
  </sheetViews>
  <sheetFormatPr defaultRowHeight="12.75"/>
  <cols>
    <col min="1" max="1" width="2.28515625" customWidth="1"/>
    <col min="2" max="2" width="20.140625" customWidth="1"/>
    <col min="5" max="5" width="10.28515625" bestFit="1" customWidth="1"/>
    <col min="6" max="6" width="16.28515625" bestFit="1" customWidth="1"/>
    <col min="8" max="8" width="8.28515625" customWidth="1"/>
    <col min="9" max="9" width="21.5703125" customWidth="1"/>
    <col min="12" max="12" width="10.28515625" bestFit="1" customWidth="1"/>
    <col min="13" max="13" width="16.28515625" bestFit="1" customWidth="1"/>
    <col min="16" max="16" width="21" customWidth="1"/>
    <col min="19" max="19" width="10.28515625" bestFit="1" customWidth="1"/>
    <col min="20" max="20" width="16.28515625" bestFit="1" customWidth="1"/>
    <col min="23" max="23" width="21.42578125" customWidth="1"/>
    <col min="26" max="26" width="10.28515625" bestFit="1" customWidth="1"/>
    <col min="27" max="27" width="16.28515625" bestFit="1" customWidth="1"/>
    <col min="30" max="30" width="21.28515625" customWidth="1"/>
    <col min="33" max="33" width="10.28515625" bestFit="1" customWidth="1"/>
    <col min="34" max="34" width="16.28515625" bestFit="1" customWidth="1"/>
    <col min="37" max="37" width="21.28515625" customWidth="1"/>
    <col min="40" max="40" width="11.42578125" customWidth="1"/>
    <col min="41" max="41" width="18.85546875" customWidth="1"/>
  </cols>
  <sheetData>
    <row r="1" spans="2:42" hidden="1">
      <c r="L1" s="52" t="s">
        <v>33</v>
      </c>
      <c r="M1" s="52">
        <v>1</v>
      </c>
      <c r="N1" s="53">
        <v>0</v>
      </c>
    </row>
    <row r="2" spans="2:42" ht="13.5" hidden="1" thickBot="1">
      <c r="L2" s="54" t="s">
        <v>77</v>
      </c>
      <c r="M2" s="52">
        <v>2</v>
      </c>
      <c r="N2" s="53">
        <v>0.5</v>
      </c>
    </row>
    <row r="3" spans="2:42" hidden="1">
      <c r="G3" s="1">
        <v>1</v>
      </c>
      <c r="L3" s="55"/>
      <c r="M3" s="55">
        <v>3</v>
      </c>
      <c r="N3" s="53">
        <v>1</v>
      </c>
    </row>
    <row r="4" spans="2:42" hidden="1">
      <c r="L4" s="55"/>
      <c r="M4" s="55">
        <v>4</v>
      </c>
      <c r="N4" s="55">
        <v>1.5</v>
      </c>
    </row>
    <row r="5" spans="2:42" hidden="1">
      <c r="L5" s="55"/>
      <c r="M5" s="55">
        <v>5</v>
      </c>
      <c r="N5" s="55">
        <v>2</v>
      </c>
    </row>
    <row r="6" spans="2:42" hidden="1">
      <c r="L6" s="55"/>
      <c r="M6" s="55"/>
      <c r="N6" s="55">
        <v>2.5</v>
      </c>
    </row>
    <row r="7" spans="2:42" hidden="1">
      <c r="L7" s="55"/>
      <c r="M7" s="55"/>
      <c r="N7" s="55">
        <v>3</v>
      </c>
    </row>
    <row r="8" spans="2:42" hidden="1">
      <c r="L8" s="56"/>
      <c r="M8" s="55"/>
      <c r="N8" s="55">
        <v>3.5</v>
      </c>
    </row>
    <row r="9" spans="2:42" hidden="1">
      <c r="L9" s="56"/>
      <c r="M9" s="55"/>
      <c r="N9" s="55">
        <v>4</v>
      </c>
    </row>
    <row r="10" spans="2:42" hidden="1">
      <c r="L10" s="57"/>
      <c r="M10" s="57"/>
      <c r="N10" s="55">
        <v>4.5</v>
      </c>
    </row>
    <row r="11" spans="2:42" hidden="1">
      <c r="L11" s="57"/>
      <c r="M11" s="57"/>
      <c r="N11" s="58">
        <v>5</v>
      </c>
    </row>
    <row r="12" spans="2:42" ht="13.5" thickBot="1"/>
    <row r="13" spans="2:42" ht="33" customHeight="1" thickBot="1">
      <c r="B13" s="597" t="s">
        <v>51</v>
      </c>
      <c r="C13" s="598"/>
      <c r="D13" s="598"/>
      <c r="E13" s="598"/>
      <c r="F13" s="598"/>
      <c r="G13" s="598"/>
      <c r="H13" s="598"/>
      <c r="I13" s="599"/>
      <c r="J13" s="18"/>
      <c r="K13" s="18"/>
      <c r="L13" s="18"/>
      <c r="M13" s="18"/>
      <c r="N13" s="18"/>
      <c r="O13" s="18"/>
      <c r="P13" s="18"/>
      <c r="Q13" s="18"/>
      <c r="R13" s="18"/>
      <c r="S13" s="18"/>
      <c r="T13" s="18"/>
      <c r="U13" s="18"/>
      <c r="V13" s="18"/>
    </row>
    <row r="14" spans="2:42" ht="16.5" thickBot="1">
      <c r="B14" s="585" t="str">
        <f>'Pop Structure &amp; Recruitment'!B2</f>
        <v>Marginal</v>
      </c>
      <c r="C14" s="600"/>
      <c r="D14" s="600"/>
      <c r="E14" s="600"/>
      <c r="F14" s="600"/>
      <c r="G14" s="601"/>
      <c r="H14" s="47"/>
      <c r="I14" s="585" t="str">
        <f>'Pop Structure &amp; Recruitment'!P2</f>
        <v>Lower</v>
      </c>
      <c r="J14" s="600"/>
      <c r="K14" s="600"/>
      <c r="L14" s="600"/>
      <c r="M14" s="600"/>
      <c r="N14" s="601"/>
      <c r="O14" s="47"/>
      <c r="P14" s="585" t="str">
        <f>'Pop Structure &amp; Recruitment'!AA2</f>
        <v>Upper</v>
      </c>
      <c r="Q14" s="600"/>
      <c r="R14" s="600"/>
      <c r="S14" s="600"/>
      <c r="T14" s="600"/>
      <c r="U14" s="601"/>
      <c r="V14" s="18"/>
      <c r="W14" s="585" t="str">
        <f>'Pop Structure &amp; Recruitment'!AL2</f>
        <v>Upper MCB</v>
      </c>
      <c r="X14" s="600"/>
      <c r="Y14" s="600"/>
      <c r="Z14" s="600"/>
      <c r="AA14" s="600"/>
      <c r="AB14" s="601"/>
      <c r="AD14" s="585" t="str">
        <f>'Pop Structure &amp; Recruitment'!AW2</f>
        <v>Floodplain</v>
      </c>
      <c r="AE14" s="600"/>
      <c r="AF14" s="600"/>
      <c r="AG14" s="600"/>
      <c r="AH14" s="600"/>
      <c r="AI14" s="601"/>
      <c r="AK14" s="585" t="str">
        <f>'Pop Structure &amp; Recruitment'!BH2</f>
        <v>Wetland</v>
      </c>
      <c r="AL14" s="600"/>
      <c r="AM14" s="600"/>
      <c r="AN14" s="600"/>
      <c r="AO14" s="600"/>
      <c r="AP14" s="601"/>
    </row>
    <row r="15" spans="2:42">
      <c r="B15" s="40" t="s">
        <v>40</v>
      </c>
      <c r="C15" s="41" t="s">
        <v>49</v>
      </c>
      <c r="D15" s="42" t="s">
        <v>41</v>
      </c>
      <c r="E15" s="42" t="s">
        <v>42</v>
      </c>
      <c r="F15" s="42" t="s">
        <v>52</v>
      </c>
      <c r="G15" s="44" t="s">
        <v>53</v>
      </c>
      <c r="H15" s="48"/>
      <c r="I15" s="40" t="s">
        <v>40</v>
      </c>
      <c r="J15" s="41" t="s">
        <v>49</v>
      </c>
      <c r="K15" s="42" t="s">
        <v>41</v>
      </c>
      <c r="L15" s="42" t="s">
        <v>42</v>
      </c>
      <c r="M15" s="42" t="s">
        <v>52</v>
      </c>
      <c r="N15" s="44" t="s">
        <v>53</v>
      </c>
      <c r="O15" s="48"/>
      <c r="P15" s="40" t="s">
        <v>40</v>
      </c>
      <c r="Q15" s="41" t="s">
        <v>49</v>
      </c>
      <c r="R15" s="42" t="s">
        <v>41</v>
      </c>
      <c r="S15" s="42" t="s">
        <v>42</v>
      </c>
      <c r="T15" s="42" t="s">
        <v>52</v>
      </c>
      <c r="U15" s="44" t="s">
        <v>53</v>
      </c>
      <c r="V15" s="18"/>
      <c r="W15" s="40" t="s">
        <v>40</v>
      </c>
      <c r="X15" s="41" t="s">
        <v>49</v>
      </c>
      <c r="Y15" s="42" t="s">
        <v>41</v>
      </c>
      <c r="Z15" s="42" t="s">
        <v>42</v>
      </c>
      <c r="AA15" s="42" t="s">
        <v>52</v>
      </c>
      <c r="AB15" s="44" t="s">
        <v>53</v>
      </c>
      <c r="AD15" s="40" t="s">
        <v>40</v>
      </c>
      <c r="AE15" s="41" t="s">
        <v>49</v>
      </c>
      <c r="AF15" s="42" t="s">
        <v>41</v>
      </c>
      <c r="AG15" s="42" t="s">
        <v>42</v>
      </c>
      <c r="AH15" s="42" t="s">
        <v>52</v>
      </c>
      <c r="AI15" s="44" t="s">
        <v>53</v>
      </c>
      <c r="AK15" s="40" t="s">
        <v>40</v>
      </c>
      <c r="AL15" s="41" t="s">
        <v>49</v>
      </c>
      <c r="AM15" s="42" t="s">
        <v>41</v>
      </c>
      <c r="AN15" s="42" t="s">
        <v>42</v>
      </c>
      <c r="AO15" s="42" t="s">
        <v>52</v>
      </c>
      <c r="AP15" s="44" t="s">
        <v>53</v>
      </c>
    </row>
    <row r="16" spans="2:42" ht="12.75" customHeight="1">
      <c r="B16" s="602" t="s">
        <v>97</v>
      </c>
      <c r="C16" s="604">
        <v>1</v>
      </c>
      <c r="D16" s="605">
        <v>100</v>
      </c>
      <c r="E16" s="45" t="s">
        <v>43</v>
      </c>
      <c r="F16" s="473">
        <f>'Ref State Cover'!G11</f>
        <v>0</v>
      </c>
      <c r="G16" s="606">
        <f>IF(B16="","",VLOOKUP(ABS(F16-F17),'Rating Guide'!$F$34:$G$44,2))</f>
        <v>0</v>
      </c>
      <c r="H16" s="49"/>
      <c r="I16" s="602" t="s">
        <v>97</v>
      </c>
      <c r="J16" s="604">
        <v>1</v>
      </c>
      <c r="K16" s="605">
        <v>100</v>
      </c>
      <c r="L16" s="45" t="s">
        <v>43</v>
      </c>
      <c r="M16" s="473">
        <f>'Ref State Cover'!G12</f>
        <v>0</v>
      </c>
      <c r="N16" s="606">
        <f>IF(I16="","",VLOOKUP(ABS(M16-M17),'Rating Guide'!$F$34:$G$44,2))</f>
        <v>0</v>
      </c>
      <c r="O16" s="49"/>
      <c r="P16" s="602" t="s">
        <v>97</v>
      </c>
      <c r="Q16" s="604">
        <v>1</v>
      </c>
      <c r="R16" s="605">
        <v>100</v>
      </c>
      <c r="S16" s="45" t="s">
        <v>43</v>
      </c>
      <c r="T16" s="473">
        <f>'Ref State Cover'!G13</f>
        <v>5</v>
      </c>
      <c r="U16" s="606">
        <f>IF(P16="","",VLOOKUP(ABS(T16-T17),'Rating Guide'!$F$34:$G$44,2))</f>
        <v>0.5</v>
      </c>
      <c r="W16" s="602" t="s">
        <v>97</v>
      </c>
      <c r="X16" s="604">
        <v>1</v>
      </c>
      <c r="Y16" s="605">
        <v>100</v>
      </c>
      <c r="Z16" s="45" t="s">
        <v>43</v>
      </c>
      <c r="AA16" s="473">
        <f>'Ref State Cover'!G14</f>
        <v>10</v>
      </c>
      <c r="AB16" s="606">
        <f>IF(W16="","",VLOOKUP(ABS(AA16-AA17),'Rating Guide'!$F$34:$G$44,2))</f>
        <v>1</v>
      </c>
      <c r="AD16" s="602" t="s">
        <v>97</v>
      </c>
      <c r="AE16" s="604">
        <v>1</v>
      </c>
      <c r="AF16" s="605">
        <v>100</v>
      </c>
      <c r="AG16" s="45" t="s">
        <v>43</v>
      </c>
      <c r="AH16" s="473" t="e">
        <f>'Ref State Cover'!G15</f>
        <v>#DIV/0!</v>
      </c>
      <c r="AI16" s="606" t="e">
        <f>IF(AD16="","",VLOOKUP(ABS(AH16-AH17),'Rating Guide'!$F$34:$G$44,2))</f>
        <v>#DIV/0!</v>
      </c>
      <c r="AK16" s="602" t="s">
        <v>97</v>
      </c>
      <c r="AL16" s="604">
        <v>1</v>
      </c>
      <c r="AM16" s="605">
        <v>100</v>
      </c>
      <c r="AN16" s="45" t="s">
        <v>43</v>
      </c>
      <c r="AO16" s="473" t="e">
        <f>'Ref State Cover'!G16</f>
        <v>#DIV/0!</v>
      </c>
      <c r="AP16" s="606" t="e">
        <f>IF(AK16="","",VLOOKUP(ABS(AO16-AO17),'Rating Guide'!$F$34:$G$44,2))</f>
        <v>#DIV/0!</v>
      </c>
    </row>
    <row r="17" spans="2:42">
      <c r="B17" s="603"/>
      <c r="C17" s="604"/>
      <c r="D17" s="605"/>
      <c r="E17" s="45" t="s">
        <v>44</v>
      </c>
      <c r="F17" s="473">
        <v>0</v>
      </c>
      <c r="G17" s="607"/>
      <c r="H17" s="49"/>
      <c r="I17" s="603"/>
      <c r="J17" s="604"/>
      <c r="K17" s="605"/>
      <c r="L17" s="45" t="s">
        <v>44</v>
      </c>
      <c r="M17" s="473">
        <v>0</v>
      </c>
      <c r="N17" s="607"/>
      <c r="O17" s="49"/>
      <c r="P17" s="603"/>
      <c r="Q17" s="604"/>
      <c r="R17" s="605"/>
      <c r="S17" s="45" t="s">
        <v>44</v>
      </c>
      <c r="T17" s="473">
        <v>0</v>
      </c>
      <c r="U17" s="607"/>
      <c r="W17" s="603"/>
      <c r="X17" s="604"/>
      <c r="Y17" s="605"/>
      <c r="Z17" s="45" t="s">
        <v>44</v>
      </c>
      <c r="AA17" s="473">
        <v>0</v>
      </c>
      <c r="AB17" s="607"/>
      <c r="AD17" s="603"/>
      <c r="AE17" s="604"/>
      <c r="AF17" s="605"/>
      <c r="AG17" s="45" t="s">
        <v>44</v>
      </c>
      <c r="AH17" s="473">
        <v>0</v>
      </c>
      <c r="AI17" s="607"/>
      <c r="AK17" s="603"/>
      <c r="AL17" s="604"/>
      <c r="AM17" s="605"/>
      <c r="AN17" s="45" t="s">
        <v>44</v>
      </c>
      <c r="AO17" s="473">
        <v>0</v>
      </c>
      <c r="AP17" s="607"/>
    </row>
    <row r="18" spans="2:42">
      <c r="B18" s="608"/>
      <c r="C18" s="604"/>
      <c r="D18" s="605"/>
      <c r="E18" s="45" t="s">
        <v>43</v>
      </c>
      <c r="F18" s="402"/>
      <c r="G18" s="606" t="str">
        <f>IF(B18="","",VLOOKUP(ABS(F18-F19),'Rating Guide'!$F$34:$G$44,2))</f>
        <v/>
      </c>
      <c r="H18" s="49"/>
      <c r="I18" s="608"/>
      <c r="J18" s="604"/>
      <c r="K18" s="605"/>
      <c r="L18" s="45" t="s">
        <v>43</v>
      </c>
      <c r="M18" s="402"/>
      <c r="N18" s="606" t="str">
        <f>IF(I18="","",VLOOKUP(ABS(M18-M19),'Rating Guide'!$F$34:$G$44,2))</f>
        <v/>
      </c>
      <c r="O18" s="49"/>
      <c r="P18" s="608"/>
      <c r="Q18" s="604"/>
      <c r="R18" s="605"/>
      <c r="S18" s="45" t="s">
        <v>43</v>
      </c>
      <c r="T18" s="402"/>
      <c r="U18" s="606" t="str">
        <f>IF(P18="","",VLOOKUP(ABS(T18-T19),'Rating Guide'!$F$34:$G$44,2))</f>
        <v/>
      </c>
      <c r="W18" s="608"/>
      <c r="X18" s="604"/>
      <c r="Y18" s="605"/>
      <c r="Z18" s="45" t="s">
        <v>43</v>
      </c>
      <c r="AA18" s="402"/>
      <c r="AB18" s="606" t="str">
        <f>IF(W18="","",VLOOKUP(ABS(AA18-AA19),'Rating Guide'!$F$34:$G$44,2))</f>
        <v/>
      </c>
      <c r="AD18" s="608"/>
      <c r="AE18" s="604"/>
      <c r="AF18" s="605"/>
      <c r="AG18" s="45" t="s">
        <v>43</v>
      </c>
      <c r="AH18" s="402"/>
      <c r="AI18" s="606" t="str">
        <f>IF(AD18="","",VLOOKUP(ABS(AH18-AH19),'Rating Guide'!$F$34:$G$44,2))</f>
        <v/>
      </c>
      <c r="AK18" s="608"/>
      <c r="AL18" s="604"/>
      <c r="AM18" s="605"/>
      <c r="AN18" s="45" t="s">
        <v>43</v>
      </c>
      <c r="AO18" s="402"/>
      <c r="AP18" s="606" t="str">
        <f>IF(AK18="","",VLOOKUP(ABS(AO18-AO19),'Rating Guide'!$F$34:$G$44,2))</f>
        <v/>
      </c>
    </row>
    <row r="19" spans="2:42">
      <c r="B19" s="608"/>
      <c r="C19" s="604"/>
      <c r="D19" s="605"/>
      <c r="E19" s="45" t="s">
        <v>44</v>
      </c>
      <c r="F19" s="402"/>
      <c r="G19" s="607"/>
      <c r="H19" s="49"/>
      <c r="I19" s="608"/>
      <c r="J19" s="604"/>
      <c r="K19" s="605"/>
      <c r="L19" s="45" t="s">
        <v>44</v>
      </c>
      <c r="M19" s="402"/>
      <c r="N19" s="607"/>
      <c r="O19" s="49"/>
      <c r="P19" s="608"/>
      <c r="Q19" s="604"/>
      <c r="R19" s="605"/>
      <c r="S19" s="45" t="s">
        <v>44</v>
      </c>
      <c r="T19" s="402"/>
      <c r="U19" s="607"/>
      <c r="W19" s="608"/>
      <c r="X19" s="604"/>
      <c r="Y19" s="605"/>
      <c r="Z19" s="45" t="s">
        <v>44</v>
      </c>
      <c r="AA19" s="402"/>
      <c r="AB19" s="607"/>
      <c r="AD19" s="608"/>
      <c r="AE19" s="604"/>
      <c r="AF19" s="605"/>
      <c r="AG19" s="45" t="s">
        <v>44</v>
      </c>
      <c r="AH19" s="402"/>
      <c r="AI19" s="607"/>
      <c r="AK19" s="608"/>
      <c r="AL19" s="604"/>
      <c r="AM19" s="605"/>
      <c r="AN19" s="45" t="s">
        <v>44</v>
      </c>
      <c r="AO19" s="402"/>
      <c r="AP19" s="607"/>
    </row>
    <row r="20" spans="2:42" ht="12.75" customHeight="1">
      <c r="B20" s="608"/>
      <c r="C20" s="604"/>
      <c r="D20" s="605"/>
      <c r="E20" s="45" t="s">
        <v>43</v>
      </c>
      <c r="F20" s="402"/>
      <c r="G20" s="606" t="str">
        <f>IF(B20="","",VLOOKUP(ABS(F20-F21),'Rating Guide'!$F$34:$G$44,2))</f>
        <v/>
      </c>
      <c r="H20" s="49"/>
      <c r="I20" s="608"/>
      <c r="J20" s="604"/>
      <c r="K20" s="605"/>
      <c r="L20" s="45" t="s">
        <v>43</v>
      </c>
      <c r="M20" s="402"/>
      <c r="N20" s="606" t="str">
        <f>IF(I20="","",VLOOKUP(ABS(M20-M21),'Rating Guide'!$F$34:$G$44,2))</f>
        <v/>
      </c>
      <c r="O20" s="49"/>
      <c r="P20" s="608"/>
      <c r="Q20" s="604"/>
      <c r="R20" s="605"/>
      <c r="S20" s="45" t="s">
        <v>43</v>
      </c>
      <c r="T20" s="402"/>
      <c r="U20" s="606" t="str">
        <f>IF(P20="","",VLOOKUP(ABS(T20-T21),'Rating Guide'!$F$34:$G$44,2))</f>
        <v/>
      </c>
      <c r="W20" s="608"/>
      <c r="X20" s="604"/>
      <c r="Y20" s="605"/>
      <c r="Z20" s="45" t="s">
        <v>43</v>
      </c>
      <c r="AA20" s="402"/>
      <c r="AB20" s="606" t="str">
        <f>IF(W20="","",VLOOKUP(ABS(AA20-AA21),'Rating Guide'!$F$34:$G$44,2))</f>
        <v/>
      </c>
      <c r="AD20" s="608"/>
      <c r="AE20" s="604"/>
      <c r="AF20" s="605"/>
      <c r="AG20" s="45" t="s">
        <v>43</v>
      </c>
      <c r="AH20" s="402"/>
      <c r="AI20" s="606" t="str">
        <f>IF(AD20="","",VLOOKUP(ABS(AH20-AH21),'Rating Guide'!$F$34:$G$44,2))</f>
        <v/>
      </c>
      <c r="AK20" s="608"/>
      <c r="AL20" s="604"/>
      <c r="AM20" s="605"/>
      <c r="AN20" s="45" t="s">
        <v>43</v>
      </c>
      <c r="AO20" s="402"/>
      <c r="AP20" s="606" t="str">
        <f>IF(AK20="","",VLOOKUP(ABS(AO20-AO21),'Rating Guide'!$F$34:$G$44,2))</f>
        <v/>
      </c>
    </row>
    <row r="21" spans="2:42">
      <c r="B21" s="608"/>
      <c r="C21" s="604"/>
      <c r="D21" s="605"/>
      <c r="E21" s="45" t="s">
        <v>44</v>
      </c>
      <c r="F21" s="402"/>
      <c r="G21" s="607"/>
      <c r="H21" s="49"/>
      <c r="I21" s="608"/>
      <c r="J21" s="604"/>
      <c r="K21" s="605"/>
      <c r="L21" s="45" t="s">
        <v>44</v>
      </c>
      <c r="M21" s="402"/>
      <c r="N21" s="607"/>
      <c r="O21" s="49"/>
      <c r="P21" s="608"/>
      <c r="Q21" s="604"/>
      <c r="R21" s="605"/>
      <c r="S21" s="45" t="s">
        <v>44</v>
      </c>
      <c r="T21" s="402"/>
      <c r="U21" s="607"/>
      <c r="W21" s="608"/>
      <c r="X21" s="604"/>
      <c r="Y21" s="605"/>
      <c r="Z21" s="45" t="s">
        <v>44</v>
      </c>
      <c r="AA21" s="402"/>
      <c r="AB21" s="607"/>
      <c r="AD21" s="608"/>
      <c r="AE21" s="604"/>
      <c r="AF21" s="605"/>
      <c r="AG21" s="45" t="s">
        <v>44</v>
      </c>
      <c r="AH21" s="402"/>
      <c r="AI21" s="607"/>
      <c r="AK21" s="608"/>
      <c r="AL21" s="604"/>
      <c r="AM21" s="605"/>
      <c r="AN21" s="45" t="s">
        <v>44</v>
      </c>
      <c r="AO21" s="402"/>
      <c r="AP21" s="607"/>
    </row>
    <row r="22" spans="2:42">
      <c r="B22" s="609"/>
      <c r="C22" s="604"/>
      <c r="D22" s="605"/>
      <c r="E22" s="45" t="s">
        <v>43</v>
      </c>
      <c r="F22" s="402"/>
      <c r="G22" s="606" t="str">
        <f>IF(B22="","",VLOOKUP(ABS(F22-F23),'Rating Guide'!$F$34:$G$44,2))</f>
        <v/>
      </c>
      <c r="H22" s="49"/>
      <c r="I22" s="609"/>
      <c r="J22" s="604"/>
      <c r="K22" s="605"/>
      <c r="L22" s="45" t="s">
        <v>43</v>
      </c>
      <c r="M22" s="402"/>
      <c r="N22" s="606" t="str">
        <f>IF(I22="","",VLOOKUP(ABS(M22-M23),'Rating Guide'!$F$34:$G$44,2))</f>
        <v/>
      </c>
      <c r="O22" s="49"/>
      <c r="P22" s="609"/>
      <c r="Q22" s="604"/>
      <c r="R22" s="605"/>
      <c r="S22" s="45" t="s">
        <v>43</v>
      </c>
      <c r="T22" s="402"/>
      <c r="U22" s="606" t="str">
        <f>IF(P22="","",VLOOKUP(ABS(T22-T23),'Rating Guide'!$F$34:$G$44,2))</f>
        <v/>
      </c>
      <c r="W22" s="609"/>
      <c r="X22" s="604"/>
      <c r="Y22" s="605"/>
      <c r="Z22" s="45" t="s">
        <v>43</v>
      </c>
      <c r="AA22" s="402"/>
      <c r="AB22" s="606" t="str">
        <f>IF(W22="","",VLOOKUP(ABS(AA22-AA23),'Rating Guide'!$F$34:$G$44,2))</f>
        <v/>
      </c>
      <c r="AD22" s="609"/>
      <c r="AE22" s="604"/>
      <c r="AF22" s="605"/>
      <c r="AG22" s="45" t="s">
        <v>43</v>
      </c>
      <c r="AH22" s="402"/>
      <c r="AI22" s="606" t="str">
        <f>IF(AD22="","",VLOOKUP(ABS(AH22-AH23),'Rating Guide'!$F$34:$G$44,2))</f>
        <v/>
      </c>
      <c r="AK22" s="609"/>
      <c r="AL22" s="604"/>
      <c r="AM22" s="605"/>
      <c r="AN22" s="45" t="s">
        <v>43</v>
      </c>
      <c r="AO22" s="402"/>
      <c r="AP22" s="606" t="str">
        <f>IF(AK22="","",VLOOKUP(ABS(AO22-AO23),'Rating Guide'!$F$34:$G$44,2))</f>
        <v/>
      </c>
    </row>
    <row r="23" spans="2:42">
      <c r="B23" s="609"/>
      <c r="C23" s="604"/>
      <c r="D23" s="605"/>
      <c r="E23" s="45" t="s">
        <v>44</v>
      </c>
      <c r="F23" s="402"/>
      <c r="G23" s="607"/>
      <c r="H23" s="49"/>
      <c r="I23" s="609"/>
      <c r="J23" s="604"/>
      <c r="K23" s="605"/>
      <c r="L23" s="45" t="s">
        <v>44</v>
      </c>
      <c r="M23" s="402"/>
      <c r="N23" s="607"/>
      <c r="O23" s="49"/>
      <c r="P23" s="609"/>
      <c r="Q23" s="604"/>
      <c r="R23" s="605"/>
      <c r="S23" s="45" t="s">
        <v>44</v>
      </c>
      <c r="T23" s="402"/>
      <c r="U23" s="607"/>
      <c r="W23" s="609"/>
      <c r="X23" s="604"/>
      <c r="Y23" s="605"/>
      <c r="Z23" s="45" t="s">
        <v>44</v>
      </c>
      <c r="AA23" s="402"/>
      <c r="AB23" s="607"/>
      <c r="AD23" s="609"/>
      <c r="AE23" s="604"/>
      <c r="AF23" s="605"/>
      <c r="AG23" s="45" t="s">
        <v>44</v>
      </c>
      <c r="AH23" s="402"/>
      <c r="AI23" s="607"/>
      <c r="AK23" s="609"/>
      <c r="AL23" s="604"/>
      <c r="AM23" s="605"/>
      <c r="AN23" s="45" t="s">
        <v>44</v>
      </c>
      <c r="AO23" s="402"/>
      <c r="AP23" s="607"/>
    </row>
    <row r="24" spans="2:42">
      <c r="B24" s="608"/>
      <c r="C24" s="604"/>
      <c r="D24" s="605"/>
      <c r="E24" s="45" t="s">
        <v>43</v>
      </c>
      <c r="F24" s="346"/>
      <c r="G24" s="606" t="str">
        <f>IF(B24="","",VLOOKUP(ABS(F24-F25),'Rating Guide'!$F$34:$G$44,2))</f>
        <v/>
      </c>
      <c r="H24" s="49"/>
      <c r="I24" s="608"/>
      <c r="J24" s="604"/>
      <c r="K24" s="605"/>
      <c r="L24" s="45" t="s">
        <v>43</v>
      </c>
      <c r="M24" s="346"/>
      <c r="N24" s="606" t="str">
        <f>IF(I24="","",VLOOKUP(ABS(M24-M25),'Rating Guide'!$F$34:$G$44,2))</f>
        <v/>
      </c>
      <c r="O24" s="49"/>
      <c r="P24" s="608"/>
      <c r="Q24" s="604"/>
      <c r="R24" s="605"/>
      <c r="S24" s="45" t="s">
        <v>43</v>
      </c>
      <c r="T24" s="346"/>
      <c r="U24" s="606" t="str">
        <f>IF(P24="","",VLOOKUP(ABS(T24-T25),'Rating Guide'!$F$34:$G$44,2))</f>
        <v/>
      </c>
      <c r="V24" s="18"/>
      <c r="W24" s="608"/>
      <c r="X24" s="604"/>
      <c r="Y24" s="605"/>
      <c r="Z24" s="45" t="s">
        <v>43</v>
      </c>
      <c r="AA24" s="350"/>
      <c r="AB24" s="606" t="str">
        <f>IF(W24="","",VLOOKUP(ABS(AA24-AA25),'Rating Guide'!$F$34:$G$44,2))</f>
        <v/>
      </c>
      <c r="AD24" s="608"/>
      <c r="AE24" s="604"/>
      <c r="AF24" s="605"/>
      <c r="AG24" s="45" t="s">
        <v>43</v>
      </c>
      <c r="AH24" s="346"/>
      <c r="AI24" s="606" t="str">
        <f>IF(AD24="","",VLOOKUP(ABS(AH24-AH25),'Rating Guide'!$F$34:$G$44,2))</f>
        <v/>
      </c>
      <c r="AK24" s="608"/>
      <c r="AL24" s="604"/>
      <c r="AM24" s="605"/>
      <c r="AN24" s="45" t="s">
        <v>43</v>
      </c>
      <c r="AO24" s="346"/>
      <c r="AP24" s="606" t="str">
        <f>IF(AK24="","",VLOOKUP(ABS(AO24-AO25),'Rating Guide'!$F$34:$G$44,2))</f>
        <v/>
      </c>
    </row>
    <row r="25" spans="2:42">
      <c r="B25" s="608"/>
      <c r="C25" s="604"/>
      <c r="D25" s="605"/>
      <c r="E25" s="45" t="s">
        <v>44</v>
      </c>
      <c r="F25" s="346"/>
      <c r="G25" s="607"/>
      <c r="H25" s="49"/>
      <c r="I25" s="608"/>
      <c r="J25" s="604"/>
      <c r="K25" s="605"/>
      <c r="L25" s="45" t="s">
        <v>44</v>
      </c>
      <c r="M25" s="346"/>
      <c r="N25" s="607"/>
      <c r="O25" s="49"/>
      <c r="P25" s="608"/>
      <c r="Q25" s="604"/>
      <c r="R25" s="605"/>
      <c r="S25" s="45" t="s">
        <v>44</v>
      </c>
      <c r="T25" s="346"/>
      <c r="U25" s="607"/>
      <c r="V25" s="18"/>
      <c r="W25" s="608"/>
      <c r="X25" s="604"/>
      <c r="Y25" s="605"/>
      <c r="Z25" s="45" t="s">
        <v>44</v>
      </c>
      <c r="AA25" s="350"/>
      <c r="AB25" s="607"/>
      <c r="AD25" s="608"/>
      <c r="AE25" s="604"/>
      <c r="AF25" s="605"/>
      <c r="AG25" s="45" t="s">
        <v>44</v>
      </c>
      <c r="AH25" s="346"/>
      <c r="AI25" s="607"/>
      <c r="AK25" s="608"/>
      <c r="AL25" s="604"/>
      <c r="AM25" s="605"/>
      <c r="AN25" s="45" t="s">
        <v>44</v>
      </c>
      <c r="AO25" s="346"/>
      <c r="AP25" s="607"/>
    </row>
    <row r="26" spans="2:42">
      <c r="B26" s="608"/>
      <c r="C26" s="604"/>
      <c r="D26" s="605"/>
      <c r="E26" s="45" t="s">
        <v>43</v>
      </c>
      <c r="F26" s="346"/>
      <c r="G26" s="606" t="str">
        <f>IF(B26="","",VLOOKUP(ABS(F26-F27),'Rating Guide'!$F$34:$G$44,2))</f>
        <v/>
      </c>
      <c r="H26" s="49"/>
      <c r="I26" s="608"/>
      <c r="J26" s="604"/>
      <c r="K26" s="605"/>
      <c r="L26" s="45" t="s">
        <v>43</v>
      </c>
      <c r="M26" s="346"/>
      <c r="N26" s="606" t="str">
        <f>IF(I26="","",VLOOKUP(ABS(M26-M27),'Rating Guide'!$F$34:$G$44,2))</f>
        <v/>
      </c>
      <c r="O26" s="49"/>
      <c r="P26" s="608"/>
      <c r="Q26" s="604"/>
      <c r="R26" s="605"/>
      <c r="S26" s="45" t="s">
        <v>43</v>
      </c>
      <c r="T26" s="346"/>
      <c r="U26" s="606" t="str">
        <f>IF(P26="","",VLOOKUP(ABS(T26-T27),'Rating Guide'!$F$34:$G$44,2))</f>
        <v/>
      </c>
      <c r="V26" s="18"/>
      <c r="W26" s="608"/>
      <c r="X26" s="604"/>
      <c r="Y26" s="605"/>
      <c r="Z26" s="45" t="s">
        <v>43</v>
      </c>
      <c r="AA26" s="350"/>
      <c r="AB26" s="606" t="str">
        <f>IF(W26="","",VLOOKUP(ABS(AA26-AA27),'Rating Guide'!$F$34:$G$44,2))</f>
        <v/>
      </c>
      <c r="AD26" s="608"/>
      <c r="AE26" s="604"/>
      <c r="AF26" s="605"/>
      <c r="AG26" s="45" t="s">
        <v>43</v>
      </c>
      <c r="AH26" s="346"/>
      <c r="AI26" s="606" t="str">
        <f>IF(AD26="","",VLOOKUP(ABS(AH26-AH27),'Rating Guide'!$F$34:$G$44,2))</f>
        <v/>
      </c>
      <c r="AK26" s="608"/>
      <c r="AL26" s="604"/>
      <c r="AM26" s="605"/>
      <c r="AN26" s="45" t="s">
        <v>43</v>
      </c>
      <c r="AO26" s="346"/>
      <c r="AP26" s="606" t="str">
        <f>IF(AK26="","",VLOOKUP(ABS(AO26-AO27),'Rating Guide'!$F$34:$G$44,2))</f>
        <v/>
      </c>
    </row>
    <row r="27" spans="2:42">
      <c r="B27" s="608"/>
      <c r="C27" s="604"/>
      <c r="D27" s="605"/>
      <c r="E27" s="45" t="s">
        <v>44</v>
      </c>
      <c r="F27" s="346"/>
      <c r="G27" s="607"/>
      <c r="H27" s="49"/>
      <c r="I27" s="608"/>
      <c r="J27" s="604"/>
      <c r="K27" s="605"/>
      <c r="L27" s="45" t="s">
        <v>44</v>
      </c>
      <c r="M27" s="346"/>
      <c r="N27" s="607"/>
      <c r="O27" s="49"/>
      <c r="P27" s="608"/>
      <c r="Q27" s="604"/>
      <c r="R27" s="605"/>
      <c r="S27" s="45" t="s">
        <v>44</v>
      </c>
      <c r="T27" s="346"/>
      <c r="U27" s="607"/>
      <c r="V27" s="18"/>
      <c r="W27" s="608"/>
      <c r="X27" s="604"/>
      <c r="Y27" s="605"/>
      <c r="Z27" s="45" t="s">
        <v>44</v>
      </c>
      <c r="AA27" s="350"/>
      <c r="AB27" s="607"/>
      <c r="AD27" s="608"/>
      <c r="AE27" s="604"/>
      <c r="AF27" s="605"/>
      <c r="AG27" s="45" t="s">
        <v>44</v>
      </c>
      <c r="AH27" s="346"/>
      <c r="AI27" s="607"/>
      <c r="AK27" s="608"/>
      <c r="AL27" s="604"/>
      <c r="AM27" s="605"/>
      <c r="AN27" s="45" t="s">
        <v>44</v>
      </c>
      <c r="AO27" s="346"/>
      <c r="AP27" s="607"/>
    </row>
    <row r="28" spans="2:42">
      <c r="B28" s="608"/>
      <c r="C28" s="604"/>
      <c r="D28" s="605"/>
      <c r="E28" s="45" t="s">
        <v>43</v>
      </c>
      <c r="F28" s="346"/>
      <c r="G28" s="606" t="str">
        <f>IF(B28="","",VLOOKUP(ABS(F28-F29),'Rating Guide'!$F$34:$G$44,2))</f>
        <v/>
      </c>
      <c r="H28" s="49"/>
      <c r="I28" s="608"/>
      <c r="J28" s="604"/>
      <c r="K28" s="605"/>
      <c r="L28" s="45" t="s">
        <v>43</v>
      </c>
      <c r="M28" s="346"/>
      <c r="N28" s="606" t="str">
        <f>IF(I28="","",VLOOKUP(ABS(M28-M29),'Rating Guide'!$F$34:$G$44,2))</f>
        <v/>
      </c>
      <c r="O28" s="49"/>
      <c r="P28" s="608"/>
      <c r="Q28" s="604"/>
      <c r="R28" s="605"/>
      <c r="S28" s="45" t="s">
        <v>43</v>
      </c>
      <c r="T28" s="346"/>
      <c r="U28" s="606" t="str">
        <f>IF(P28="","",VLOOKUP(ABS(T28-T29),'Rating Guide'!$F$34:$G$44,2))</f>
        <v/>
      </c>
      <c r="V28" s="18"/>
      <c r="W28" s="608"/>
      <c r="X28" s="604"/>
      <c r="Y28" s="605"/>
      <c r="Z28" s="45" t="s">
        <v>43</v>
      </c>
      <c r="AA28" s="350"/>
      <c r="AB28" s="606" t="str">
        <f>IF(W28="","",VLOOKUP(ABS(AA28-AA29),'Rating Guide'!$F$34:$G$44,2))</f>
        <v/>
      </c>
      <c r="AD28" s="608"/>
      <c r="AE28" s="604"/>
      <c r="AF28" s="605"/>
      <c r="AG28" s="45" t="s">
        <v>43</v>
      </c>
      <c r="AH28" s="346"/>
      <c r="AI28" s="606" t="str">
        <f>IF(AD28="","",VLOOKUP(ABS(AH28-AH29),'Rating Guide'!$F$34:$G$44,2))</f>
        <v/>
      </c>
      <c r="AK28" s="608"/>
      <c r="AL28" s="604"/>
      <c r="AM28" s="605"/>
      <c r="AN28" s="45" t="s">
        <v>43</v>
      </c>
      <c r="AO28" s="346"/>
      <c r="AP28" s="606" t="str">
        <f>IF(AK28="","",VLOOKUP(ABS(AO28-AO29),'Rating Guide'!$F$34:$G$44,2))</f>
        <v/>
      </c>
    </row>
    <row r="29" spans="2:42">
      <c r="B29" s="608"/>
      <c r="C29" s="604"/>
      <c r="D29" s="605"/>
      <c r="E29" s="45" t="s">
        <v>44</v>
      </c>
      <c r="F29" s="346"/>
      <c r="G29" s="607"/>
      <c r="H29" s="49"/>
      <c r="I29" s="608"/>
      <c r="J29" s="604"/>
      <c r="K29" s="605"/>
      <c r="L29" s="45" t="s">
        <v>44</v>
      </c>
      <c r="M29" s="346"/>
      <c r="N29" s="607"/>
      <c r="O29" s="49"/>
      <c r="P29" s="608"/>
      <c r="Q29" s="604"/>
      <c r="R29" s="605"/>
      <c r="S29" s="45" t="s">
        <v>44</v>
      </c>
      <c r="T29" s="346"/>
      <c r="U29" s="607"/>
      <c r="V29" s="18"/>
      <c r="W29" s="608"/>
      <c r="X29" s="604"/>
      <c r="Y29" s="605"/>
      <c r="Z29" s="45" t="s">
        <v>44</v>
      </c>
      <c r="AA29" s="350"/>
      <c r="AB29" s="607"/>
      <c r="AD29" s="608"/>
      <c r="AE29" s="604"/>
      <c r="AF29" s="605"/>
      <c r="AG29" s="45" t="s">
        <v>44</v>
      </c>
      <c r="AH29" s="346"/>
      <c r="AI29" s="607"/>
      <c r="AK29" s="608"/>
      <c r="AL29" s="604"/>
      <c r="AM29" s="605"/>
      <c r="AN29" s="45" t="s">
        <v>44</v>
      </c>
      <c r="AO29" s="346"/>
      <c r="AP29" s="607"/>
    </row>
    <row r="30" spans="2:42">
      <c r="B30" s="608"/>
      <c r="C30" s="604"/>
      <c r="D30" s="605"/>
      <c r="E30" s="45" t="s">
        <v>43</v>
      </c>
      <c r="F30" s="346"/>
      <c r="G30" s="606" t="str">
        <f>IF(B30="","",VLOOKUP(ABS(F30-F31),'Rating Guide'!$F$34:$G$44,2))</f>
        <v/>
      </c>
      <c r="H30" s="49"/>
      <c r="I30" s="608"/>
      <c r="J30" s="604"/>
      <c r="K30" s="605"/>
      <c r="L30" s="45" t="s">
        <v>43</v>
      </c>
      <c r="M30" s="346"/>
      <c r="N30" s="606" t="str">
        <f>IF(I30="","",VLOOKUP(ABS(M30-M31),'Rating Guide'!$F$34:$G$44,2))</f>
        <v/>
      </c>
      <c r="O30" s="49"/>
      <c r="P30" s="608"/>
      <c r="Q30" s="604"/>
      <c r="R30" s="605"/>
      <c r="S30" s="45" t="s">
        <v>43</v>
      </c>
      <c r="T30" s="346"/>
      <c r="U30" s="606" t="str">
        <f>IF(P30="","",VLOOKUP(ABS(T30-T31),'Rating Guide'!$F$34:$G$44,2))</f>
        <v/>
      </c>
      <c r="V30" s="18"/>
      <c r="W30" s="608"/>
      <c r="X30" s="604"/>
      <c r="Y30" s="605"/>
      <c r="Z30" s="45" t="s">
        <v>43</v>
      </c>
      <c r="AA30" s="350"/>
      <c r="AB30" s="606" t="str">
        <f>IF(W30="","",VLOOKUP(ABS(AA30-AA31),'Rating Guide'!$F$34:$G$44,2))</f>
        <v/>
      </c>
      <c r="AD30" s="608"/>
      <c r="AE30" s="604"/>
      <c r="AF30" s="605"/>
      <c r="AG30" s="45" t="s">
        <v>43</v>
      </c>
      <c r="AH30" s="346"/>
      <c r="AI30" s="606" t="str">
        <f>IF(AD30="","",VLOOKUP(ABS(AH30-AH31),'Rating Guide'!$F$34:$G$44,2))</f>
        <v/>
      </c>
      <c r="AK30" s="608"/>
      <c r="AL30" s="604"/>
      <c r="AM30" s="605"/>
      <c r="AN30" s="45" t="s">
        <v>43</v>
      </c>
      <c r="AO30" s="346"/>
      <c r="AP30" s="606" t="str">
        <f>IF(AK30="","",VLOOKUP(ABS(AO30-AO31),'Rating Guide'!$F$34:$G$44,2))</f>
        <v/>
      </c>
    </row>
    <row r="31" spans="2:42">
      <c r="B31" s="608"/>
      <c r="C31" s="604"/>
      <c r="D31" s="605"/>
      <c r="E31" s="45" t="s">
        <v>44</v>
      </c>
      <c r="F31" s="346"/>
      <c r="G31" s="607"/>
      <c r="H31" s="49"/>
      <c r="I31" s="608"/>
      <c r="J31" s="604"/>
      <c r="K31" s="605"/>
      <c r="L31" s="45" t="s">
        <v>44</v>
      </c>
      <c r="M31" s="346"/>
      <c r="N31" s="607"/>
      <c r="O31" s="49"/>
      <c r="P31" s="608"/>
      <c r="Q31" s="604"/>
      <c r="R31" s="605"/>
      <c r="S31" s="45" t="s">
        <v>44</v>
      </c>
      <c r="T31" s="346"/>
      <c r="U31" s="607"/>
      <c r="V31" s="18"/>
      <c r="W31" s="608"/>
      <c r="X31" s="604"/>
      <c r="Y31" s="605"/>
      <c r="Z31" s="45" t="s">
        <v>44</v>
      </c>
      <c r="AA31" s="350"/>
      <c r="AB31" s="607"/>
      <c r="AD31" s="608"/>
      <c r="AE31" s="604"/>
      <c r="AF31" s="605"/>
      <c r="AG31" s="45" t="s">
        <v>44</v>
      </c>
      <c r="AH31" s="346"/>
      <c r="AI31" s="607"/>
      <c r="AK31" s="608"/>
      <c r="AL31" s="604"/>
      <c r="AM31" s="605"/>
      <c r="AN31" s="45" t="s">
        <v>44</v>
      </c>
      <c r="AO31" s="346"/>
      <c r="AP31" s="607"/>
    </row>
    <row r="32" spans="2:42">
      <c r="B32" s="608"/>
      <c r="C32" s="604"/>
      <c r="D32" s="605"/>
      <c r="E32" s="45" t="s">
        <v>43</v>
      </c>
      <c r="F32" s="346"/>
      <c r="G32" s="606" t="str">
        <f>IF(B32="","",VLOOKUP(ABS(F32-F33),'Rating Guide'!$F$34:$G$44,2))</f>
        <v/>
      </c>
      <c r="H32" s="49"/>
      <c r="I32" s="608"/>
      <c r="J32" s="604"/>
      <c r="K32" s="605"/>
      <c r="L32" s="45" t="s">
        <v>43</v>
      </c>
      <c r="M32" s="346"/>
      <c r="N32" s="606" t="str">
        <f>IF(I32="","",VLOOKUP(ABS(M32-M33),'Rating Guide'!$F$34:$G$44,2))</f>
        <v/>
      </c>
      <c r="O32" s="49"/>
      <c r="P32" s="608"/>
      <c r="Q32" s="604"/>
      <c r="R32" s="605"/>
      <c r="S32" s="45" t="s">
        <v>43</v>
      </c>
      <c r="T32" s="346"/>
      <c r="U32" s="606" t="str">
        <f>IF(P32="","",VLOOKUP(ABS(T32-T33),'Rating Guide'!$F$34:$G$44,2))</f>
        <v/>
      </c>
      <c r="V32" s="18"/>
      <c r="W32" s="608"/>
      <c r="X32" s="604"/>
      <c r="Y32" s="605"/>
      <c r="Z32" s="45" t="s">
        <v>43</v>
      </c>
      <c r="AA32" s="350"/>
      <c r="AB32" s="606" t="str">
        <f>IF(W32="","",VLOOKUP(ABS(AA32-AA33),'Rating Guide'!$F$34:$G$44,2))</f>
        <v/>
      </c>
      <c r="AD32" s="608"/>
      <c r="AE32" s="604"/>
      <c r="AF32" s="605"/>
      <c r="AG32" s="45" t="s">
        <v>43</v>
      </c>
      <c r="AH32" s="346"/>
      <c r="AI32" s="606" t="str">
        <f>IF(AD32="","",VLOOKUP(ABS(AH32-AH33),'Rating Guide'!$F$34:$G$44,2))</f>
        <v/>
      </c>
      <c r="AK32" s="608"/>
      <c r="AL32" s="604"/>
      <c r="AM32" s="605"/>
      <c r="AN32" s="45" t="s">
        <v>43</v>
      </c>
      <c r="AO32" s="346"/>
      <c r="AP32" s="606" t="str">
        <f>IF(AK32="","",VLOOKUP(ABS(AO32-AO33),'Rating Guide'!$F$34:$G$44,2))</f>
        <v/>
      </c>
    </row>
    <row r="33" spans="2:42">
      <c r="B33" s="608"/>
      <c r="C33" s="604"/>
      <c r="D33" s="605"/>
      <c r="E33" s="45" t="s">
        <v>44</v>
      </c>
      <c r="F33" s="346"/>
      <c r="G33" s="607"/>
      <c r="H33" s="49"/>
      <c r="I33" s="608"/>
      <c r="J33" s="604"/>
      <c r="K33" s="605"/>
      <c r="L33" s="45" t="s">
        <v>44</v>
      </c>
      <c r="M33" s="346"/>
      <c r="N33" s="607"/>
      <c r="O33" s="49"/>
      <c r="P33" s="608"/>
      <c r="Q33" s="604"/>
      <c r="R33" s="605"/>
      <c r="S33" s="45" t="s">
        <v>44</v>
      </c>
      <c r="T33" s="346"/>
      <c r="U33" s="607"/>
      <c r="V33" s="18"/>
      <c r="W33" s="608"/>
      <c r="X33" s="604"/>
      <c r="Y33" s="605"/>
      <c r="Z33" s="45" t="s">
        <v>44</v>
      </c>
      <c r="AA33" s="350"/>
      <c r="AB33" s="607"/>
      <c r="AD33" s="608"/>
      <c r="AE33" s="604"/>
      <c r="AF33" s="605"/>
      <c r="AG33" s="45" t="s">
        <v>44</v>
      </c>
      <c r="AH33" s="346"/>
      <c r="AI33" s="607"/>
      <c r="AK33" s="608"/>
      <c r="AL33" s="604"/>
      <c r="AM33" s="605"/>
      <c r="AN33" s="45" t="s">
        <v>44</v>
      </c>
      <c r="AO33" s="346"/>
      <c r="AP33" s="607"/>
    </row>
    <row r="34" spans="2:42">
      <c r="B34" s="608"/>
      <c r="C34" s="604"/>
      <c r="D34" s="605"/>
      <c r="E34" s="45" t="s">
        <v>43</v>
      </c>
      <c r="F34" s="346"/>
      <c r="G34" s="606" t="str">
        <f>IF(B34="","",VLOOKUP(ABS(F34-F35),'Rating Guide'!$F$34:$G$44,2))</f>
        <v/>
      </c>
      <c r="H34" s="49"/>
      <c r="I34" s="608"/>
      <c r="J34" s="604"/>
      <c r="K34" s="605"/>
      <c r="L34" s="45" t="s">
        <v>43</v>
      </c>
      <c r="M34" s="346"/>
      <c r="N34" s="606" t="str">
        <f>IF(I34="","",VLOOKUP(ABS(M34-M35),'Rating Guide'!$F$34:$G$44,2))</f>
        <v/>
      </c>
      <c r="O34" s="49"/>
      <c r="P34" s="608"/>
      <c r="Q34" s="604"/>
      <c r="R34" s="605"/>
      <c r="S34" s="45" t="s">
        <v>43</v>
      </c>
      <c r="T34" s="346"/>
      <c r="U34" s="606" t="str">
        <f>IF(P34="","",VLOOKUP(ABS(T34-T35),'Rating Guide'!$F$34:$G$44,2))</f>
        <v/>
      </c>
      <c r="V34" s="18"/>
      <c r="W34" s="608"/>
      <c r="X34" s="604"/>
      <c r="Y34" s="605"/>
      <c r="Z34" s="45" t="s">
        <v>43</v>
      </c>
      <c r="AA34" s="346"/>
      <c r="AB34" s="606" t="str">
        <f>IF(W34="","",VLOOKUP(ABS(AA34-AA35),'Rating Guide'!$F$34:$G$44,2))</f>
        <v/>
      </c>
      <c r="AD34" s="608"/>
      <c r="AE34" s="604"/>
      <c r="AF34" s="605"/>
      <c r="AG34" s="45" t="s">
        <v>43</v>
      </c>
      <c r="AH34" s="346"/>
      <c r="AI34" s="606" t="str">
        <f>IF(AD34="","",VLOOKUP(ABS(AH34-AH35),'Rating Guide'!$F$34:$G$44,2))</f>
        <v/>
      </c>
      <c r="AK34" s="608"/>
      <c r="AL34" s="604"/>
      <c r="AM34" s="605"/>
      <c r="AN34" s="45" t="s">
        <v>43</v>
      </c>
      <c r="AO34" s="346"/>
      <c r="AP34" s="606" t="str">
        <f>IF(AK34="","",VLOOKUP(ABS(AO34-AO35),'Rating Guide'!$F$34:$G$44,2))</f>
        <v/>
      </c>
    </row>
    <row r="35" spans="2:42">
      <c r="B35" s="608"/>
      <c r="C35" s="604"/>
      <c r="D35" s="605"/>
      <c r="E35" s="45" t="s">
        <v>44</v>
      </c>
      <c r="F35" s="346"/>
      <c r="G35" s="607"/>
      <c r="H35" s="49"/>
      <c r="I35" s="608"/>
      <c r="J35" s="604"/>
      <c r="K35" s="605"/>
      <c r="L35" s="45" t="s">
        <v>44</v>
      </c>
      <c r="M35" s="346"/>
      <c r="N35" s="607"/>
      <c r="O35" s="49"/>
      <c r="P35" s="608"/>
      <c r="Q35" s="604"/>
      <c r="R35" s="605"/>
      <c r="S35" s="45" t="s">
        <v>44</v>
      </c>
      <c r="T35" s="346"/>
      <c r="U35" s="607"/>
      <c r="V35" s="18"/>
      <c r="W35" s="608"/>
      <c r="X35" s="604"/>
      <c r="Y35" s="605"/>
      <c r="Z35" s="45" t="s">
        <v>44</v>
      </c>
      <c r="AA35" s="346"/>
      <c r="AB35" s="607"/>
      <c r="AD35" s="608"/>
      <c r="AE35" s="604"/>
      <c r="AF35" s="605"/>
      <c r="AG35" s="45" t="s">
        <v>44</v>
      </c>
      <c r="AH35" s="346"/>
      <c r="AI35" s="607"/>
      <c r="AK35" s="608"/>
      <c r="AL35" s="604"/>
      <c r="AM35" s="605"/>
      <c r="AN35" s="45" t="s">
        <v>44</v>
      </c>
      <c r="AO35" s="346"/>
      <c r="AP35" s="607"/>
    </row>
    <row r="36" spans="2:42" ht="12.75" customHeight="1">
      <c r="B36" s="610" t="s">
        <v>46</v>
      </c>
      <c r="C36" s="612" t="s">
        <v>45</v>
      </c>
      <c r="D36" s="605"/>
      <c r="E36" s="45" t="s">
        <v>43</v>
      </c>
      <c r="F36" s="346"/>
      <c r="G36" s="615"/>
      <c r="H36" s="49"/>
      <c r="I36" s="610" t="s">
        <v>46</v>
      </c>
      <c r="J36" s="612" t="s">
        <v>45</v>
      </c>
      <c r="K36" s="605"/>
      <c r="L36" s="45" t="s">
        <v>43</v>
      </c>
      <c r="M36" s="346"/>
      <c r="N36" s="615"/>
      <c r="O36" s="49"/>
      <c r="P36" s="610" t="s">
        <v>46</v>
      </c>
      <c r="Q36" s="612" t="s">
        <v>45</v>
      </c>
      <c r="R36" s="605"/>
      <c r="S36" s="45" t="s">
        <v>43</v>
      </c>
      <c r="T36" s="346"/>
      <c r="U36" s="615"/>
      <c r="V36" s="18"/>
      <c r="W36" s="610" t="s">
        <v>46</v>
      </c>
      <c r="X36" s="612" t="s">
        <v>45</v>
      </c>
      <c r="Y36" s="605"/>
      <c r="Z36" s="45" t="s">
        <v>43</v>
      </c>
      <c r="AA36" s="346"/>
      <c r="AB36" s="615"/>
      <c r="AD36" s="610" t="s">
        <v>46</v>
      </c>
      <c r="AE36" s="612" t="s">
        <v>45</v>
      </c>
      <c r="AF36" s="605"/>
      <c r="AG36" s="45" t="s">
        <v>43</v>
      </c>
      <c r="AH36" s="346"/>
      <c r="AI36" s="615"/>
      <c r="AK36" s="610" t="s">
        <v>46</v>
      </c>
      <c r="AL36" s="612" t="s">
        <v>45</v>
      </c>
      <c r="AM36" s="605"/>
      <c r="AN36" s="45" t="s">
        <v>43</v>
      </c>
      <c r="AO36" s="346"/>
      <c r="AP36" s="615"/>
    </row>
    <row r="37" spans="2:42" ht="13.5" thickBot="1">
      <c r="B37" s="611"/>
      <c r="C37" s="613"/>
      <c r="D37" s="605"/>
      <c r="E37" s="50" t="s">
        <v>44</v>
      </c>
      <c r="F37" s="403"/>
      <c r="G37" s="616"/>
      <c r="H37" s="49"/>
      <c r="I37" s="611"/>
      <c r="J37" s="613"/>
      <c r="K37" s="614"/>
      <c r="L37" s="45" t="s">
        <v>44</v>
      </c>
      <c r="M37" s="403"/>
      <c r="N37" s="616"/>
      <c r="O37" s="49"/>
      <c r="P37" s="611"/>
      <c r="Q37" s="613"/>
      <c r="R37" s="614"/>
      <c r="S37" s="45" t="s">
        <v>44</v>
      </c>
      <c r="T37" s="403"/>
      <c r="U37" s="616"/>
      <c r="V37" s="18"/>
      <c r="W37" s="611"/>
      <c r="X37" s="613"/>
      <c r="Y37" s="614"/>
      <c r="Z37" s="45" t="s">
        <v>44</v>
      </c>
      <c r="AA37" s="403"/>
      <c r="AB37" s="616"/>
      <c r="AD37" s="611"/>
      <c r="AE37" s="613"/>
      <c r="AF37" s="614"/>
      <c r="AG37" s="45" t="s">
        <v>44</v>
      </c>
      <c r="AH37" s="403"/>
      <c r="AI37" s="616"/>
      <c r="AK37" s="611"/>
      <c r="AL37" s="613"/>
      <c r="AM37" s="614"/>
      <c r="AN37" s="45" t="s">
        <v>44</v>
      </c>
      <c r="AO37" s="403"/>
      <c r="AP37" s="616"/>
    </row>
    <row r="38" spans="2:42" ht="13.5" thickBot="1">
      <c r="B38" s="20" t="s">
        <v>47</v>
      </c>
      <c r="C38" s="21"/>
      <c r="D38" s="22"/>
      <c r="E38" s="23"/>
      <c r="F38" s="404">
        <f>F36+F34+F32+F30+F28+F26+F24+F22+F20+F18+F16</f>
        <v>0</v>
      </c>
      <c r="G38" s="46"/>
      <c r="H38" s="38"/>
      <c r="I38" s="20" t="s">
        <v>47</v>
      </c>
      <c r="J38" s="21"/>
      <c r="K38" s="22"/>
      <c r="L38" s="23"/>
      <c r="M38" s="404">
        <f>M36+M34+M32+M30+M28+M26+M24+M22+M20+M18+M16</f>
        <v>0</v>
      </c>
      <c r="N38" s="25"/>
      <c r="O38" s="46"/>
      <c r="P38" s="20" t="s">
        <v>47</v>
      </c>
      <c r="Q38" s="21"/>
      <c r="R38" s="22"/>
      <c r="S38" s="23"/>
      <c r="T38" s="404">
        <f>T36+T34+T32+T30+T28+T26+T24+T22+T20+T18+T16</f>
        <v>5</v>
      </c>
      <c r="U38" s="25"/>
      <c r="V38" s="18"/>
      <c r="W38" s="20" t="s">
        <v>47</v>
      </c>
      <c r="X38" s="21"/>
      <c r="Y38" s="22"/>
      <c r="Z38" s="23"/>
      <c r="AA38" s="404">
        <f>AA36+AA34+AA32+AA30+AA28+AA26+AA24+AA22+AA20+AA18+AA16</f>
        <v>10</v>
      </c>
      <c r="AB38" s="25"/>
      <c r="AD38" s="20" t="s">
        <v>47</v>
      </c>
      <c r="AE38" s="21"/>
      <c r="AF38" s="22"/>
      <c r="AG38" s="23"/>
      <c r="AH38" s="404" t="e">
        <f>AH36+AH34+AH32+AH30+AH28+AH26+AH24+AH22+AH20+AH18+AH16</f>
        <v>#DIV/0!</v>
      </c>
      <c r="AI38" s="25"/>
      <c r="AK38" s="20" t="s">
        <v>47</v>
      </c>
      <c r="AL38" s="21"/>
      <c r="AM38" s="22"/>
      <c r="AN38" s="23"/>
      <c r="AO38" s="404" t="e">
        <f>AO36+AO34+AO32+AO30+AO28+AO26+AO24+AO22+AO20+AO18+AO16</f>
        <v>#DIV/0!</v>
      </c>
      <c r="AP38" s="25"/>
    </row>
    <row r="39" spans="2:42" ht="13.5" thickBot="1">
      <c r="B39" s="26" t="s">
        <v>48</v>
      </c>
      <c r="C39" s="19"/>
      <c r="D39" s="19"/>
      <c r="E39" s="27"/>
      <c r="F39" s="405">
        <f>F37+F35+F33+F31+F29+F27+F25+F23+F21+F19+F17</f>
        <v>0</v>
      </c>
      <c r="G39" s="29"/>
      <c r="H39" s="39"/>
      <c r="I39" s="26" t="s">
        <v>48</v>
      </c>
      <c r="J39" s="19"/>
      <c r="K39" s="19"/>
      <c r="L39" s="27"/>
      <c r="M39" s="405">
        <f>M37+M35+M33+M31+M29+M27+M25+M23+M21+M19+M17</f>
        <v>0</v>
      </c>
      <c r="N39" s="29"/>
      <c r="O39" s="29"/>
      <c r="P39" s="26" t="s">
        <v>48</v>
      </c>
      <c r="Q39" s="19"/>
      <c r="R39" s="19"/>
      <c r="S39" s="27"/>
      <c r="T39" s="405">
        <f>T37+T35+T33+T31+T29+T27+T25+T23+T21+T19+T17</f>
        <v>0</v>
      </c>
      <c r="U39" s="29"/>
      <c r="V39" s="18"/>
      <c r="W39" s="26" t="s">
        <v>48</v>
      </c>
      <c r="X39" s="19"/>
      <c r="Y39" s="19"/>
      <c r="Z39" s="27"/>
      <c r="AA39" s="405">
        <f>AA37+AA35+AA33+AA31+AA29+AA27+AA25+AA23+AA21+AA19+AA17</f>
        <v>0</v>
      </c>
      <c r="AB39" s="156"/>
      <c r="AD39" s="26" t="s">
        <v>48</v>
      </c>
      <c r="AE39" s="19"/>
      <c r="AF39" s="19"/>
      <c r="AG39" s="27"/>
      <c r="AH39" s="405">
        <f>AH37+AH35+AH33+AH31+AH29+AH27+AH25+AH23+AH21+AH19+AH17</f>
        <v>0</v>
      </c>
      <c r="AI39" s="156"/>
      <c r="AK39" s="26" t="s">
        <v>48</v>
      </c>
      <c r="AL39" s="19"/>
      <c r="AM39" s="19"/>
      <c r="AN39" s="27"/>
      <c r="AO39" s="405">
        <f>AO37+AO35+AO33+AO31+AO29+AO27+AO25+AO23+AO21+AO19+AO17</f>
        <v>0</v>
      </c>
      <c r="AP39" s="332"/>
    </row>
    <row r="40" spans="2:42" ht="13.5" thickBot="1">
      <c r="B40" s="30" t="s">
        <v>54</v>
      </c>
      <c r="C40" s="31"/>
      <c r="D40" s="32" t="str">
        <f>IF(F38=100,"","Sum of all Present state percentages must be 100 in marginal zone")</f>
        <v>Sum of all Present state percentages must be 100 in marginal zone</v>
      </c>
      <c r="E40" s="33"/>
      <c r="F40" s="34" t="str">
        <f>IF(F38=100,"NONE","Sum of all Present state percentages must be 100 in marginal zone")</f>
        <v>Sum of all Present state percentages must be 100 in marginal zone</v>
      </c>
      <c r="G40" s="35"/>
      <c r="H40" s="43"/>
      <c r="I40" s="30" t="s">
        <v>54</v>
      </c>
      <c r="J40" s="31"/>
      <c r="K40" s="32" t="str">
        <f>IF(M38=100,"","Sum of all Present state percentages must be 100 in marginal zone")</f>
        <v>Sum of all Present state percentages must be 100 in marginal zone</v>
      </c>
      <c r="L40" s="33"/>
      <c r="M40" s="34" t="str">
        <f>IF(M38=100,"NONE","Sum of all Present state percentages must be 100 in lower zone")</f>
        <v>Sum of all Present state percentages must be 100 in lower zone</v>
      </c>
      <c r="N40" s="35"/>
      <c r="O40" s="35"/>
      <c r="P40" s="30" t="s">
        <v>54</v>
      </c>
      <c r="Q40" s="31"/>
      <c r="R40" s="32" t="str">
        <f>IF(T38=100,"","Sum of all Present state percentages must be 100 in marginal zone")</f>
        <v>Sum of all Present state percentages must be 100 in marginal zone</v>
      </c>
      <c r="S40" s="33"/>
      <c r="T40" s="34" t="str">
        <f>IF(T38=100,"NONE","Sum of all Present state percentages must be 100 in upper zone")</f>
        <v>Sum of all Present state percentages must be 100 in upper zone</v>
      </c>
      <c r="U40" s="35"/>
      <c r="V40" s="35"/>
      <c r="W40" s="30" t="s">
        <v>54</v>
      </c>
      <c r="X40" s="31"/>
      <c r="Y40" s="32" t="str">
        <f>IF(AA38=100,"","Sum of all Present state percentages must be 100 in marginal zone")</f>
        <v>Sum of all Present state percentages must be 100 in marginal zone</v>
      </c>
      <c r="Z40" s="33"/>
      <c r="AA40" s="34" t="str">
        <f>IF(AA38=100,"NONE","Sum of all Present state percentages must be 100 in upper zone")</f>
        <v>Sum of all Present state percentages must be 100 in upper zone</v>
      </c>
      <c r="AB40" s="35"/>
      <c r="AD40" s="30" t="s">
        <v>54</v>
      </c>
      <c r="AE40" s="31"/>
      <c r="AF40" s="32" t="e">
        <f>IF(AH38=100,"","Sum of all Present state percentages must be 100 in marginal zone")</f>
        <v>#DIV/0!</v>
      </c>
      <c r="AG40" s="33"/>
      <c r="AH40" s="34" t="e">
        <f>IF(AH38=100,"NONE","Sum of all Present state percentages must be 100 in upper zone")</f>
        <v>#DIV/0!</v>
      </c>
      <c r="AI40" s="35"/>
      <c r="AK40" s="30" t="s">
        <v>54</v>
      </c>
      <c r="AL40" s="31"/>
      <c r="AM40" s="32" t="e">
        <f>IF(AO38=100,"","Sum of all Present state percentages must be 100 in marginal zone")</f>
        <v>#DIV/0!</v>
      </c>
      <c r="AN40" s="33"/>
      <c r="AO40" s="34" t="e">
        <f>IF(AO38=100,"NONE","Sum of all Present state percentages must be 100 in upper zone")</f>
        <v>#DIV/0!</v>
      </c>
      <c r="AP40" s="35"/>
    </row>
    <row r="41" spans="2:42" ht="13.5" thickBot="1">
      <c r="B41" s="30" t="s">
        <v>54</v>
      </c>
      <c r="C41" s="31"/>
      <c r="D41" s="32" t="str">
        <f>IF(F39=100,"","Sum of all Present state percentages must be 100 in marginal zone")</f>
        <v>Sum of all Present state percentages must be 100 in marginal zone</v>
      </c>
      <c r="E41" s="33"/>
      <c r="F41" s="34" t="str">
        <f>IF(F39=100,"NONE","Sum of all reference state percentages must be 100 in marginal zone")</f>
        <v>Sum of all reference state percentages must be 100 in marginal zone</v>
      </c>
      <c r="G41" s="35"/>
      <c r="H41" s="43"/>
      <c r="I41" s="30" t="s">
        <v>54</v>
      </c>
      <c r="J41" s="31"/>
      <c r="K41" s="32" t="str">
        <f>IF(M39=100,"","Sum of all Present state percentages must be 100 in marginal zone")</f>
        <v>Sum of all Present state percentages must be 100 in marginal zone</v>
      </c>
      <c r="L41" s="33"/>
      <c r="M41" s="34" t="str">
        <f>IF(M39=100,"NONE","Sum of all reference  state percentages must be 100 in lower zone")</f>
        <v>Sum of all reference  state percentages must be 100 in lower zone</v>
      </c>
      <c r="N41" s="35"/>
      <c r="O41" s="35"/>
      <c r="P41" s="30" t="s">
        <v>54</v>
      </c>
      <c r="Q41" s="31"/>
      <c r="R41" s="32" t="str">
        <f>IF(T39=100,"","Sum of all Present state percentages must be 100 in marginal zone")</f>
        <v>Sum of all Present state percentages must be 100 in marginal zone</v>
      </c>
      <c r="S41" s="33"/>
      <c r="T41" s="34" t="str">
        <f>IF(T39=100,"NONE","Sum of all reference state percentages must be 100 in upper zone")</f>
        <v>Sum of all reference state percentages must be 100 in upper zone</v>
      </c>
      <c r="U41" s="18"/>
      <c r="V41" s="18"/>
      <c r="W41" s="30" t="s">
        <v>54</v>
      </c>
      <c r="X41" s="31"/>
      <c r="Y41" s="32" t="str">
        <f>IF(AA39=100,"","Sum of all Present state percentages must be 100 in marginal zone")</f>
        <v>Sum of all Present state percentages must be 100 in marginal zone</v>
      </c>
      <c r="Z41" s="33"/>
      <c r="AA41" s="34" t="str">
        <f>IF(AA39=100,"NONE","Sum of all reference state percentages must be 100 in upper zone")</f>
        <v>Sum of all reference state percentages must be 100 in upper zone</v>
      </c>
      <c r="AB41" s="18"/>
      <c r="AD41" s="30" t="s">
        <v>54</v>
      </c>
      <c r="AE41" s="31"/>
      <c r="AF41" s="32" t="str">
        <f>IF(AH39=100,"","Sum of all Present state percentages must be 100 in marginal zone")</f>
        <v>Sum of all Present state percentages must be 100 in marginal zone</v>
      </c>
      <c r="AG41" s="33"/>
      <c r="AH41" s="34" t="str">
        <f>IF(AH39=100,"NONE","Sum of all reference state percentages must be 100 in upper zone")</f>
        <v>Sum of all reference state percentages must be 100 in upper zone</v>
      </c>
      <c r="AI41" s="18"/>
      <c r="AK41" s="30" t="s">
        <v>54</v>
      </c>
      <c r="AL41" s="31"/>
      <c r="AM41" s="32" t="str">
        <f>IF(AO39=100,"","Sum of all Present state percentages must be 100 in marginal zone")</f>
        <v>Sum of all Present state percentages must be 100 in marginal zone</v>
      </c>
      <c r="AN41" s="33"/>
      <c r="AO41" s="34" t="str">
        <f>IF(AO39=100,"NONE","Sum of all reference state percentages must be 100 in upper zone")</f>
        <v>Sum of all reference state percentages must be 100 in upper zone</v>
      </c>
      <c r="AP41" s="18"/>
    </row>
    <row r="42" spans="2:42" ht="13.5" thickBot="1">
      <c r="B42" s="618" t="s">
        <v>55</v>
      </c>
      <c r="C42" s="619"/>
      <c r="D42" s="619"/>
      <c r="E42" s="619"/>
      <c r="F42" s="36">
        <f>E64</f>
        <v>0</v>
      </c>
      <c r="G42" s="35"/>
      <c r="H42" s="35"/>
      <c r="I42" s="618" t="s">
        <v>55</v>
      </c>
      <c r="J42" s="619"/>
      <c r="K42" s="619"/>
      <c r="L42" s="619"/>
      <c r="M42" s="36">
        <f>L64</f>
        <v>0</v>
      </c>
      <c r="N42" s="35"/>
      <c r="O42" s="35"/>
      <c r="P42" s="618" t="s">
        <v>55</v>
      </c>
      <c r="Q42" s="619"/>
      <c r="R42" s="619"/>
      <c r="S42" s="619"/>
      <c r="T42" s="36">
        <f>S64</f>
        <v>0.5</v>
      </c>
      <c r="U42" s="35"/>
      <c r="V42" s="35"/>
      <c r="W42" s="618" t="s">
        <v>55</v>
      </c>
      <c r="X42" s="619"/>
      <c r="Y42" s="619"/>
      <c r="Z42" s="619"/>
      <c r="AA42" s="36">
        <f>Z64</f>
        <v>1</v>
      </c>
      <c r="AB42" s="35"/>
      <c r="AD42" s="618" t="s">
        <v>55</v>
      </c>
      <c r="AE42" s="619"/>
      <c r="AF42" s="619"/>
      <c r="AG42" s="619"/>
      <c r="AH42" s="36" t="e">
        <f>AG64</f>
        <v>#DIV/0!</v>
      </c>
      <c r="AI42" s="35"/>
      <c r="AK42" s="618" t="s">
        <v>55</v>
      </c>
      <c r="AL42" s="619"/>
      <c r="AM42" s="619"/>
      <c r="AN42" s="619"/>
      <c r="AO42" s="36" t="e">
        <f>AN64</f>
        <v>#DIV/0!</v>
      </c>
      <c r="AP42" s="35"/>
    </row>
    <row r="43" spans="2:42" ht="49.5" customHeight="1" thickBot="1">
      <c r="B43" s="150" t="s">
        <v>143</v>
      </c>
      <c r="C43" s="620" t="s">
        <v>226</v>
      </c>
      <c r="D43" s="621"/>
      <c r="E43" s="621"/>
      <c r="F43" s="621"/>
      <c r="G43" s="18"/>
      <c r="H43" s="18"/>
      <c r="I43" s="150" t="s">
        <v>143</v>
      </c>
      <c r="J43" s="620" t="s">
        <v>227</v>
      </c>
      <c r="K43" s="622"/>
      <c r="L43" s="622"/>
      <c r="M43" s="622"/>
      <c r="N43" s="18"/>
      <c r="O43" s="18"/>
      <c r="P43" s="150" t="s">
        <v>143</v>
      </c>
      <c r="Q43" s="620" t="s">
        <v>228</v>
      </c>
      <c r="R43" s="622"/>
      <c r="S43" s="622"/>
      <c r="T43" s="622"/>
      <c r="U43" s="18"/>
      <c r="V43" s="18"/>
      <c r="W43" s="150" t="s">
        <v>143</v>
      </c>
      <c r="X43" s="620" t="s">
        <v>228</v>
      </c>
      <c r="Y43" s="622"/>
      <c r="Z43" s="622"/>
      <c r="AA43" s="622"/>
      <c r="AB43" s="18"/>
      <c r="AD43" s="150" t="s">
        <v>143</v>
      </c>
      <c r="AE43" s="620" t="s">
        <v>218</v>
      </c>
      <c r="AF43" s="621"/>
      <c r="AG43" s="621"/>
      <c r="AH43" s="621"/>
      <c r="AI43" s="18"/>
      <c r="AK43" s="150" t="s">
        <v>143</v>
      </c>
      <c r="AL43" s="620" t="s">
        <v>218</v>
      </c>
      <c r="AM43" s="621"/>
      <c r="AN43" s="621"/>
      <c r="AO43" s="621"/>
      <c r="AP43" s="18"/>
    </row>
    <row r="44" spans="2:42" hidden="1">
      <c r="B44" s="18"/>
      <c r="C44" s="29"/>
      <c r="D44" s="617">
        <f>(D16*5)/100</f>
        <v>5</v>
      </c>
      <c r="E44" s="18">
        <f>IF(G16="","",(D44/$D$64)*G16)</f>
        <v>0</v>
      </c>
      <c r="F44" s="29"/>
      <c r="G44" s="29"/>
      <c r="H44" s="29"/>
      <c r="I44" s="18"/>
      <c r="J44" s="29"/>
      <c r="K44" s="617">
        <f>(K16*5)/100</f>
        <v>5</v>
      </c>
      <c r="L44" s="18">
        <f>IF(N16="","",(K44/$K$64)*N16)</f>
        <v>0</v>
      </c>
      <c r="M44" s="29"/>
      <c r="N44" s="29"/>
      <c r="O44" s="29"/>
      <c r="P44" s="18"/>
      <c r="Q44" s="29"/>
      <c r="R44" s="617">
        <f>(R16*5)/100</f>
        <v>5</v>
      </c>
      <c r="S44" s="18">
        <f>IF(U16="","",(R44/$R$64)*U16)</f>
        <v>0.5</v>
      </c>
      <c r="T44" s="29"/>
      <c r="U44" s="29"/>
      <c r="V44" s="18"/>
      <c r="W44" s="18"/>
      <c r="X44" s="156"/>
      <c r="Y44" s="617">
        <f>(Y16*5)/100</f>
        <v>5</v>
      </c>
      <c r="Z44" s="18">
        <f>IF(AB16="","",(Y44/$R$64)*AB16)</f>
        <v>1</v>
      </c>
      <c r="AA44" s="156"/>
      <c r="AB44" s="156"/>
      <c r="AD44" s="18"/>
      <c r="AE44" s="156"/>
      <c r="AF44" s="617">
        <f>(AF16*5)/100</f>
        <v>5</v>
      </c>
      <c r="AG44" s="18" t="e">
        <f>IF(AI16="","",(AF44/$R$64)*AI16)</f>
        <v>#DIV/0!</v>
      </c>
      <c r="AH44" s="156"/>
      <c r="AI44" s="156"/>
      <c r="AL44" s="470"/>
      <c r="AM44" s="617">
        <f>(AM16*5)/100</f>
        <v>5</v>
      </c>
      <c r="AN44" s="18" t="e">
        <f>IF(AP16="","",(AM44/$R$64)*AP16)</f>
        <v>#DIV/0!</v>
      </c>
    </row>
    <row r="45" spans="2:42" hidden="1">
      <c r="B45" s="18"/>
      <c r="C45" s="29"/>
      <c r="D45" s="617"/>
      <c r="E45" s="18"/>
      <c r="F45" s="29"/>
      <c r="G45" s="29"/>
      <c r="H45" s="29"/>
      <c r="I45" s="18"/>
      <c r="J45" s="29"/>
      <c r="K45" s="617"/>
      <c r="L45" s="18"/>
      <c r="M45" s="29"/>
      <c r="N45" s="29"/>
      <c r="O45" s="29"/>
      <c r="P45" s="18"/>
      <c r="Q45" s="29"/>
      <c r="R45" s="617"/>
      <c r="S45" s="18"/>
      <c r="T45" s="29"/>
      <c r="U45" s="29"/>
      <c r="V45" s="18"/>
      <c r="W45" s="18"/>
      <c r="X45" s="156"/>
      <c r="Y45" s="617"/>
      <c r="Z45" s="18"/>
      <c r="AA45" s="156"/>
      <c r="AB45" s="156"/>
      <c r="AD45" s="18"/>
      <c r="AE45" s="156"/>
      <c r="AF45" s="617"/>
      <c r="AG45" s="18"/>
      <c r="AH45" s="156"/>
      <c r="AI45" s="156"/>
      <c r="AL45" s="470"/>
      <c r="AM45" s="617"/>
      <c r="AN45" s="18"/>
    </row>
    <row r="46" spans="2:42" hidden="1">
      <c r="B46" s="18"/>
      <c r="C46" s="29"/>
      <c r="D46" s="617">
        <f>(D18*5)/100</f>
        <v>0</v>
      </c>
      <c r="E46" s="18" t="str">
        <f>IF(G18="","",(D46/$D$64)*G18)</f>
        <v/>
      </c>
      <c r="F46" s="29"/>
      <c r="G46" s="29"/>
      <c r="H46" s="29"/>
      <c r="I46" s="18"/>
      <c r="J46" s="29"/>
      <c r="K46" s="617">
        <f>(K18*5)/100</f>
        <v>0</v>
      </c>
      <c r="L46" s="18" t="str">
        <f>IF(N18="","",(K46/$K$64)*N18)</f>
        <v/>
      </c>
      <c r="M46" s="29"/>
      <c r="N46" s="29"/>
      <c r="O46" s="29"/>
      <c r="P46" s="18"/>
      <c r="Q46" s="29"/>
      <c r="R46" s="617">
        <f>(R18*5)/100</f>
        <v>0</v>
      </c>
      <c r="S46" s="18" t="str">
        <f>IF(U18="","",(R46/$R$64)*U18)</f>
        <v/>
      </c>
      <c r="T46" s="29"/>
      <c r="U46" s="29"/>
      <c r="V46" s="18"/>
      <c r="W46" s="18"/>
      <c r="X46" s="156"/>
      <c r="Y46" s="617">
        <f>(Y18*5)/100</f>
        <v>0</v>
      </c>
      <c r="Z46" s="18" t="str">
        <f>IF(AB18="","",(Y46/$R$64)*AB18)</f>
        <v/>
      </c>
      <c r="AA46" s="156"/>
      <c r="AB46" s="156"/>
      <c r="AD46" s="18"/>
      <c r="AE46" s="156"/>
      <c r="AF46" s="617">
        <f>(AF18*5)/100</f>
        <v>0</v>
      </c>
      <c r="AG46" s="18" t="str">
        <f>IF(AI18="","",(AF46/$R$64)*AI18)</f>
        <v/>
      </c>
      <c r="AH46" s="156"/>
      <c r="AI46" s="156"/>
      <c r="AL46" s="470"/>
      <c r="AM46" s="617">
        <f>(AM18*5)/100</f>
        <v>0</v>
      </c>
      <c r="AN46" s="18" t="str">
        <f>IF(AP18="","",(AM46/$R$64)*AP18)</f>
        <v/>
      </c>
    </row>
    <row r="47" spans="2:42" hidden="1">
      <c r="B47" s="18"/>
      <c r="C47" s="29"/>
      <c r="D47" s="617"/>
      <c r="E47" s="18"/>
      <c r="F47" s="29"/>
      <c r="G47" s="29"/>
      <c r="H47" s="29"/>
      <c r="I47" s="18"/>
      <c r="J47" s="29"/>
      <c r="K47" s="617"/>
      <c r="L47" s="18"/>
      <c r="M47" s="29"/>
      <c r="N47" s="29"/>
      <c r="O47" s="29"/>
      <c r="P47" s="18"/>
      <c r="Q47" s="29"/>
      <c r="R47" s="617"/>
      <c r="S47" s="18"/>
      <c r="T47" s="29"/>
      <c r="U47" s="29"/>
      <c r="V47" s="18"/>
      <c r="W47" s="18"/>
      <c r="X47" s="156"/>
      <c r="Y47" s="617"/>
      <c r="Z47" s="18"/>
      <c r="AA47" s="156"/>
      <c r="AB47" s="156"/>
      <c r="AD47" s="18"/>
      <c r="AE47" s="156"/>
      <c r="AF47" s="617"/>
      <c r="AG47" s="18"/>
      <c r="AH47" s="156"/>
      <c r="AI47" s="156"/>
      <c r="AL47" s="470"/>
      <c r="AM47" s="617"/>
      <c r="AN47" s="18"/>
    </row>
    <row r="48" spans="2:42" hidden="1">
      <c r="B48" s="18"/>
      <c r="C48" s="29"/>
      <c r="D48" s="617">
        <f>(D20*5)/100</f>
        <v>0</v>
      </c>
      <c r="E48" s="18" t="str">
        <f>IF(G20="","",(D48/$D$64)*G20)</f>
        <v/>
      </c>
      <c r="F48" s="29"/>
      <c r="G48" s="29"/>
      <c r="H48" s="29"/>
      <c r="I48" s="18"/>
      <c r="J48" s="29"/>
      <c r="K48" s="617">
        <f>(K20*5)/100</f>
        <v>0</v>
      </c>
      <c r="L48" s="18" t="str">
        <f>IF(N20="","",(K48/$K$64)*N20)</f>
        <v/>
      </c>
      <c r="M48" s="29"/>
      <c r="N48" s="29"/>
      <c r="O48" s="29"/>
      <c r="P48" s="18"/>
      <c r="Q48" s="29"/>
      <c r="R48" s="617">
        <f>(R20*5)/100</f>
        <v>0</v>
      </c>
      <c r="S48" s="18" t="str">
        <f>IF(U20="","",(R48/$R$64)*U20)</f>
        <v/>
      </c>
      <c r="T48" s="29"/>
      <c r="U48" s="29"/>
      <c r="V48" s="18"/>
      <c r="W48" s="18"/>
      <c r="X48" s="156"/>
      <c r="Y48" s="617">
        <f>(Y20*5)/100</f>
        <v>0</v>
      </c>
      <c r="Z48" s="18" t="str">
        <f>IF(AB20="","",(Y48/$R$64)*AB20)</f>
        <v/>
      </c>
      <c r="AA48" s="156"/>
      <c r="AB48" s="156"/>
      <c r="AD48" s="18"/>
      <c r="AE48" s="156"/>
      <c r="AF48" s="617">
        <f>(AF20*5)/100</f>
        <v>0</v>
      </c>
      <c r="AG48" s="18" t="str">
        <f>IF(AI20="","",(AF48/$R$64)*AI20)</f>
        <v/>
      </c>
      <c r="AH48" s="156"/>
      <c r="AI48" s="156"/>
      <c r="AL48" s="470"/>
      <c r="AM48" s="617">
        <f>(AM20*5)/100</f>
        <v>0</v>
      </c>
      <c r="AN48" s="18" t="str">
        <f>IF(AP20="","",(AM48/$R$64)*AP20)</f>
        <v/>
      </c>
    </row>
    <row r="49" spans="2:40" hidden="1">
      <c r="B49" s="18"/>
      <c r="C49" s="29"/>
      <c r="D49" s="617"/>
      <c r="E49" s="18"/>
      <c r="F49" s="29"/>
      <c r="G49" s="29"/>
      <c r="H49" s="29"/>
      <c r="I49" s="18"/>
      <c r="J49" s="29"/>
      <c r="K49" s="617"/>
      <c r="L49" s="18"/>
      <c r="M49" s="29"/>
      <c r="N49" s="29"/>
      <c r="O49" s="29"/>
      <c r="P49" s="18"/>
      <c r="Q49" s="29"/>
      <c r="R49" s="617"/>
      <c r="S49" s="18"/>
      <c r="T49" s="29"/>
      <c r="U49" s="29"/>
      <c r="V49" s="18"/>
      <c r="W49" s="18"/>
      <c r="X49" s="156"/>
      <c r="Y49" s="617"/>
      <c r="Z49" s="18"/>
      <c r="AA49" s="156"/>
      <c r="AB49" s="156"/>
      <c r="AD49" s="18"/>
      <c r="AE49" s="156"/>
      <c r="AF49" s="617"/>
      <c r="AG49" s="18"/>
      <c r="AH49" s="156"/>
      <c r="AI49" s="156"/>
      <c r="AL49" s="470"/>
      <c r="AM49" s="617"/>
      <c r="AN49" s="18"/>
    </row>
    <row r="50" spans="2:40" hidden="1">
      <c r="B50" s="18"/>
      <c r="C50" s="29"/>
      <c r="D50" s="617">
        <f>(D22*5)/100</f>
        <v>0</v>
      </c>
      <c r="E50" s="18" t="str">
        <f>IF(G22="","",(D50/$D$64)*G22)</f>
        <v/>
      </c>
      <c r="F50" s="29"/>
      <c r="G50" s="29"/>
      <c r="H50" s="29"/>
      <c r="I50" s="18"/>
      <c r="J50" s="29"/>
      <c r="K50" s="617">
        <f>(K22*5)/100</f>
        <v>0</v>
      </c>
      <c r="L50" s="18" t="str">
        <f>IF(N22="","",(K50/$K$64)*N22)</f>
        <v/>
      </c>
      <c r="M50" s="29"/>
      <c r="N50" s="29"/>
      <c r="O50" s="29"/>
      <c r="P50" s="18"/>
      <c r="Q50" s="29"/>
      <c r="R50" s="617">
        <f>(R22*5)/100</f>
        <v>0</v>
      </c>
      <c r="S50" s="18" t="str">
        <f>IF(U22="","",(R50/$R$64)*U22)</f>
        <v/>
      </c>
      <c r="T50" s="29"/>
      <c r="U50" s="29"/>
      <c r="V50" s="18"/>
      <c r="W50" s="18"/>
      <c r="X50" s="156"/>
      <c r="Y50" s="617">
        <f>(Y22*5)/100</f>
        <v>0</v>
      </c>
      <c r="Z50" s="18" t="str">
        <f>IF(AB22="","",(Y50/$R$64)*AB22)</f>
        <v/>
      </c>
      <c r="AA50" s="156"/>
      <c r="AB50" s="156"/>
      <c r="AD50" s="18"/>
      <c r="AE50" s="156"/>
      <c r="AF50" s="617">
        <f>(AF22*5)/100</f>
        <v>0</v>
      </c>
      <c r="AG50" s="18" t="str">
        <f>IF(AI22="","",(AF50/$R$64)*AI22)</f>
        <v/>
      </c>
      <c r="AH50" s="156"/>
      <c r="AI50" s="156"/>
      <c r="AL50" s="470"/>
      <c r="AM50" s="617">
        <f>(AM22*5)/100</f>
        <v>0</v>
      </c>
      <c r="AN50" s="18" t="str">
        <f>IF(AP22="","",(AM50/$R$64)*AP22)</f>
        <v/>
      </c>
    </row>
    <row r="51" spans="2:40" hidden="1">
      <c r="B51" s="18"/>
      <c r="C51" s="29"/>
      <c r="D51" s="617"/>
      <c r="E51" s="18"/>
      <c r="F51" s="29"/>
      <c r="G51" s="29"/>
      <c r="H51" s="29"/>
      <c r="I51" s="18"/>
      <c r="J51" s="29"/>
      <c r="K51" s="617"/>
      <c r="L51" s="18"/>
      <c r="M51" s="29"/>
      <c r="N51" s="29"/>
      <c r="O51" s="29"/>
      <c r="P51" s="18"/>
      <c r="Q51" s="29"/>
      <c r="R51" s="617"/>
      <c r="S51" s="18"/>
      <c r="T51" s="29"/>
      <c r="U51" s="29"/>
      <c r="V51" s="18"/>
      <c r="W51" s="18"/>
      <c r="X51" s="156"/>
      <c r="Y51" s="617"/>
      <c r="Z51" s="18"/>
      <c r="AA51" s="156"/>
      <c r="AB51" s="156"/>
      <c r="AD51" s="18"/>
      <c r="AE51" s="156"/>
      <c r="AF51" s="617"/>
      <c r="AG51" s="18"/>
      <c r="AH51" s="156"/>
      <c r="AI51" s="156"/>
      <c r="AL51" s="470"/>
      <c r="AM51" s="617"/>
      <c r="AN51" s="18"/>
    </row>
    <row r="52" spans="2:40" hidden="1">
      <c r="B52" s="18"/>
      <c r="C52" s="29"/>
      <c r="D52" s="617">
        <f>(D24*5)/100</f>
        <v>0</v>
      </c>
      <c r="E52" s="18" t="str">
        <f>IF(G24="","",(D52/$D$64)*G24)</f>
        <v/>
      </c>
      <c r="F52" s="29"/>
      <c r="G52" s="29"/>
      <c r="H52" s="29"/>
      <c r="I52" s="18"/>
      <c r="J52" s="29"/>
      <c r="K52" s="617">
        <f>(K24*5)/100</f>
        <v>0</v>
      </c>
      <c r="L52" s="18" t="str">
        <f>IF(N24="","",(K52/$K$64)*N24)</f>
        <v/>
      </c>
      <c r="M52" s="29"/>
      <c r="N52" s="29"/>
      <c r="O52" s="29"/>
      <c r="P52" s="18"/>
      <c r="Q52" s="29"/>
      <c r="R52" s="617">
        <f>(R24*5)/100</f>
        <v>0</v>
      </c>
      <c r="S52" s="18" t="str">
        <f>IF(U24="","",(R52/$R$64)*U24)</f>
        <v/>
      </c>
      <c r="T52" s="29"/>
      <c r="U52" s="29"/>
      <c r="V52" s="18"/>
      <c r="W52" s="18"/>
      <c r="X52" s="156"/>
      <c r="Y52" s="617">
        <f>(Y24*5)/100</f>
        <v>0</v>
      </c>
      <c r="Z52" s="18" t="str">
        <f>IF(AB24="","",(Y52/$R$64)*AB24)</f>
        <v/>
      </c>
      <c r="AA52" s="156"/>
      <c r="AB52" s="156"/>
      <c r="AD52" s="18"/>
      <c r="AE52" s="156"/>
      <c r="AF52" s="617">
        <f>(AF24*5)/100</f>
        <v>0</v>
      </c>
      <c r="AG52" s="18" t="str">
        <f>IF(AI24="","",(AF52/$R$64)*AI24)</f>
        <v/>
      </c>
      <c r="AH52" s="156"/>
      <c r="AI52" s="156"/>
      <c r="AL52" s="470"/>
      <c r="AM52" s="617">
        <f>(AM24*5)/100</f>
        <v>0</v>
      </c>
      <c r="AN52" s="18" t="str">
        <f>IF(AP24="","",(AM52/$R$64)*AP24)</f>
        <v/>
      </c>
    </row>
    <row r="53" spans="2:40" hidden="1">
      <c r="B53" s="18"/>
      <c r="C53" s="29"/>
      <c r="D53" s="617"/>
      <c r="E53" s="18"/>
      <c r="F53" s="29"/>
      <c r="G53" s="29"/>
      <c r="H53" s="29"/>
      <c r="I53" s="18"/>
      <c r="J53" s="29"/>
      <c r="K53" s="617"/>
      <c r="L53" s="18"/>
      <c r="M53" s="29"/>
      <c r="N53" s="29"/>
      <c r="O53" s="29"/>
      <c r="P53" s="18"/>
      <c r="Q53" s="29"/>
      <c r="R53" s="617"/>
      <c r="S53" s="18"/>
      <c r="T53" s="29"/>
      <c r="U53" s="29"/>
      <c r="V53" s="18"/>
      <c r="W53" s="18"/>
      <c r="X53" s="156"/>
      <c r="Y53" s="617"/>
      <c r="Z53" s="18"/>
      <c r="AA53" s="156"/>
      <c r="AB53" s="156"/>
      <c r="AD53" s="18"/>
      <c r="AE53" s="156"/>
      <c r="AF53" s="617"/>
      <c r="AG53" s="18"/>
      <c r="AH53" s="156"/>
      <c r="AI53" s="156"/>
      <c r="AL53" s="470"/>
      <c r="AM53" s="617"/>
      <c r="AN53" s="18"/>
    </row>
    <row r="54" spans="2:40" hidden="1">
      <c r="B54" s="18"/>
      <c r="C54" s="29"/>
      <c r="D54" s="617">
        <f>(D26*5)/100</f>
        <v>0</v>
      </c>
      <c r="E54" s="18" t="str">
        <f>IF(G26="","",(D54/$D$64)*G26)</f>
        <v/>
      </c>
      <c r="F54" s="29"/>
      <c r="G54" s="29"/>
      <c r="H54" s="29"/>
      <c r="I54" s="18"/>
      <c r="J54" s="29"/>
      <c r="K54" s="617">
        <f>(K26*5)/100</f>
        <v>0</v>
      </c>
      <c r="L54" s="18" t="str">
        <f>IF(N26="","",(K54/$K$64)*N26)</f>
        <v/>
      </c>
      <c r="M54" s="29"/>
      <c r="N54" s="29"/>
      <c r="O54" s="29"/>
      <c r="P54" s="18"/>
      <c r="Q54" s="29"/>
      <c r="R54" s="617">
        <f>(R26*5)/100</f>
        <v>0</v>
      </c>
      <c r="S54" s="18" t="str">
        <f>IF(U26="","",(R54/$R$64)*U26)</f>
        <v/>
      </c>
      <c r="T54" s="29"/>
      <c r="U54" s="29"/>
      <c r="V54" s="18"/>
      <c r="W54" s="18"/>
      <c r="X54" s="156"/>
      <c r="Y54" s="617">
        <f>(Y26*5)/100</f>
        <v>0</v>
      </c>
      <c r="Z54" s="18" t="str">
        <f>IF(AB26="","",(Y54/$R$64)*AB26)</f>
        <v/>
      </c>
      <c r="AA54" s="156"/>
      <c r="AB54" s="156"/>
      <c r="AD54" s="18"/>
      <c r="AE54" s="156"/>
      <c r="AF54" s="617">
        <f>(AF26*5)/100</f>
        <v>0</v>
      </c>
      <c r="AG54" s="18" t="str">
        <f>IF(AI26="","",(AF54/$R$64)*AI26)</f>
        <v/>
      </c>
      <c r="AH54" s="156"/>
      <c r="AI54" s="156"/>
      <c r="AL54" s="470"/>
      <c r="AM54" s="617">
        <f>(AM26*5)/100</f>
        <v>0</v>
      </c>
      <c r="AN54" s="18" t="str">
        <f>IF(AP26="","",(AM54/$R$64)*AP26)</f>
        <v/>
      </c>
    </row>
    <row r="55" spans="2:40" hidden="1">
      <c r="B55" s="18"/>
      <c r="C55" s="29"/>
      <c r="D55" s="617"/>
      <c r="E55" s="18"/>
      <c r="F55" s="29"/>
      <c r="G55" s="29"/>
      <c r="H55" s="29"/>
      <c r="I55" s="18"/>
      <c r="J55" s="29"/>
      <c r="K55" s="617"/>
      <c r="L55" s="18"/>
      <c r="M55" s="29"/>
      <c r="N55" s="29"/>
      <c r="O55" s="29"/>
      <c r="P55" s="18"/>
      <c r="Q55" s="29"/>
      <c r="R55" s="617"/>
      <c r="S55" s="18"/>
      <c r="T55" s="29"/>
      <c r="U55" s="29"/>
      <c r="V55" s="18"/>
      <c r="W55" s="18"/>
      <c r="X55" s="156"/>
      <c r="Y55" s="617"/>
      <c r="Z55" s="18"/>
      <c r="AA55" s="156"/>
      <c r="AB55" s="156"/>
      <c r="AD55" s="18"/>
      <c r="AE55" s="156"/>
      <c r="AF55" s="617"/>
      <c r="AG55" s="18"/>
      <c r="AH55" s="156"/>
      <c r="AI55" s="156"/>
      <c r="AL55" s="470"/>
      <c r="AM55" s="617"/>
      <c r="AN55" s="18"/>
    </row>
    <row r="56" spans="2:40" hidden="1">
      <c r="B56" s="18"/>
      <c r="C56" s="29"/>
      <c r="D56" s="617">
        <f>(D28*5)/100</f>
        <v>0</v>
      </c>
      <c r="E56" s="18" t="str">
        <f>IF(G28="","",(D56/$D$64)*G28)</f>
        <v/>
      </c>
      <c r="F56" s="29"/>
      <c r="G56" s="29"/>
      <c r="H56" s="29"/>
      <c r="I56" s="18"/>
      <c r="J56" s="29"/>
      <c r="K56" s="617">
        <f>(K28*5)/100</f>
        <v>0</v>
      </c>
      <c r="L56" s="18" t="str">
        <f>IF(N28="","",(K56/$K$64)*N28)</f>
        <v/>
      </c>
      <c r="M56" s="29"/>
      <c r="N56" s="29"/>
      <c r="O56" s="29"/>
      <c r="P56" s="18"/>
      <c r="Q56" s="29"/>
      <c r="R56" s="617">
        <f>(R28*5)/100</f>
        <v>0</v>
      </c>
      <c r="S56" s="18" t="str">
        <f>IF(U28="","",(R56/$R$64)*U28)</f>
        <v/>
      </c>
      <c r="T56" s="29"/>
      <c r="U56" s="29"/>
      <c r="V56" s="18"/>
      <c r="W56" s="18"/>
      <c r="X56" s="156"/>
      <c r="Y56" s="617">
        <f>(Y28*5)/100</f>
        <v>0</v>
      </c>
      <c r="Z56" s="18" t="str">
        <f>IF(AB28="","",(Y56/$R$64)*AB28)</f>
        <v/>
      </c>
      <c r="AA56" s="156"/>
      <c r="AB56" s="156"/>
      <c r="AD56" s="18"/>
      <c r="AE56" s="156"/>
      <c r="AF56" s="617">
        <f>(AF28*5)/100</f>
        <v>0</v>
      </c>
      <c r="AG56" s="18" t="str">
        <f>IF(AI28="","",(AF56/$R$64)*AI28)</f>
        <v/>
      </c>
      <c r="AH56" s="156"/>
      <c r="AI56" s="156"/>
      <c r="AL56" s="470"/>
      <c r="AM56" s="617">
        <f>(AM28*5)/100</f>
        <v>0</v>
      </c>
      <c r="AN56" s="18" t="str">
        <f>IF(AP28="","",(AM56/$R$64)*AP28)</f>
        <v/>
      </c>
    </row>
    <row r="57" spans="2:40" hidden="1">
      <c r="B57" s="18"/>
      <c r="C57" s="29"/>
      <c r="D57" s="617"/>
      <c r="E57" s="18"/>
      <c r="F57" s="29"/>
      <c r="G57" s="29"/>
      <c r="H57" s="29"/>
      <c r="I57" s="18"/>
      <c r="J57" s="29"/>
      <c r="K57" s="617"/>
      <c r="L57" s="18"/>
      <c r="M57" s="29"/>
      <c r="N57" s="29"/>
      <c r="O57" s="29"/>
      <c r="P57" s="18"/>
      <c r="Q57" s="29"/>
      <c r="R57" s="617"/>
      <c r="S57" s="18"/>
      <c r="T57" s="29"/>
      <c r="U57" s="29"/>
      <c r="V57" s="18"/>
      <c r="W57" s="18"/>
      <c r="X57" s="156"/>
      <c r="Y57" s="617"/>
      <c r="Z57" s="18"/>
      <c r="AA57" s="156"/>
      <c r="AB57" s="156"/>
      <c r="AD57" s="18"/>
      <c r="AE57" s="156"/>
      <c r="AF57" s="617"/>
      <c r="AG57" s="18"/>
      <c r="AH57" s="156"/>
      <c r="AI57" s="156"/>
      <c r="AL57" s="470"/>
      <c r="AM57" s="617"/>
      <c r="AN57" s="18"/>
    </row>
    <row r="58" spans="2:40" hidden="1">
      <c r="B58" s="18"/>
      <c r="C58" s="29"/>
      <c r="D58" s="617">
        <f>(D30*5)/100</f>
        <v>0</v>
      </c>
      <c r="E58" s="18" t="str">
        <f>IF(G30="","",(D58/$D$64)*G30)</f>
        <v/>
      </c>
      <c r="F58" s="29"/>
      <c r="G58" s="29"/>
      <c r="H58" s="29"/>
      <c r="I58" s="18"/>
      <c r="J58" s="29"/>
      <c r="K58" s="617">
        <f>(K30*5)/100</f>
        <v>0</v>
      </c>
      <c r="L58" s="18" t="str">
        <f>IF(N30="","",(K58/$K$64)*N30)</f>
        <v/>
      </c>
      <c r="M58" s="29"/>
      <c r="N58" s="29"/>
      <c r="O58" s="29"/>
      <c r="P58" s="18"/>
      <c r="Q58" s="29"/>
      <c r="R58" s="617">
        <f>(R30*5)/100</f>
        <v>0</v>
      </c>
      <c r="S58" s="18" t="str">
        <f>IF(U30="","",(R58/$R$64)*U30)</f>
        <v/>
      </c>
      <c r="T58" s="29"/>
      <c r="U58" s="29"/>
      <c r="V58" s="18"/>
      <c r="W58" s="18"/>
      <c r="X58" s="156"/>
      <c r="Y58" s="617">
        <f>(Y30*5)/100</f>
        <v>0</v>
      </c>
      <c r="Z58" s="18" t="str">
        <f>IF(AB30="","",(Y58/$R$64)*AB30)</f>
        <v/>
      </c>
      <c r="AA58" s="156"/>
      <c r="AB58" s="156"/>
      <c r="AD58" s="18"/>
      <c r="AE58" s="156"/>
      <c r="AF58" s="617">
        <f>(AF30*5)/100</f>
        <v>0</v>
      </c>
      <c r="AG58" s="18" t="str">
        <f>IF(AI30="","",(AF58/$R$64)*AI30)</f>
        <v/>
      </c>
      <c r="AH58" s="156"/>
      <c r="AI58" s="156"/>
      <c r="AL58" s="470"/>
      <c r="AM58" s="617">
        <f>(AM30*5)/100</f>
        <v>0</v>
      </c>
      <c r="AN58" s="18" t="str">
        <f>IF(AP30="","",(AM58/$R$64)*AP30)</f>
        <v/>
      </c>
    </row>
    <row r="59" spans="2:40" hidden="1">
      <c r="B59" s="18"/>
      <c r="C59" s="29"/>
      <c r="D59" s="617"/>
      <c r="E59" s="18"/>
      <c r="F59" s="29"/>
      <c r="G59" s="29"/>
      <c r="H59" s="29"/>
      <c r="I59" s="18"/>
      <c r="J59" s="29"/>
      <c r="K59" s="617"/>
      <c r="L59" s="18"/>
      <c r="M59" s="29"/>
      <c r="N59" s="29"/>
      <c r="O59" s="29"/>
      <c r="P59" s="18"/>
      <c r="Q59" s="29"/>
      <c r="R59" s="617"/>
      <c r="S59" s="18"/>
      <c r="T59" s="29"/>
      <c r="U59" s="29"/>
      <c r="V59" s="18"/>
      <c r="W59" s="18"/>
      <c r="X59" s="156"/>
      <c r="Y59" s="617"/>
      <c r="Z59" s="18"/>
      <c r="AA59" s="156"/>
      <c r="AB59" s="156"/>
      <c r="AD59" s="18"/>
      <c r="AE59" s="156"/>
      <c r="AF59" s="617"/>
      <c r="AG59" s="18"/>
      <c r="AH59" s="156"/>
      <c r="AI59" s="156"/>
      <c r="AL59" s="470"/>
      <c r="AM59" s="617"/>
      <c r="AN59" s="18"/>
    </row>
    <row r="60" spans="2:40" hidden="1">
      <c r="B60" s="18"/>
      <c r="C60" s="29"/>
      <c r="D60" s="617">
        <f>(D32*5)/100</f>
        <v>0</v>
      </c>
      <c r="E60" s="18" t="str">
        <f>IF(G32="","",(D60/$D$64)*G32)</f>
        <v/>
      </c>
      <c r="F60" s="29"/>
      <c r="G60" s="29"/>
      <c r="H60" s="29"/>
      <c r="I60" s="18"/>
      <c r="J60" s="29"/>
      <c r="K60" s="617">
        <f>(K32*5)/100</f>
        <v>0</v>
      </c>
      <c r="L60" s="18" t="str">
        <f>IF(N32="","",(K60/$K$64)*N32)</f>
        <v/>
      </c>
      <c r="M60" s="29"/>
      <c r="N60" s="29"/>
      <c r="O60" s="29"/>
      <c r="P60" s="18"/>
      <c r="Q60" s="29"/>
      <c r="R60" s="617">
        <f>(R32*5)/100</f>
        <v>0</v>
      </c>
      <c r="S60" s="18" t="str">
        <f>IF(U32="","",(R60/$R$64)*U32)</f>
        <v/>
      </c>
      <c r="T60" s="29"/>
      <c r="U60" s="29"/>
      <c r="V60" s="18"/>
      <c r="W60" s="18"/>
      <c r="X60" s="156"/>
      <c r="Y60" s="617">
        <f>(Y32*5)/100</f>
        <v>0</v>
      </c>
      <c r="Z60" s="18" t="str">
        <f>IF(AB32="","",(Y60/$R$64)*AB32)</f>
        <v/>
      </c>
      <c r="AA60" s="156"/>
      <c r="AB60" s="156"/>
      <c r="AD60" s="18"/>
      <c r="AE60" s="156"/>
      <c r="AF60" s="617">
        <f>(AF32*5)/100</f>
        <v>0</v>
      </c>
      <c r="AG60" s="18" t="str">
        <f>IF(AI32="","",(AF60/$R$64)*AI32)</f>
        <v/>
      </c>
      <c r="AH60" s="156"/>
      <c r="AI60" s="156"/>
      <c r="AL60" s="470"/>
      <c r="AM60" s="617">
        <f>(AM32*5)/100</f>
        <v>0</v>
      </c>
      <c r="AN60" s="18" t="str">
        <f>IF(AP32="","",(AM60/$R$64)*AP32)</f>
        <v/>
      </c>
    </row>
    <row r="61" spans="2:40" hidden="1">
      <c r="B61" s="18"/>
      <c r="C61" s="29"/>
      <c r="D61" s="617"/>
      <c r="E61" s="18"/>
      <c r="F61" s="29"/>
      <c r="G61" s="29"/>
      <c r="H61" s="29"/>
      <c r="I61" s="18"/>
      <c r="J61" s="29"/>
      <c r="K61" s="617"/>
      <c r="L61" s="18"/>
      <c r="M61" s="29"/>
      <c r="N61" s="29"/>
      <c r="O61" s="29"/>
      <c r="P61" s="18"/>
      <c r="Q61" s="29"/>
      <c r="R61" s="617"/>
      <c r="S61" s="18"/>
      <c r="T61" s="29"/>
      <c r="U61" s="29"/>
      <c r="V61" s="18"/>
      <c r="W61" s="18"/>
      <c r="X61" s="156"/>
      <c r="Y61" s="617"/>
      <c r="Z61" s="18"/>
      <c r="AA61" s="156"/>
      <c r="AB61" s="156"/>
      <c r="AD61" s="18"/>
      <c r="AE61" s="156"/>
      <c r="AF61" s="617"/>
      <c r="AG61" s="18"/>
      <c r="AH61" s="156"/>
      <c r="AI61" s="156"/>
      <c r="AL61" s="470"/>
      <c r="AM61" s="617"/>
      <c r="AN61" s="18"/>
    </row>
    <row r="62" spans="2:40" hidden="1">
      <c r="B62" s="18"/>
      <c r="C62" s="29"/>
      <c r="D62" s="617">
        <f>(D34*5)/100</f>
        <v>0</v>
      </c>
      <c r="E62" s="18" t="str">
        <f>IF(G34="","",(D62/$D$64)*G34)</f>
        <v/>
      </c>
      <c r="F62" s="29"/>
      <c r="G62" s="29"/>
      <c r="H62" s="29"/>
      <c r="I62" s="18"/>
      <c r="J62" s="29"/>
      <c r="K62" s="617">
        <f>(K34*5)/100</f>
        <v>0</v>
      </c>
      <c r="L62" s="18" t="str">
        <f>IF(N34="","",(K62/$K$64)*N34)</f>
        <v/>
      </c>
      <c r="M62" s="29"/>
      <c r="N62" s="29"/>
      <c r="O62" s="29"/>
      <c r="P62" s="18"/>
      <c r="Q62" s="29"/>
      <c r="R62" s="617">
        <f>(R34*5)/100</f>
        <v>0</v>
      </c>
      <c r="S62" s="18" t="str">
        <f>IF(U34="","",(R62/$R$64)*U34)</f>
        <v/>
      </c>
      <c r="T62" s="29"/>
      <c r="U62" s="29"/>
      <c r="V62" s="18"/>
      <c r="W62" s="18"/>
      <c r="X62" s="156"/>
      <c r="Y62" s="617">
        <f>(Y34*5)/100</f>
        <v>0</v>
      </c>
      <c r="Z62" s="18" t="str">
        <f>IF(AB34="","",(Y62/$R$64)*AB34)</f>
        <v/>
      </c>
      <c r="AA62" s="156"/>
      <c r="AB62" s="156"/>
      <c r="AD62" s="18"/>
      <c r="AE62" s="156"/>
      <c r="AF62" s="617">
        <f>(AF34*5)/100</f>
        <v>0</v>
      </c>
      <c r="AG62" s="18" t="str">
        <f>IF(AI34="","",(AF62/$R$64)*AI34)</f>
        <v/>
      </c>
      <c r="AH62" s="156"/>
      <c r="AI62" s="156"/>
      <c r="AL62" s="470"/>
      <c r="AM62" s="617">
        <f>(AM34*5)/100</f>
        <v>0</v>
      </c>
      <c r="AN62" s="18" t="str">
        <f>IF(AP34="","",(AM62/$R$64)*AP34)</f>
        <v/>
      </c>
    </row>
    <row r="63" spans="2:40" hidden="1">
      <c r="B63" s="18"/>
      <c r="C63" s="29"/>
      <c r="D63" s="617"/>
      <c r="E63" s="18"/>
      <c r="F63" s="29"/>
      <c r="G63" s="29"/>
      <c r="H63" s="29"/>
      <c r="I63" s="18"/>
      <c r="J63" s="29"/>
      <c r="K63" s="617"/>
      <c r="L63" s="18"/>
      <c r="M63" s="29"/>
      <c r="N63" s="29"/>
      <c r="O63" s="29"/>
      <c r="P63" s="18"/>
      <c r="Q63" s="29"/>
      <c r="R63" s="617"/>
      <c r="S63" s="18"/>
      <c r="T63" s="29"/>
      <c r="U63" s="29"/>
      <c r="V63" s="18"/>
      <c r="W63" s="18"/>
      <c r="X63" s="156"/>
      <c r="Y63" s="617"/>
      <c r="Z63" s="18"/>
      <c r="AA63" s="156"/>
      <c r="AB63" s="156"/>
      <c r="AD63" s="18"/>
      <c r="AE63" s="156"/>
      <c r="AF63" s="617"/>
      <c r="AG63" s="18"/>
      <c r="AH63" s="156"/>
      <c r="AI63" s="156"/>
      <c r="AL63" s="470"/>
      <c r="AM63" s="617"/>
      <c r="AN63" s="18"/>
    </row>
    <row r="64" spans="2:40" hidden="1">
      <c r="B64" s="18"/>
      <c r="C64" s="18" t="s">
        <v>56</v>
      </c>
      <c r="D64" s="18">
        <f>SUM(D44:D63)</f>
        <v>5</v>
      </c>
      <c r="E64" s="18">
        <f>SUM(E44:E63)</f>
        <v>0</v>
      </c>
      <c r="F64" s="29"/>
      <c r="G64" s="29"/>
      <c r="H64" s="29"/>
      <c r="I64" s="18"/>
      <c r="J64" s="18" t="s">
        <v>56</v>
      </c>
      <c r="K64" s="18">
        <f>SUM(K44:K63)</f>
        <v>5</v>
      </c>
      <c r="L64" s="18">
        <f>SUM(L44:L63)</f>
        <v>0</v>
      </c>
      <c r="M64" s="29"/>
      <c r="N64" s="29"/>
      <c r="O64" s="29"/>
      <c r="P64" s="18"/>
      <c r="Q64" s="18" t="s">
        <v>56</v>
      </c>
      <c r="R64" s="18">
        <f>SUM(R44:R63)</f>
        <v>5</v>
      </c>
      <c r="S64" s="18">
        <f>SUM(S44:S63)</f>
        <v>0.5</v>
      </c>
      <c r="T64" s="29"/>
      <c r="U64" s="29"/>
      <c r="V64" s="18"/>
      <c r="W64" s="18"/>
      <c r="X64" s="18" t="s">
        <v>56</v>
      </c>
      <c r="Y64" s="18">
        <f>SUM(Y44:Y63)</f>
        <v>5</v>
      </c>
      <c r="Z64" s="18">
        <f>SUM(Z44:Z63)</f>
        <v>1</v>
      </c>
      <c r="AA64" s="156"/>
      <c r="AB64" s="156"/>
      <c r="AD64" s="18"/>
      <c r="AE64" s="18" t="s">
        <v>56</v>
      </c>
      <c r="AF64" s="18">
        <f>SUM(AF44:AF63)</f>
        <v>5</v>
      </c>
      <c r="AG64" s="18" t="e">
        <f>SUM(AG44:AG63)</f>
        <v>#DIV/0!</v>
      </c>
      <c r="AH64" s="156"/>
      <c r="AI64" s="156"/>
      <c r="AL64" s="18" t="s">
        <v>56</v>
      </c>
      <c r="AM64" s="18">
        <f>SUM(AM44:AM63)</f>
        <v>5</v>
      </c>
      <c r="AN64" s="18" t="e">
        <f>SUM(AN44:AN63)</f>
        <v>#DIV/0!</v>
      </c>
    </row>
    <row r="65" spans="2:42" ht="13.5" hidden="1" thickBot="1">
      <c r="B65" s="18"/>
      <c r="C65" s="29"/>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D65" s="18"/>
      <c r="AE65" s="18"/>
      <c r="AF65" s="18"/>
      <c r="AG65" s="18"/>
      <c r="AH65" s="18"/>
      <c r="AI65" s="18"/>
    </row>
    <row r="66" spans="2:42" ht="32.25" customHeight="1" thickBot="1">
      <c r="B66" s="623" t="s">
        <v>57</v>
      </c>
      <c r="C66" s="624"/>
      <c r="D66" s="624"/>
      <c r="E66" s="624"/>
      <c r="F66" s="624"/>
      <c r="G66" s="624"/>
      <c r="H66" s="624"/>
      <c r="I66" s="624"/>
      <c r="J66" s="625"/>
      <c r="K66" s="18"/>
      <c r="L66" s="18"/>
      <c r="M66" s="18"/>
      <c r="N66" s="18"/>
      <c r="O66" s="18"/>
      <c r="P66" s="18"/>
      <c r="Q66" s="18"/>
      <c r="R66" s="18"/>
      <c r="S66" s="18"/>
      <c r="T66" s="18"/>
      <c r="U66" s="18"/>
      <c r="V66" s="18"/>
      <c r="W66" s="18"/>
      <c r="X66" s="18"/>
      <c r="Y66" s="18"/>
      <c r="Z66" s="18"/>
      <c r="AA66" s="18"/>
      <c r="AB66" s="18"/>
      <c r="AD66" s="18"/>
      <c r="AE66" s="18"/>
      <c r="AF66" s="18"/>
      <c r="AG66" s="18"/>
      <c r="AH66" s="18"/>
      <c r="AI66" s="18"/>
    </row>
    <row r="67" spans="2:42" ht="16.5" thickBot="1">
      <c r="B67" s="585" t="str">
        <f>marginal_pop_composition</f>
        <v>Marginal</v>
      </c>
      <c r="C67" s="600"/>
      <c r="D67" s="600"/>
      <c r="E67" s="600"/>
      <c r="F67" s="600"/>
      <c r="G67" s="601"/>
      <c r="H67" s="47"/>
      <c r="I67" s="585" t="str">
        <f>lower_pop_composition</f>
        <v>Lower</v>
      </c>
      <c r="J67" s="600"/>
      <c r="K67" s="600"/>
      <c r="L67" s="600"/>
      <c r="M67" s="600"/>
      <c r="N67" s="601"/>
      <c r="O67" s="47"/>
      <c r="P67" s="585" t="str">
        <f>upper_pop_composition</f>
        <v>Upper</v>
      </c>
      <c r="Q67" s="600"/>
      <c r="R67" s="600"/>
      <c r="S67" s="600"/>
      <c r="T67" s="600"/>
      <c r="U67" s="601"/>
      <c r="V67" s="18"/>
      <c r="W67" s="585" t="str">
        <f>W14</f>
        <v>Upper MCB</v>
      </c>
      <c r="X67" s="600"/>
      <c r="Y67" s="600"/>
      <c r="Z67" s="600"/>
      <c r="AA67" s="600"/>
      <c r="AB67" s="601"/>
      <c r="AD67" s="585" t="str">
        <f>AD14</f>
        <v>Floodplain</v>
      </c>
      <c r="AE67" s="600"/>
      <c r="AF67" s="600"/>
      <c r="AG67" s="600"/>
      <c r="AH67" s="600"/>
      <c r="AI67" s="601"/>
      <c r="AK67" s="585" t="str">
        <f>AK14</f>
        <v>Wetland</v>
      </c>
      <c r="AL67" s="600"/>
      <c r="AM67" s="600"/>
      <c r="AN67" s="600"/>
      <c r="AO67" s="600"/>
      <c r="AP67" s="601"/>
    </row>
    <row r="68" spans="2:42">
      <c r="B68" s="40" t="s">
        <v>40</v>
      </c>
      <c r="C68" s="41" t="s">
        <v>49</v>
      </c>
      <c r="D68" s="42" t="s">
        <v>41</v>
      </c>
      <c r="E68" s="42" t="s">
        <v>42</v>
      </c>
      <c r="F68" s="42" t="s">
        <v>52</v>
      </c>
      <c r="G68" s="44" t="s">
        <v>53</v>
      </c>
      <c r="H68" s="48"/>
      <c r="I68" s="40" t="s">
        <v>40</v>
      </c>
      <c r="J68" s="41" t="s">
        <v>49</v>
      </c>
      <c r="K68" s="42" t="s">
        <v>41</v>
      </c>
      <c r="L68" s="42" t="s">
        <v>42</v>
      </c>
      <c r="M68" s="42" t="s">
        <v>52</v>
      </c>
      <c r="N68" s="44" t="s">
        <v>53</v>
      </c>
      <c r="O68" s="48"/>
      <c r="P68" s="40" t="s">
        <v>40</v>
      </c>
      <c r="Q68" s="41" t="s">
        <v>49</v>
      </c>
      <c r="R68" s="42" t="s">
        <v>41</v>
      </c>
      <c r="S68" s="42" t="s">
        <v>42</v>
      </c>
      <c r="T68" s="42" t="s">
        <v>52</v>
      </c>
      <c r="U68" s="44" t="s">
        <v>53</v>
      </c>
      <c r="V68" s="18"/>
      <c r="W68" s="40" t="s">
        <v>40</v>
      </c>
      <c r="X68" s="41" t="s">
        <v>49</v>
      </c>
      <c r="Y68" s="42" t="s">
        <v>41</v>
      </c>
      <c r="Z68" s="42" t="s">
        <v>42</v>
      </c>
      <c r="AA68" s="42" t="s">
        <v>52</v>
      </c>
      <c r="AB68" s="44" t="s">
        <v>53</v>
      </c>
      <c r="AD68" s="40" t="s">
        <v>40</v>
      </c>
      <c r="AE68" s="41" t="s">
        <v>49</v>
      </c>
      <c r="AF68" s="42" t="s">
        <v>41</v>
      </c>
      <c r="AG68" s="42" t="s">
        <v>42</v>
      </c>
      <c r="AH68" s="42" t="s">
        <v>52</v>
      </c>
      <c r="AI68" s="44" t="s">
        <v>53</v>
      </c>
      <c r="AK68" s="40" t="s">
        <v>40</v>
      </c>
      <c r="AL68" s="41" t="s">
        <v>49</v>
      </c>
      <c r="AM68" s="42" t="s">
        <v>41</v>
      </c>
      <c r="AN68" s="42" t="s">
        <v>42</v>
      </c>
      <c r="AO68" s="42" t="s">
        <v>52</v>
      </c>
      <c r="AP68" s="44" t="s">
        <v>53</v>
      </c>
    </row>
    <row r="69" spans="2:42" ht="12.75" customHeight="1">
      <c r="B69" s="602" t="s">
        <v>97</v>
      </c>
      <c r="C69" s="604">
        <v>1</v>
      </c>
      <c r="D69" s="605">
        <v>100</v>
      </c>
      <c r="E69" s="45" t="s">
        <v>43</v>
      </c>
      <c r="F69" s="473">
        <f>'Ref State Cover'!L26</f>
        <v>5</v>
      </c>
      <c r="G69" s="606">
        <f>IF(B69="","",VLOOKUP(ABS(F69-F70),'Rating Guide'!$F$34:$G$44,2))</f>
        <v>0.5</v>
      </c>
      <c r="H69" s="49"/>
      <c r="I69" s="602" t="s">
        <v>97</v>
      </c>
      <c r="J69" s="604">
        <v>1</v>
      </c>
      <c r="K69" s="605">
        <v>100</v>
      </c>
      <c r="L69" s="45" t="s">
        <v>43</v>
      </c>
      <c r="M69" s="473">
        <f>'Ref State Cover'!L27</f>
        <v>30</v>
      </c>
      <c r="N69" s="606">
        <f>IF(I69="","",VLOOKUP(ABS(M69-M70),'Rating Guide'!$F$34:$G$44,2))</f>
        <v>2</v>
      </c>
      <c r="O69" s="49"/>
      <c r="P69" s="602" t="s">
        <v>97</v>
      </c>
      <c r="Q69" s="604">
        <v>1</v>
      </c>
      <c r="R69" s="605">
        <v>100</v>
      </c>
      <c r="S69" s="45" t="s">
        <v>43</v>
      </c>
      <c r="T69" s="473">
        <f>'Ref State Cover'!L28</f>
        <v>55</v>
      </c>
      <c r="U69" s="606">
        <f>IF(P69="","",VLOOKUP(ABS(T69-T70),'Rating Guide'!$F$34:$G$44,2))</f>
        <v>3</v>
      </c>
      <c r="V69" s="18"/>
      <c r="W69" s="602" t="s">
        <v>97</v>
      </c>
      <c r="X69" s="604">
        <v>1</v>
      </c>
      <c r="Y69" s="605">
        <v>100</v>
      </c>
      <c r="Z69" s="45" t="s">
        <v>43</v>
      </c>
      <c r="AA69" s="473">
        <f>'Ref State Cover'!L29</f>
        <v>65</v>
      </c>
      <c r="AB69" s="606">
        <f>IF(W69="","",VLOOKUP(ABS(AA69-AA70),'Rating Guide'!$F$34:$G$44,2))</f>
        <v>3.5</v>
      </c>
      <c r="AD69" s="602" t="s">
        <v>97</v>
      </c>
      <c r="AE69" s="604">
        <v>1</v>
      </c>
      <c r="AF69" s="605">
        <v>100</v>
      </c>
      <c r="AG69" s="45" t="s">
        <v>43</v>
      </c>
      <c r="AH69" s="473" t="e">
        <f>'Ref State Cover'!L30</f>
        <v>#DIV/0!</v>
      </c>
      <c r="AI69" s="606" t="e">
        <f>IF(AD69="","",VLOOKUP(ABS(AH69-AH70),'Rating Guide'!$F$34:$G$44,2))</f>
        <v>#DIV/0!</v>
      </c>
      <c r="AK69" s="602" t="s">
        <v>97</v>
      </c>
      <c r="AL69" s="604">
        <v>1</v>
      </c>
      <c r="AM69" s="605">
        <v>100</v>
      </c>
      <c r="AN69" s="45" t="s">
        <v>43</v>
      </c>
      <c r="AO69" s="473" t="e">
        <f>'Ref State Cover'!L31</f>
        <v>#DIV/0!</v>
      </c>
      <c r="AP69" s="606" t="e">
        <f>IF(AK69="","",VLOOKUP(ABS(AO69-AO70),'Rating Guide'!$F$34:$G$44,2))</f>
        <v>#DIV/0!</v>
      </c>
    </row>
    <row r="70" spans="2:42">
      <c r="B70" s="603"/>
      <c r="C70" s="604"/>
      <c r="D70" s="605"/>
      <c r="E70" s="45" t="s">
        <v>44</v>
      </c>
      <c r="F70" s="474">
        <v>0</v>
      </c>
      <c r="G70" s="607"/>
      <c r="H70" s="49"/>
      <c r="I70" s="603"/>
      <c r="J70" s="604"/>
      <c r="K70" s="605"/>
      <c r="L70" s="45" t="s">
        <v>44</v>
      </c>
      <c r="M70" s="474">
        <v>0</v>
      </c>
      <c r="N70" s="607"/>
      <c r="O70" s="49"/>
      <c r="P70" s="603"/>
      <c r="Q70" s="604"/>
      <c r="R70" s="605"/>
      <c r="S70" s="45" t="s">
        <v>44</v>
      </c>
      <c r="T70" s="474">
        <v>0</v>
      </c>
      <c r="U70" s="607"/>
      <c r="V70" s="18"/>
      <c r="W70" s="603"/>
      <c r="X70" s="604"/>
      <c r="Y70" s="605"/>
      <c r="Z70" s="45" t="s">
        <v>44</v>
      </c>
      <c r="AA70" s="474">
        <v>0</v>
      </c>
      <c r="AB70" s="607"/>
      <c r="AD70" s="603"/>
      <c r="AE70" s="604"/>
      <c r="AF70" s="605"/>
      <c r="AG70" s="45" t="s">
        <v>44</v>
      </c>
      <c r="AH70" s="474">
        <v>0</v>
      </c>
      <c r="AI70" s="607"/>
      <c r="AK70" s="603"/>
      <c r="AL70" s="604"/>
      <c r="AM70" s="605"/>
      <c r="AN70" s="45" t="s">
        <v>44</v>
      </c>
      <c r="AO70" s="474">
        <v>0</v>
      </c>
      <c r="AP70" s="607"/>
    </row>
    <row r="71" spans="2:42">
      <c r="B71" s="608"/>
      <c r="C71" s="604"/>
      <c r="D71" s="605"/>
      <c r="E71" s="45" t="s">
        <v>43</v>
      </c>
      <c r="F71" s="61"/>
      <c r="G71" s="606" t="str">
        <f>IF(B71="","",VLOOKUP(ABS(F71-F72),'Rating Guide'!$F$34:$G$44,2))</f>
        <v/>
      </c>
      <c r="H71" s="49"/>
      <c r="I71" s="608"/>
      <c r="J71" s="604"/>
      <c r="K71" s="605"/>
      <c r="L71" s="45" t="s">
        <v>43</v>
      </c>
      <c r="M71" s="61"/>
      <c r="N71" s="606" t="str">
        <f>IF(I71="","",VLOOKUP(ABS(M71-M72),'Rating Guide'!$F$34:$G$44,2))</f>
        <v/>
      </c>
      <c r="O71" s="49"/>
      <c r="P71" s="608"/>
      <c r="Q71" s="604"/>
      <c r="R71" s="605"/>
      <c r="S71" s="45" t="s">
        <v>43</v>
      </c>
      <c r="T71" s="61"/>
      <c r="U71" s="606" t="str">
        <f>IF(P71="","",VLOOKUP(ABS(T71-T72),'Rating Guide'!$F$34:$G$44,2))</f>
        <v/>
      </c>
      <c r="V71" s="18"/>
      <c r="W71" s="608"/>
      <c r="X71" s="604"/>
      <c r="Y71" s="605"/>
      <c r="Z71" s="45" t="s">
        <v>43</v>
      </c>
      <c r="AA71" s="61"/>
      <c r="AB71" s="606" t="str">
        <f>IF(W71="","",VLOOKUP(ABS(AA71-AA72),'Rating Guide'!$F$34:$G$44,2))</f>
        <v/>
      </c>
      <c r="AD71" s="627"/>
      <c r="AE71" s="604"/>
      <c r="AF71" s="605"/>
      <c r="AG71" s="45" t="s">
        <v>43</v>
      </c>
      <c r="AH71" s="61"/>
      <c r="AI71" s="606" t="str">
        <f>IF(AD71="","",VLOOKUP(ABS(AH71-AH72),'Rating Guide'!$F$34:$G$44,2))</f>
        <v/>
      </c>
      <c r="AK71" s="627"/>
      <c r="AL71" s="604"/>
      <c r="AM71" s="605"/>
      <c r="AN71" s="45" t="s">
        <v>43</v>
      </c>
      <c r="AO71" s="61"/>
      <c r="AP71" s="606" t="str">
        <f>IF(AK71="","",VLOOKUP(ABS(AO71-AO72),'Rating Guide'!$F$34:$G$44,2))</f>
        <v/>
      </c>
    </row>
    <row r="72" spans="2:42">
      <c r="B72" s="608"/>
      <c r="C72" s="604"/>
      <c r="D72" s="605"/>
      <c r="E72" s="45" t="s">
        <v>44</v>
      </c>
      <c r="F72" s="61"/>
      <c r="G72" s="607"/>
      <c r="H72" s="49"/>
      <c r="I72" s="608"/>
      <c r="J72" s="604"/>
      <c r="K72" s="605"/>
      <c r="L72" s="45" t="s">
        <v>44</v>
      </c>
      <c r="M72" s="61"/>
      <c r="N72" s="607"/>
      <c r="O72" s="49"/>
      <c r="P72" s="608"/>
      <c r="Q72" s="604"/>
      <c r="R72" s="605"/>
      <c r="S72" s="45" t="s">
        <v>44</v>
      </c>
      <c r="T72" s="61"/>
      <c r="U72" s="607"/>
      <c r="V72" s="18"/>
      <c r="W72" s="608"/>
      <c r="X72" s="604"/>
      <c r="Y72" s="605"/>
      <c r="Z72" s="45" t="s">
        <v>44</v>
      </c>
      <c r="AA72" s="61"/>
      <c r="AB72" s="607"/>
      <c r="AD72" s="602"/>
      <c r="AE72" s="604"/>
      <c r="AF72" s="605"/>
      <c r="AG72" s="45" t="s">
        <v>44</v>
      </c>
      <c r="AH72" s="61"/>
      <c r="AI72" s="607"/>
      <c r="AK72" s="602"/>
      <c r="AL72" s="604"/>
      <c r="AM72" s="605"/>
      <c r="AN72" s="45" t="s">
        <v>44</v>
      </c>
      <c r="AO72" s="61"/>
      <c r="AP72" s="607"/>
    </row>
    <row r="73" spans="2:42">
      <c r="B73" s="608"/>
      <c r="C73" s="604"/>
      <c r="D73" s="605"/>
      <c r="E73" s="45" t="s">
        <v>43</v>
      </c>
      <c r="F73" s="61"/>
      <c r="G73" s="606" t="str">
        <f>IF(B73="","",VLOOKUP(ABS(F73-F74),'Rating Guide'!$F$34:$G$44,2))</f>
        <v/>
      </c>
      <c r="H73" s="49"/>
      <c r="I73" s="608"/>
      <c r="J73" s="604"/>
      <c r="K73" s="605"/>
      <c r="L73" s="45" t="s">
        <v>43</v>
      </c>
      <c r="M73" s="61"/>
      <c r="N73" s="606" t="str">
        <f>IF(I73="","",VLOOKUP(ABS(M73-M74),'Rating Guide'!$F$34:$G$44,2))</f>
        <v/>
      </c>
      <c r="O73" s="49"/>
      <c r="P73" s="608"/>
      <c r="Q73" s="604"/>
      <c r="R73" s="605"/>
      <c r="S73" s="45" t="s">
        <v>43</v>
      </c>
      <c r="T73" s="61"/>
      <c r="U73" s="606" t="str">
        <f>IF(P73="","",VLOOKUP(ABS(T73-T74),'Rating Guide'!$F$34:$G$44,2))</f>
        <v/>
      </c>
      <c r="V73" s="18"/>
      <c r="W73" s="608"/>
      <c r="X73" s="604"/>
      <c r="Y73" s="605"/>
      <c r="Z73" s="45" t="s">
        <v>43</v>
      </c>
      <c r="AA73" s="61"/>
      <c r="AB73" s="606" t="str">
        <f>IF(W73="","",VLOOKUP(ABS(AA73-AA74),'Rating Guide'!$F$34:$G$44,2))</f>
        <v/>
      </c>
      <c r="AD73" s="626"/>
      <c r="AE73" s="604"/>
      <c r="AF73" s="605"/>
      <c r="AG73" s="45" t="s">
        <v>43</v>
      </c>
      <c r="AH73" s="61"/>
      <c r="AI73" s="606" t="str">
        <f>IF(AD73="","",VLOOKUP(ABS(AH73-AH74),'Rating Guide'!$F$34:$G$44,2))</f>
        <v/>
      </c>
      <c r="AK73" s="626"/>
      <c r="AL73" s="604"/>
      <c r="AM73" s="605"/>
      <c r="AN73" s="45" t="s">
        <v>43</v>
      </c>
      <c r="AO73" s="61"/>
      <c r="AP73" s="606" t="str">
        <f>IF(AK73="","",VLOOKUP(ABS(AO73-AO74),'Rating Guide'!$F$34:$G$44,2))</f>
        <v/>
      </c>
    </row>
    <row r="74" spans="2:42">
      <c r="B74" s="608"/>
      <c r="C74" s="604"/>
      <c r="D74" s="605"/>
      <c r="E74" s="45" t="s">
        <v>44</v>
      </c>
      <c r="F74" s="61"/>
      <c r="G74" s="607"/>
      <c r="H74" s="49"/>
      <c r="I74" s="608"/>
      <c r="J74" s="604"/>
      <c r="K74" s="605"/>
      <c r="L74" s="45" t="s">
        <v>44</v>
      </c>
      <c r="M74" s="61"/>
      <c r="N74" s="607"/>
      <c r="O74" s="49"/>
      <c r="P74" s="608"/>
      <c r="Q74" s="604"/>
      <c r="R74" s="605"/>
      <c r="S74" s="45" t="s">
        <v>44</v>
      </c>
      <c r="T74" s="61"/>
      <c r="U74" s="607"/>
      <c r="V74" s="18"/>
      <c r="W74" s="608"/>
      <c r="X74" s="604"/>
      <c r="Y74" s="605"/>
      <c r="Z74" s="45" t="s">
        <v>44</v>
      </c>
      <c r="AA74" s="61"/>
      <c r="AB74" s="607"/>
      <c r="AD74" s="602"/>
      <c r="AE74" s="604"/>
      <c r="AF74" s="605"/>
      <c r="AG74" s="45" t="s">
        <v>44</v>
      </c>
      <c r="AH74" s="61"/>
      <c r="AI74" s="607"/>
      <c r="AK74" s="602"/>
      <c r="AL74" s="604"/>
      <c r="AM74" s="605"/>
      <c r="AN74" s="45" t="s">
        <v>44</v>
      </c>
      <c r="AO74" s="61"/>
      <c r="AP74" s="607"/>
    </row>
    <row r="75" spans="2:42">
      <c r="B75" s="608"/>
      <c r="C75" s="604"/>
      <c r="D75" s="605"/>
      <c r="E75" s="45" t="s">
        <v>43</v>
      </c>
      <c r="F75" s="61"/>
      <c r="G75" s="606" t="str">
        <f>IF(B75="","",VLOOKUP(ABS(F75-F76),'Rating Guide'!$F$34:$G$44,2))</f>
        <v/>
      </c>
      <c r="H75" s="49"/>
      <c r="I75" s="608"/>
      <c r="J75" s="604"/>
      <c r="K75" s="605"/>
      <c r="L75" s="45" t="s">
        <v>43</v>
      </c>
      <c r="M75" s="61"/>
      <c r="N75" s="606" t="str">
        <f>IF(I75="","",VLOOKUP(ABS(M75-M76),'Rating Guide'!$F$34:$G$44,2))</f>
        <v/>
      </c>
      <c r="O75" s="49"/>
      <c r="P75" s="608"/>
      <c r="Q75" s="604"/>
      <c r="R75" s="605"/>
      <c r="S75" s="45" t="s">
        <v>43</v>
      </c>
      <c r="T75" s="61"/>
      <c r="U75" s="606" t="str">
        <f>IF(P75="","",VLOOKUP(ABS(T75-T76),'Rating Guide'!$F$34:$G$44,2))</f>
        <v/>
      </c>
      <c r="V75" s="18"/>
      <c r="W75" s="608"/>
      <c r="X75" s="604"/>
      <c r="Y75" s="605"/>
      <c r="Z75" s="45" t="s">
        <v>43</v>
      </c>
      <c r="AA75" s="61"/>
      <c r="AB75" s="606" t="str">
        <f>IF(W75="","",VLOOKUP(ABS(AA75-AA76),'Rating Guide'!$F$34:$G$44,2))</f>
        <v/>
      </c>
      <c r="AD75" s="626"/>
      <c r="AE75" s="604"/>
      <c r="AF75" s="605"/>
      <c r="AG75" s="45" t="s">
        <v>43</v>
      </c>
      <c r="AH75" s="61"/>
      <c r="AI75" s="606" t="str">
        <f>IF(AD75="","",VLOOKUP(ABS(AH75-AH76),'Rating Guide'!$F$34:$G$44,2))</f>
        <v/>
      </c>
      <c r="AK75" s="626"/>
      <c r="AL75" s="604"/>
      <c r="AM75" s="605"/>
      <c r="AN75" s="45" t="s">
        <v>43</v>
      </c>
      <c r="AO75" s="61"/>
      <c r="AP75" s="606" t="str">
        <f>IF(AK75="","",VLOOKUP(ABS(AO75-AO76),'Rating Guide'!$F$34:$G$44,2))</f>
        <v/>
      </c>
    </row>
    <row r="76" spans="2:42">
      <c r="B76" s="608"/>
      <c r="C76" s="604"/>
      <c r="D76" s="605"/>
      <c r="E76" s="45" t="s">
        <v>44</v>
      </c>
      <c r="F76" s="61"/>
      <c r="G76" s="607"/>
      <c r="H76" s="49"/>
      <c r="I76" s="608"/>
      <c r="J76" s="604"/>
      <c r="K76" s="605"/>
      <c r="L76" s="45" t="s">
        <v>44</v>
      </c>
      <c r="M76" s="61"/>
      <c r="N76" s="607"/>
      <c r="O76" s="49"/>
      <c r="P76" s="608"/>
      <c r="Q76" s="604"/>
      <c r="R76" s="605"/>
      <c r="S76" s="45" t="s">
        <v>44</v>
      </c>
      <c r="T76" s="61"/>
      <c r="U76" s="607"/>
      <c r="V76" s="18"/>
      <c r="W76" s="608"/>
      <c r="X76" s="604"/>
      <c r="Y76" s="605"/>
      <c r="Z76" s="45" t="s">
        <v>44</v>
      </c>
      <c r="AA76" s="61"/>
      <c r="AB76" s="607"/>
      <c r="AD76" s="602"/>
      <c r="AE76" s="604"/>
      <c r="AF76" s="605"/>
      <c r="AG76" s="45" t="s">
        <v>44</v>
      </c>
      <c r="AH76" s="61"/>
      <c r="AI76" s="607"/>
      <c r="AK76" s="602"/>
      <c r="AL76" s="604"/>
      <c r="AM76" s="605"/>
      <c r="AN76" s="45" t="s">
        <v>44</v>
      </c>
      <c r="AO76" s="61"/>
      <c r="AP76" s="607"/>
    </row>
    <row r="77" spans="2:42">
      <c r="B77" s="626"/>
      <c r="C77" s="604"/>
      <c r="D77" s="605"/>
      <c r="E77" s="45" t="s">
        <v>43</v>
      </c>
      <c r="F77" s="59"/>
      <c r="G77" s="606" t="str">
        <f>IF(B77="","",VLOOKUP(ABS(F77-F78),'Rating Guide'!$F$34:$G$44,2))</f>
        <v/>
      </c>
      <c r="H77" s="49"/>
      <c r="I77" s="626"/>
      <c r="J77" s="604"/>
      <c r="K77" s="605"/>
      <c r="L77" s="45" t="s">
        <v>43</v>
      </c>
      <c r="M77" s="59"/>
      <c r="N77" s="606" t="str">
        <f>IF(I77="","",VLOOKUP(ABS(M77-M78),'Rating Guide'!$F$34:$G$44,2))</f>
        <v/>
      </c>
      <c r="O77" s="49"/>
      <c r="P77" s="626"/>
      <c r="Q77" s="604"/>
      <c r="R77" s="605"/>
      <c r="S77" s="45" t="s">
        <v>43</v>
      </c>
      <c r="T77" s="59"/>
      <c r="U77" s="606" t="str">
        <f>IF(P77="","",VLOOKUP(ABS(T77-T78),'Rating Guide'!$F$34:$G$44,2))</f>
        <v/>
      </c>
      <c r="V77" s="18"/>
      <c r="W77" s="626"/>
      <c r="X77" s="604"/>
      <c r="Y77" s="605"/>
      <c r="Z77" s="45" t="s">
        <v>43</v>
      </c>
      <c r="AA77" s="157"/>
      <c r="AB77" s="606" t="str">
        <f>IF(W77="","",VLOOKUP(ABS(AA77-AA78),'Rating Guide'!$F$34:$G$44,2))</f>
        <v/>
      </c>
      <c r="AD77" s="602"/>
      <c r="AE77" s="604"/>
      <c r="AF77" s="605"/>
      <c r="AG77" s="45" t="s">
        <v>43</v>
      </c>
      <c r="AH77" s="157"/>
      <c r="AI77" s="606" t="str">
        <f>IF(AD77="","",VLOOKUP(ABS(AH77-AH78),'Rating Guide'!$F$34:$G$44,2))</f>
        <v/>
      </c>
      <c r="AK77" s="602"/>
      <c r="AL77" s="604"/>
      <c r="AM77" s="605"/>
      <c r="AN77" s="45" t="s">
        <v>43</v>
      </c>
      <c r="AO77" s="333"/>
      <c r="AP77" s="606" t="str">
        <f>IF(AK77="","",VLOOKUP(ABS(AO77-AO78),'Rating Guide'!$F$34:$G$44,2))</f>
        <v/>
      </c>
    </row>
    <row r="78" spans="2:42">
      <c r="B78" s="602"/>
      <c r="C78" s="604"/>
      <c r="D78" s="605"/>
      <c r="E78" s="45" t="s">
        <v>44</v>
      </c>
      <c r="F78" s="59"/>
      <c r="G78" s="607"/>
      <c r="H78" s="49"/>
      <c r="I78" s="602"/>
      <c r="J78" s="604"/>
      <c r="K78" s="605"/>
      <c r="L78" s="45" t="s">
        <v>44</v>
      </c>
      <c r="M78" s="59"/>
      <c r="N78" s="607"/>
      <c r="O78" s="49"/>
      <c r="P78" s="602"/>
      <c r="Q78" s="604"/>
      <c r="R78" s="605"/>
      <c r="S78" s="45" t="s">
        <v>44</v>
      </c>
      <c r="T78" s="59"/>
      <c r="U78" s="607"/>
      <c r="V78" s="18"/>
      <c r="W78" s="602"/>
      <c r="X78" s="604"/>
      <c r="Y78" s="605"/>
      <c r="Z78" s="45" t="s">
        <v>44</v>
      </c>
      <c r="AA78" s="157"/>
      <c r="AB78" s="607"/>
      <c r="AD78" s="602"/>
      <c r="AE78" s="604"/>
      <c r="AF78" s="605"/>
      <c r="AG78" s="45" t="s">
        <v>44</v>
      </c>
      <c r="AH78" s="157"/>
      <c r="AI78" s="607"/>
      <c r="AK78" s="602"/>
      <c r="AL78" s="604"/>
      <c r="AM78" s="605"/>
      <c r="AN78" s="45" t="s">
        <v>44</v>
      </c>
      <c r="AO78" s="333"/>
      <c r="AP78" s="607"/>
    </row>
    <row r="79" spans="2:42">
      <c r="B79" s="602"/>
      <c r="C79" s="604"/>
      <c r="D79" s="605"/>
      <c r="E79" s="45" t="s">
        <v>43</v>
      </c>
      <c r="F79" s="59"/>
      <c r="G79" s="606" t="str">
        <f>IF(B79="","",VLOOKUP(ABS(F79-F80),'Rating Guide'!$F$34:$G$44,2))</f>
        <v/>
      </c>
      <c r="H79" s="49"/>
      <c r="I79" s="602"/>
      <c r="J79" s="604"/>
      <c r="K79" s="605"/>
      <c r="L79" s="45" t="s">
        <v>43</v>
      </c>
      <c r="M79" s="59"/>
      <c r="N79" s="606" t="str">
        <f>IF(I79="","",VLOOKUP(ABS(M79-M80),'Rating Guide'!$F$34:$G$44,2))</f>
        <v/>
      </c>
      <c r="O79" s="49"/>
      <c r="P79" s="602"/>
      <c r="Q79" s="604"/>
      <c r="R79" s="605"/>
      <c r="S79" s="45" t="s">
        <v>43</v>
      </c>
      <c r="T79" s="59"/>
      <c r="U79" s="606" t="str">
        <f>IF(P79="","",VLOOKUP(ABS(T79-T80),'Rating Guide'!$F$34:$G$44,2))</f>
        <v/>
      </c>
      <c r="V79" s="18"/>
      <c r="W79" s="602"/>
      <c r="X79" s="604"/>
      <c r="Y79" s="605"/>
      <c r="Z79" s="45" t="s">
        <v>43</v>
      </c>
      <c r="AA79" s="157"/>
      <c r="AB79" s="606" t="str">
        <f>IF(W79="","",VLOOKUP(ABS(AA79-AA80),'Rating Guide'!$F$34:$G$44,2))</f>
        <v/>
      </c>
      <c r="AD79" s="602"/>
      <c r="AE79" s="604"/>
      <c r="AF79" s="605"/>
      <c r="AG79" s="45" t="s">
        <v>43</v>
      </c>
      <c r="AH79" s="157"/>
      <c r="AI79" s="606" t="str">
        <f>IF(AD79="","",VLOOKUP(ABS(AH79-AH80),'Rating Guide'!$F$34:$G$44,2))</f>
        <v/>
      </c>
      <c r="AK79" s="602"/>
      <c r="AL79" s="604"/>
      <c r="AM79" s="605"/>
      <c r="AN79" s="45" t="s">
        <v>43</v>
      </c>
      <c r="AO79" s="333"/>
      <c r="AP79" s="606" t="str">
        <f>IF(AK79="","",VLOOKUP(ABS(AO79-AO80),'Rating Guide'!$F$34:$G$44,2))</f>
        <v/>
      </c>
    </row>
    <row r="80" spans="2:42">
      <c r="B80" s="602"/>
      <c r="C80" s="604"/>
      <c r="D80" s="605"/>
      <c r="E80" s="45" t="s">
        <v>44</v>
      </c>
      <c r="F80" s="59"/>
      <c r="G80" s="607"/>
      <c r="H80" s="49"/>
      <c r="I80" s="602"/>
      <c r="J80" s="604"/>
      <c r="K80" s="605"/>
      <c r="L80" s="45" t="s">
        <v>44</v>
      </c>
      <c r="M80" s="59"/>
      <c r="N80" s="607"/>
      <c r="O80" s="49"/>
      <c r="P80" s="602"/>
      <c r="Q80" s="604"/>
      <c r="R80" s="605"/>
      <c r="S80" s="45" t="s">
        <v>44</v>
      </c>
      <c r="T80" s="59"/>
      <c r="U80" s="607"/>
      <c r="V80" s="18"/>
      <c r="W80" s="602"/>
      <c r="X80" s="604"/>
      <c r="Y80" s="605"/>
      <c r="Z80" s="45" t="s">
        <v>44</v>
      </c>
      <c r="AA80" s="157"/>
      <c r="AB80" s="607"/>
      <c r="AD80" s="602"/>
      <c r="AE80" s="604"/>
      <c r="AF80" s="605"/>
      <c r="AG80" s="45" t="s">
        <v>44</v>
      </c>
      <c r="AH80" s="157"/>
      <c r="AI80" s="607"/>
      <c r="AK80" s="602"/>
      <c r="AL80" s="604"/>
      <c r="AM80" s="605"/>
      <c r="AN80" s="45" t="s">
        <v>44</v>
      </c>
      <c r="AO80" s="333"/>
      <c r="AP80" s="607"/>
    </row>
    <row r="81" spans="2:42">
      <c r="B81" s="602"/>
      <c r="C81" s="604"/>
      <c r="D81" s="605"/>
      <c r="E81" s="45" t="s">
        <v>43</v>
      </c>
      <c r="F81" s="59"/>
      <c r="G81" s="606" t="str">
        <f>IF(B81="","",VLOOKUP(ABS(F81-F82),'Rating Guide'!$F$34:$G$44,2))</f>
        <v/>
      </c>
      <c r="H81" s="49"/>
      <c r="I81" s="602"/>
      <c r="J81" s="604"/>
      <c r="K81" s="605"/>
      <c r="L81" s="45" t="s">
        <v>43</v>
      </c>
      <c r="M81" s="59"/>
      <c r="N81" s="606" t="str">
        <f>IF(I81="","",VLOOKUP(ABS(M81-M82),'Rating Guide'!$F$34:$G$44,2))</f>
        <v/>
      </c>
      <c r="O81" s="49"/>
      <c r="P81" s="602"/>
      <c r="Q81" s="604"/>
      <c r="R81" s="605"/>
      <c r="S81" s="45" t="s">
        <v>43</v>
      </c>
      <c r="T81" s="59"/>
      <c r="U81" s="606" t="str">
        <f>IF(P81="","",VLOOKUP(ABS(T81-T82),'Rating Guide'!$F$34:$G$44,2))</f>
        <v/>
      </c>
      <c r="V81" s="18"/>
      <c r="W81" s="602"/>
      <c r="X81" s="604"/>
      <c r="Y81" s="605"/>
      <c r="Z81" s="45" t="s">
        <v>43</v>
      </c>
      <c r="AA81" s="157"/>
      <c r="AB81" s="606" t="str">
        <f>IF(W81="","",VLOOKUP(ABS(AA81-AA82),'Rating Guide'!$F$34:$G$44,2))</f>
        <v/>
      </c>
      <c r="AD81" s="602"/>
      <c r="AE81" s="604"/>
      <c r="AF81" s="605"/>
      <c r="AG81" s="45" t="s">
        <v>43</v>
      </c>
      <c r="AH81" s="157"/>
      <c r="AI81" s="606" t="str">
        <f>IF(AD81="","",VLOOKUP(ABS(AH81-AH82),'Rating Guide'!$F$34:$G$44,2))</f>
        <v/>
      </c>
      <c r="AK81" s="602"/>
      <c r="AL81" s="604"/>
      <c r="AM81" s="605"/>
      <c r="AN81" s="45" t="s">
        <v>43</v>
      </c>
      <c r="AO81" s="333"/>
      <c r="AP81" s="606" t="str">
        <f>IF(AK81="","",VLOOKUP(ABS(AO81-AO82),'Rating Guide'!$F$34:$G$44,2))</f>
        <v/>
      </c>
    </row>
    <row r="82" spans="2:42">
      <c r="B82" s="602"/>
      <c r="C82" s="604"/>
      <c r="D82" s="605"/>
      <c r="E82" s="45" t="s">
        <v>44</v>
      </c>
      <c r="F82" s="59"/>
      <c r="G82" s="607"/>
      <c r="H82" s="49"/>
      <c r="I82" s="602"/>
      <c r="J82" s="604"/>
      <c r="K82" s="605"/>
      <c r="L82" s="45" t="s">
        <v>44</v>
      </c>
      <c r="M82" s="59"/>
      <c r="N82" s="607"/>
      <c r="O82" s="49"/>
      <c r="P82" s="602"/>
      <c r="Q82" s="604"/>
      <c r="R82" s="605"/>
      <c r="S82" s="45" t="s">
        <v>44</v>
      </c>
      <c r="T82" s="59"/>
      <c r="U82" s="607"/>
      <c r="V82" s="18"/>
      <c r="W82" s="602"/>
      <c r="X82" s="604"/>
      <c r="Y82" s="605"/>
      <c r="Z82" s="45" t="s">
        <v>44</v>
      </c>
      <c r="AA82" s="157"/>
      <c r="AB82" s="607"/>
      <c r="AD82" s="602"/>
      <c r="AE82" s="604"/>
      <c r="AF82" s="605"/>
      <c r="AG82" s="45" t="s">
        <v>44</v>
      </c>
      <c r="AH82" s="157"/>
      <c r="AI82" s="607"/>
      <c r="AK82" s="602"/>
      <c r="AL82" s="604"/>
      <c r="AM82" s="605"/>
      <c r="AN82" s="45" t="s">
        <v>44</v>
      </c>
      <c r="AO82" s="333"/>
      <c r="AP82" s="607"/>
    </row>
    <row r="83" spans="2:42">
      <c r="B83" s="602"/>
      <c r="C83" s="604"/>
      <c r="D83" s="605"/>
      <c r="E83" s="45" t="s">
        <v>43</v>
      </c>
      <c r="F83" s="59"/>
      <c r="G83" s="606" t="str">
        <f>IF(B83="","",VLOOKUP(ABS(F83-F84),'Rating Guide'!$F$34:$G$44,2))</f>
        <v/>
      </c>
      <c r="H83" s="49"/>
      <c r="I83" s="602"/>
      <c r="J83" s="604"/>
      <c r="K83" s="605"/>
      <c r="L83" s="45" t="s">
        <v>43</v>
      </c>
      <c r="M83" s="59"/>
      <c r="N83" s="606" t="str">
        <f>IF(I83="","",VLOOKUP(ABS(M83-M84),'Rating Guide'!$F$34:$G$44,2))</f>
        <v/>
      </c>
      <c r="O83" s="49"/>
      <c r="P83" s="602"/>
      <c r="Q83" s="604"/>
      <c r="R83" s="605"/>
      <c r="S83" s="45" t="s">
        <v>43</v>
      </c>
      <c r="T83" s="59"/>
      <c r="U83" s="606" t="str">
        <f>IF(P83="","",VLOOKUP(ABS(T83-T84),'Rating Guide'!$F$34:$G$44,2))</f>
        <v/>
      </c>
      <c r="V83" s="18"/>
      <c r="W83" s="602"/>
      <c r="X83" s="604"/>
      <c r="Y83" s="605"/>
      <c r="Z83" s="45" t="s">
        <v>43</v>
      </c>
      <c r="AA83" s="157"/>
      <c r="AB83" s="606" t="str">
        <f>IF(W83="","",VLOOKUP(ABS(AA83-AA84),'Rating Guide'!$F$34:$G$44,2))</f>
        <v/>
      </c>
      <c r="AD83" s="602"/>
      <c r="AE83" s="604"/>
      <c r="AF83" s="605"/>
      <c r="AG83" s="45" t="s">
        <v>43</v>
      </c>
      <c r="AH83" s="157"/>
      <c r="AI83" s="606" t="str">
        <f>IF(AD83="","",VLOOKUP(ABS(AH83-AH84),'Rating Guide'!$F$34:$G$44,2))</f>
        <v/>
      </c>
      <c r="AK83" s="602"/>
      <c r="AL83" s="604"/>
      <c r="AM83" s="605"/>
      <c r="AN83" s="45" t="s">
        <v>43</v>
      </c>
      <c r="AO83" s="333"/>
      <c r="AP83" s="606" t="str">
        <f>IF(AK83="","",VLOOKUP(ABS(AO83-AO84),'Rating Guide'!$F$34:$G$44,2))</f>
        <v/>
      </c>
    </row>
    <row r="84" spans="2:42">
      <c r="B84" s="602"/>
      <c r="C84" s="604"/>
      <c r="D84" s="605"/>
      <c r="E84" s="45" t="s">
        <v>44</v>
      </c>
      <c r="F84" s="59"/>
      <c r="G84" s="607"/>
      <c r="H84" s="49"/>
      <c r="I84" s="602"/>
      <c r="J84" s="604"/>
      <c r="K84" s="605"/>
      <c r="L84" s="45" t="s">
        <v>44</v>
      </c>
      <c r="M84" s="59"/>
      <c r="N84" s="607"/>
      <c r="O84" s="49"/>
      <c r="P84" s="602"/>
      <c r="Q84" s="604"/>
      <c r="R84" s="605"/>
      <c r="S84" s="45" t="s">
        <v>44</v>
      </c>
      <c r="T84" s="59"/>
      <c r="U84" s="607"/>
      <c r="V84" s="18"/>
      <c r="W84" s="602"/>
      <c r="X84" s="604"/>
      <c r="Y84" s="605"/>
      <c r="Z84" s="45" t="s">
        <v>44</v>
      </c>
      <c r="AA84" s="157"/>
      <c r="AB84" s="607"/>
      <c r="AD84" s="602"/>
      <c r="AE84" s="604"/>
      <c r="AF84" s="605"/>
      <c r="AG84" s="45" t="s">
        <v>44</v>
      </c>
      <c r="AH84" s="157"/>
      <c r="AI84" s="607"/>
      <c r="AK84" s="602"/>
      <c r="AL84" s="604"/>
      <c r="AM84" s="605"/>
      <c r="AN84" s="45" t="s">
        <v>44</v>
      </c>
      <c r="AO84" s="333"/>
      <c r="AP84" s="607"/>
    </row>
    <row r="85" spans="2:42">
      <c r="B85" s="602"/>
      <c r="C85" s="604"/>
      <c r="D85" s="605"/>
      <c r="E85" s="45" t="s">
        <v>43</v>
      </c>
      <c r="F85" s="59"/>
      <c r="G85" s="606" t="str">
        <f>IF(B85="","",VLOOKUP(ABS(F85-F86),'Rating Guide'!$F$34:$G$44,2))</f>
        <v/>
      </c>
      <c r="H85" s="49"/>
      <c r="I85" s="602"/>
      <c r="J85" s="604"/>
      <c r="K85" s="605"/>
      <c r="L85" s="45" t="s">
        <v>43</v>
      </c>
      <c r="M85" s="59"/>
      <c r="N85" s="606" t="str">
        <f>IF(I85="","",VLOOKUP(ABS(M85-M86),'Rating Guide'!$F$34:$G$44,2))</f>
        <v/>
      </c>
      <c r="O85" s="49"/>
      <c r="P85" s="602"/>
      <c r="Q85" s="604"/>
      <c r="R85" s="605"/>
      <c r="S85" s="45" t="s">
        <v>43</v>
      </c>
      <c r="T85" s="59"/>
      <c r="U85" s="606" t="str">
        <f>IF(P85="","",VLOOKUP(ABS(T85-T86),'Rating Guide'!$F$34:$G$44,2))</f>
        <v/>
      </c>
      <c r="V85" s="18"/>
      <c r="W85" s="602"/>
      <c r="X85" s="604"/>
      <c r="Y85" s="605"/>
      <c r="Z85" s="45" t="s">
        <v>43</v>
      </c>
      <c r="AA85" s="157"/>
      <c r="AB85" s="606" t="str">
        <f>IF(W85="","",VLOOKUP(ABS(AA85-AA86),'Rating Guide'!$F$34:$G$44,2))</f>
        <v/>
      </c>
      <c r="AD85" s="602"/>
      <c r="AE85" s="604"/>
      <c r="AF85" s="605"/>
      <c r="AG85" s="45" t="s">
        <v>43</v>
      </c>
      <c r="AH85" s="157"/>
      <c r="AI85" s="606" t="str">
        <f>IF(AD85="","",VLOOKUP(ABS(AH85-AH86),'Rating Guide'!$F$34:$G$44,2))</f>
        <v/>
      </c>
      <c r="AK85" s="602"/>
      <c r="AL85" s="604"/>
      <c r="AM85" s="605"/>
      <c r="AN85" s="45" t="s">
        <v>43</v>
      </c>
      <c r="AO85" s="333"/>
      <c r="AP85" s="606" t="str">
        <f>IF(AK85="","",VLOOKUP(ABS(AO85-AO86),'Rating Guide'!$F$34:$G$44,2))</f>
        <v/>
      </c>
    </row>
    <row r="86" spans="2:42">
      <c r="B86" s="602"/>
      <c r="C86" s="604"/>
      <c r="D86" s="605"/>
      <c r="E86" s="45" t="s">
        <v>44</v>
      </c>
      <c r="F86" s="59"/>
      <c r="G86" s="607"/>
      <c r="H86" s="49"/>
      <c r="I86" s="602"/>
      <c r="J86" s="604"/>
      <c r="K86" s="605"/>
      <c r="L86" s="45" t="s">
        <v>44</v>
      </c>
      <c r="M86" s="59"/>
      <c r="N86" s="607"/>
      <c r="O86" s="49"/>
      <c r="P86" s="602"/>
      <c r="Q86" s="604"/>
      <c r="R86" s="605"/>
      <c r="S86" s="45" t="s">
        <v>44</v>
      </c>
      <c r="T86" s="59"/>
      <c r="U86" s="607"/>
      <c r="V86" s="18"/>
      <c r="W86" s="602"/>
      <c r="X86" s="604"/>
      <c r="Y86" s="605"/>
      <c r="Z86" s="45" t="s">
        <v>44</v>
      </c>
      <c r="AA86" s="157"/>
      <c r="AB86" s="607"/>
      <c r="AD86" s="602"/>
      <c r="AE86" s="604"/>
      <c r="AF86" s="605"/>
      <c r="AG86" s="45" t="s">
        <v>44</v>
      </c>
      <c r="AH86" s="157"/>
      <c r="AI86" s="607"/>
      <c r="AK86" s="602"/>
      <c r="AL86" s="604"/>
      <c r="AM86" s="605"/>
      <c r="AN86" s="45" t="s">
        <v>44</v>
      </c>
      <c r="AO86" s="333"/>
      <c r="AP86" s="607"/>
    </row>
    <row r="87" spans="2:42">
      <c r="B87" s="602"/>
      <c r="C87" s="604"/>
      <c r="D87" s="605"/>
      <c r="E87" s="45" t="s">
        <v>43</v>
      </c>
      <c r="F87" s="59"/>
      <c r="G87" s="606" t="str">
        <f>IF(B87="","",VLOOKUP(ABS(F87-F88),'Rating Guide'!$F$34:$G$44,2))</f>
        <v/>
      </c>
      <c r="H87" s="49"/>
      <c r="I87" s="602"/>
      <c r="J87" s="604"/>
      <c r="K87" s="605"/>
      <c r="L87" s="45" t="s">
        <v>43</v>
      </c>
      <c r="M87" s="59"/>
      <c r="N87" s="606" t="str">
        <f>IF(I87="","",VLOOKUP(ABS(M87-M88),'Rating Guide'!$F$34:$G$44,2))</f>
        <v/>
      </c>
      <c r="O87" s="49"/>
      <c r="P87" s="602"/>
      <c r="Q87" s="604"/>
      <c r="R87" s="605"/>
      <c r="S87" s="45" t="s">
        <v>43</v>
      </c>
      <c r="T87" s="59"/>
      <c r="U87" s="606" t="str">
        <f>IF(P87="","",VLOOKUP(ABS(T87-T88),'Rating Guide'!$F$34:$G$44,2))</f>
        <v/>
      </c>
      <c r="V87" s="18"/>
      <c r="W87" s="602"/>
      <c r="X87" s="604"/>
      <c r="Y87" s="605"/>
      <c r="Z87" s="45" t="s">
        <v>43</v>
      </c>
      <c r="AA87" s="157"/>
      <c r="AB87" s="606" t="str">
        <f>IF(W87="","",VLOOKUP(ABS(AA87-AA88),'Rating Guide'!$F$34:$G$44,2))</f>
        <v/>
      </c>
      <c r="AD87" s="602"/>
      <c r="AE87" s="604"/>
      <c r="AF87" s="605"/>
      <c r="AG87" s="45" t="s">
        <v>43</v>
      </c>
      <c r="AH87" s="157"/>
      <c r="AI87" s="606" t="str">
        <f>IF(AD87="","",VLOOKUP(ABS(AH87-AH88),'Rating Guide'!$F$34:$G$44,2))</f>
        <v/>
      </c>
      <c r="AK87" s="602"/>
      <c r="AL87" s="604"/>
      <c r="AM87" s="605"/>
      <c r="AN87" s="45" t="s">
        <v>43</v>
      </c>
      <c r="AO87" s="333"/>
      <c r="AP87" s="606" t="str">
        <f>IF(AK87="","",VLOOKUP(ABS(AO87-AO88),'Rating Guide'!$F$34:$G$44,2))</f>
        <v/>
      </c>
    </row>
    <row r="88" spans="2:42">
      <c r="B88" s="602"/>
      <c r="C88" s="604"/>
      <c r="D88" s="605"/>
      <c r="E88" s="45" t="s">
        <v>44</v>
      </c>
      <c r="F88" s="59"/>
      <c r="G88" s="607"/>
      <c r="H88" s="49"/>
      <c r="I88" s="602"/>
      <c r="J88" s="604"/>
      <c r="K88" s="605"/>
      <c r="L88" s="45" t="s">
        <v>44</v>
      </c>
      <c r="M88" s="59"/>
      <c r="N88" s="607"/>
      <c r="O88" s="49"/>
      <c r="P88" s="602"/>
      <c r="Q88" s="604"/>
      <c r="R88" s="605"/>
      <c r="S88" s="45" t="s">
        <v>44</v>
      </c>
      <c r="T88" s="59"/>
      <c r="U88" s="607"/>
      <c r="V88" s="18"/>
      <c r="W88" s="602"/>
      <c r="X88" s="604"/>
      <c r="Y88" s="605"/>
      <c r="Z88" s="45" t="s">
        <v>44</v>
      </c>
      <c r="AA88" s="157"/>
      <c r="AB88" s="607"/>
      <c r="AD88" s="602"/>
      <c r="AE88" s="604"/>
      <c r="AF88" s="605"/>
      <c r="AG88" s="45" t="s">
        <v>44</v>
      </c>
      <c r="AH88" s="157"/>
      <c r="AI88" s="607"/>
      <c r="AK88" s="602"/>
      <c r="AL88" s="604"/>
      <c r="AM88" s="605"/>
      <c r="AN88" s="45" t="s">
        <v>44</v>
      </c>
      <c r="AO88" s="333"/>
      <c r="AP88" s="607"/>
    </row>
    <row r="89" spans="2:42" ht="12.75" customHeight="1">
      <c r="B89" s="610" t="s">
        <v>46</v>
      </c>
      <c r="C89" s="612" t="s">
        <v>45</v>
      </c>
      <c r="D89" s="605"/>
      <c r="E89" s="45" t="s">
        <v>43</v>
      </c>
      <c r="F89" s="59"/>
      <c r="G89" s="615"/>
      <c r="H89" s="49"/>
      <c r="I89" s="610" t="s">
        <v>46</v>
      </c>
      <c r="J89" s="612" t="s">
        <v>45</v>
      </c>
      <c r="K89" s="605"/>
      <c r="L89" s="45" t="s">
        <v>43</v>
      </c>
      <c r="M89" s="59"/>
      <c r="N89" s="615"/>
      <c r="O89" s="49"/>
      <c r="P89" s="610" t="s">
        <v>46</v>
      </c>
      <c r="Q89" s="612" t="s">
        <v>45</v>
      </c>
      <c r="R89" s="605"/>
      <c r="S89" s="45" t="s">
        <v>43</v>
      </c>
      <c r="T89" s="59"/>
      <c r="U89" s="615"/>
      <c r="V89" s="18"/>
      <c r="W89" s="610" t="s">
        <v>46</v>
      </c>
      <c r="X89" s="612" t="s">
        <v>45</v>
      </c>
      <c r="Y89" s="605"/>
      <c r="Z89" s="45" t="s">
        <v>43</v>
      </c>
      <c r="AA89" s="157"/>
      <c r="AB89" s="615"/>
      <c r="AD89" s="610" t="s">
        <v>46</v>
      </c>
      <c r="AE89" s="612" t="s">
        <v>45</v>
      </c>
      <c r="AF89" s="605"/>
      <c r="AG89" s="45" t="s">
        <v>43</v>
      </c>
      <c r="AH89" s="157"/>
      <c r="AI89" s="615"/>
      <c r="AK89" s="610" t="s">
        <v>46</v>
      </c>
      <c r="AL89" s="612" t="s">
        <v>45</v>
      </c>
      <c r="AM89" s="605"/>
      <c r="AN89" s="45" t="s">
        <v>43</v>
      </c>
      <c r="AO89" s="333"/>
      <c r="AP89" s="615"/>
    </row>
    <row r="90" spans="2:42" ht="13.5" thickBot="1">
      <c r="B90" s="611"/>
      <c r="C90" s="613"/>
      <c r="D90" s="614"/>
      <c r="E90" s="45" t="s">
        <v>44</v>
      </c>
      <c r="F90" s="60"/>
      <c r="G90" s="616"/>
      <c r="H90" s="49"/>
      <c r="I90" s="611"/>
      <c r="J90" s="613"/>
      <c r="K90" s="614"/>
      <c r="L90" s="45" t="s">
        <v>44</v>
      </c>
      <c r="M90" s="60"/>
      <c r="N90" s="616"/>
      <c r="O90" s="49"/>
      <c r="P90" s="611"/>
      <c r="Q90" s="613"/>
      <c r="R90" s="614"/>
      <c r="S90" s="45" t="s">
        <v>44</v>
      </c>
      <c r="T90" s="60"/>
      <c r="U90" s="616"/>
      <c r="V90" s="18"/>
      <c r="W90" s="611"/>
      <c r="X90" s="613"/>
      <c r="Y90" s="614"/>
      <c r="Z90" s="45" t="s">
        <v>44</v>
      </c>
      <c r="AA90" s="158"/>
      <c r="AB90" s="616"/>
      <c r="AD90" s="611"/>
      <c r="AE90" s="613"/>
      <c r="AF90" s="614"/>
      <c r="AG90" s="45" t="s">
        <v>44</v>
      </c>
      <c r="AH90" s="158"/>
      <c r="AI90" s="616"/>
      <c r="AK90" s="611"/>
      <c r="AL90" s="613"/>
      <c r="AM90" s="614"/>
      <c r="AN90" s="45" t="s">
        <v>44</v>
      </c>
      <c r="AO90" s="334"/>
      <c r="AP90" s="616"/>
    </row>
    <row r="91" spans="2:42" ht="13.5" thickBot="1">
      <c r="B91" s="20" t="s">
        <v>47</v>
      </c>
      <c r="C91" s="21"/>
      <c r="D91" s="22"/>
      <c r="E91" s="23"/>
      <c r="F91" s="24">
        <f>F89+F87+F85+F83+F81+F79+F77+F75+F73+F71+F69</f>
        <v>5</v>
      </c>
      <c r="G91" s="25"/>
      <c r="H91" s="46"/>
      <c r="I91" s="20" t="s">
        <v>47</v>
      </c>
      <c r="J91" s="21"/>
      <c r="K91" s="22"/>
      <c r="L91" s="23"/>
      <c r="M91" s="24">
        <f>M89+M87+M85+M83+M81+M79+M77+M75+M73+M71+M69</f>
        <v>30</v>
      </c>
      <c r="N91" s="25"/>
      <c r="O91" s="46"/>
      <c r="P91" s="20" t="s">
        <v>47</v>
      </c>
      <c r="Q91" s="21"/>
      <c r="R91" s="22"/>
      <c r="S91" s="23"/>
      <c r="T91" s="24">
        <f>T89+T87+T85+T83+T81+T79+T77+T75+T73+T71+T69</f>
        <v>55</v>
      </c>
      <c r="U91" s="25"/>
      <c r="V91" s="18"/>
      <c r="W91" s="20" t="s">
        <v>47</v>
      </c>
      <c r="X91" s="21"/>
      <c r="Y91" s="22"/>
      <c r="Z91" s="23"/>
      <c r="AA91" s="24">
        <f>AA89+AA87+AA85+AA83+AA81+AA79+AA77+AA75+AA73+AA71+AA69</f>
        <v>65</v>
      </c>
      <c r="AB91" s="25"/>
      <c r="AD91" s="20" t="s">
        <v>47</v>
      </c>
      <c r="AE91" s="21"/>
      <c r="AF91" s="22"/>
      <c r="AG91" s="23"/>
      <c r="AH91" s="24" t="e">
        <f>AH89+AH87+AH85+AH83+AH81+AH79+AH77+AH75+AH73+AH71+AH69</f>
        <v>#DIV/0!</v>
      </c>
      <c r="AI91" s="25"/>
      <c r="AK91" s="20" t="s">
        <v>47</v>
      </c>
      <c r="AL91" s="21"/>
      <c r="AM91" s="22"/>
      <c r="AN91" s="23"/>
      <c r="AO91" s="24" t="e">
        <f>AO89+AO87+AO85+AO83+AO81+AO79+AO77+AO75+AO73+AO71+AO69</f>
        <v>#DIV/0!</v>
      </c>
      <c r="AP91" s="25"/>
    </row>
    <row r="92" spans="2:42" ht="13.5" thickBot="1">
      <c r="B92" s="26" t="s">
        <v>48</v>
      </c>
      <c r="C92" s="19"/>
      <c r="D92" s="19"/>
      <c r="E92" s="27"/>
      <c r="F92" s="28">
        <f>F90+F88+F86+F84+F82+F80+F78+F76+F74+F72+F70</f>
        <v>0</v>
      </c>
      <c r="G92" s="29"/>
      <c r="H92" s="29"/>
      <c r="I92" s="26" t="s">
        <v>48</v>
      </c>
      <c r="J92" s="19"/>
      <c r="K92" s="19"/>
      <c r="L92" s="27"/>
      <c r="M92" s="28">
        <f>M90+M88+M86+M84+M82+M80+M78+M76+M74+M72+M70</f>
        <v>0</v>
      </c>
      <c r="N92" s="29"/>
      <c r="O92" s="29"/>
      <c r="P92" s="26" t="s">
        <v>48</v>
      </c>
      <c r="Q92" s="19"/>
      <c r="R92" s="19"/>
      <c r="S92" s="27"/>
      <c r="T92" s="28">
        <f>T90+T88+T86+T84+T82+T80+T78+T76+T74+T72+T70</f>
        <v>0</v>
      </c>
      <c r="U92" s="29"/>
      <c r="V92" s="18"/>
      <c r="W92" s="26" t="s">
        <v>48</v>
      </c>
      <c r="X92" s="19"/>
      <c r="Y92" s="19"/>
      <c r="Z92" s="27"/>
      <c r="AA92" s="28">
        <f>AA90+AA88+AA86+AA84+AA82+AA80+AA78+AA76+AA74+AA72+AA70</f>
        <v>0</v>
      </c>
      <c r="AB92" s="156"/>
      <c r="AD92" s="26" t="s">
        <v>48</v>
      </c>
      <c r="AE92" s="19"/>
      <c r="AF92" s="19"/>
      <c r="AG92" s="27"/>
      <c r="AH92" s="28">
        <f>AH90+AH88+AH86+AH84+AH82+AH80+AH78+AH76+AH74+AH72+AH70</f>
        <v>0</v>
      </c>
      <c r="AI92" s="156"/>
      <c r="AK92" s="26" t="s">
        <v>48</v>
      </c>
      <c r="AL92" s="19"/>
      <c r="AM92" s="19"/>
      <c r="AN92" s="27"/>
      <c r="AO92" s="28">
        <f>AO90+AO88+AO86+AO84+AO82+AO80+AO78+AO76+AO74+AO72+AO70</f>
        <v>0</v>
      </c>
      <c r="AP92" s="332"/>
    </row>
    <row r="93" spans="2:42" ht="13.5" thickBot="1">
      <c r="B93" s="30" t="s">
        <v>54</v>
      </c>
      <c r="C93" s="31"/>
      <c r="D93" s="32" t="str">
        <f>IF(F91=100,"","Sum of all Present state percentages must be 100 in marginal zone")</f>
        <v>Sum of all Present state percentages must be 100 in marginal zone</v>
      </c>
      <c r="E93" s="33"/>
      <c r="F93" s="34" t="str">
        <f>IF(F91=100,"NONE","Sum of all Present state percentages must be 100 in marginal zone")</f>
        <v>Sum of all Present state percentages must be 100 in marginal zone</v>
      </c>
      <c r="G93" s="35"/>
      <c r="H93" s="35"/>
      <c r="I93" s="30" t="s">
        <v>54</v>
      </c>
      <c r="J93" s="31"/>
      <c r="K93" s="32" t="str">
        <f>IF(M91=100,"","Sum of all Present state percentages must be 100 in marginal zone")</f>
        <v>Sum of all Present state percentages must be 100 in marginal zone</v>
      </c>
      <c r="L93" s="33"/>
      <c r="M93" s="34" t="str">
        <f>IF(M91=100,"NONE","Sum of all Present state percentages must be 100 in lower zone")</f>
        <v>Sum of all Present state percentages must be 100 in lower zone</v>
      </c>
      <c r="N93" s="35"/>
      <c r="O93" s="35"/>
      <c r="P93" s="30" t="s">
        <v>54</v>
      </c>
      <c r="Q93" s="31"/>
      <c r="R93" s="32" t="str">
        <f>IF(T91=100,"","Sum of all Present state percentages must be 100 in marginal zone")</f>
        <v>Sum of all Present state percentages must be 100 in marginal zone</v>
      </c>
      <c r="S93" s="33"/>
      <c r="T93" s="34" t="str">
        <f>IF(T91=100,"NONE","Sum of all Present state percentages must be 100 in upper zone")</f>
        <v>Sum of all Present state percentages must be 100 in upper zone</v>
      </c>
      <c r="U93" s="35"/>
      <c r="V93" s="18"/>
      <c r="W93" s="30" t="s">
        <v>54</v>
      </c>
      <c r="X93" s="31"/>
      <c r="Y93" s="32" t="str">
        <f>IF(AA91=100,"","Sum of all Present state percentages must be 100 in marginal zone")</f>
        <v>Sum of all Present state percentages must be 100 in marginal zone</v>
      </c>
      <c r="Z93" s="33"/>
      <c r="AA93" s="34" t="str">
        <f>IF(AA91=100,"NONE","Sum of all Present state percentages must be 100 in upper zone")</f>
        <v>Sum of all Present state percentages must be 100 in upper zone</v>
      </c>
      <c r="AB93" s="35"/>
      <c r="AD93" s="30" t="s">
        <v>54</v>
      </c>
      <c r="AE93" s="31"/>
      <c r="AF93" s="32" t="e">
        <f>IF(AH91=100,"","Sum of all Present state percentages must be 100 in marginal zone")</f>
        <v>#DIV/0!</v>
      </c>
      <c r="AG93" s="33"/>
      <c r="AH93" s="34" t="e">
        <f>IF(AH91=100,"NONE","Sum of all Present state percentages must be 100 in upper zone")</f>
        <v>#DIV/0!</v>
      </c>
      <c r="AI93" s="35"/>
      <c r="AK93" s="30" t="s">
        <v>54</v>
      </c>
      <c r="AL93" s="31"/>
      <c r="AM93" s="32" t="e">
        <f>IF(AO91=100,"","Sum of all Present state percentages must be 100 in marginal zone")</f>
        <v>#DIV/0!</v>
      </c>
      <c r="AN93" s="33"/>
      <c r="AO93" s="34" t="e">
        <f>IF(AO91=100,"NONE","Sum of all Present state percentages must be 100 in upper zone")</f>
        <v>#DIV/0!</v>
      </c>
      <c r="AP93" s="35"/>
    </row>
    <row r="94" spans="2:42" ht="13.5" thickBot="1">
      <c r="B94" s="30" t="s">
        <v>54</v>
      </c>
      <c r="C94" s="31"/>
      <c r="D94" s="32" t="str">
        <f>IF(F92=100,"","Sum of all Present state percentages must be 100 in marginal zone")</f>
        <v>Sum of all Present state percentages must be 100 in marginal zone</v>
      </c>
      <c r="E94" s="33"/>
      <c r="F94" s="34" t="str">
        <f>IF(F92=100,"NONE","Sum of all reference state percentages must be 100 in marginal zone")</f>
        <v>Sum of all reference state percentages must be 100 in marginal zone</v>
      </c>
      <c r="G94" s="35"/>
      <c r="H94" s="35"/>
      <c r="I94" s="30" t="s">
        <v>54</v>
      </c>
      <c r="J94" s="31"/>
      <c r="K94" s="32" t="str">
        <f>IF(M92=100,"","Sum of all Present state percentages must be 100 in marginal zone")</f>
        <v>Sum of all Present state percentages must be 100 in marginal zone</v>
      </c>
      <c r="L94" s="33"/>
      <c r="M94" s="34" t="str">
        <f>IF(M92=100,"NONE","Sum of all reference  state percentages must be 100 in lower zone")</f>
        <v>Sum of all reference  state percentages must be 100 in lower zone</v>
      </c>
      <c r="N94" s="35"/>
      <c r="O94" s="35"/>
      <c r="P94" s="30" t="s">
        <v>54</v>
      </c>
      <c r="Q94" s="31"/>
      <c r="R94" s="32" t="str">
        <f>IF(T92=100,"","Sum of all Present state percentages must be 100 in marginal zone")</f>
        <v>Sum of all Present state percentages must be 100 in marginal zone</v>
      </c>
      <c r="S94" s="33"/>
      <c r="T94" s="34" t="str">
        <f>IF(T92=100,"NONE","Sum of all reference state percentages must be 100 in upper zone")</f>
        <v>Sum of all reference state percentages must be 100 in upper zone</v>
      </c>
      <c r="U94" s="18"/>
      <c r="V94" s="18"/>
      <c r="W94" s="30" t="s">
        <v>54</v>
      </c>
      <c r="X94" s="31"/>
      <c r="Y94" s="32" t="str">
        <f>IF(AA92=100,"","Sum of all Present state percentages must be 100 in marginal zone")</f>
        <v>Sum of all Present state percentages must be 100 in marginal zone</v>
      </c>
      <c r="Z94" s="33"/>
      <c r="AA94" s="34" t="str">
        <f>IF(AA92=100,"NONE","Sum of all reference state percentages must be 100 in upper zone")</f>
        <v>Sum of all reference state percentages must be 100 in upper zone</v>
      </c>
      <c r="AB94" s="18"/>
      <c r="AD94" s="30" t="s">
        <v>54</v>
      </c>
      <c r="AE94" s="31"/>
      <c r="AF94" s="32" t="str">
        <f>IF(AH92=100,"","Sum of all Present state percentages must be 100 in marginal zone")</f>
        <v>Sum of all Present state percentages must be 100 in marginal zone</v>
      </c>
      <c r="AG94" s="33"/>
      <c r="AH94" s="34" t="str">
        <f>IF(AH92=100,"NONE","Sum of all reference state percentages must be 100 in upper zone")</f>
        <v>Sum of all reference state percentages must be 100 in upper zone</v>
      </c>
      <c r="AI94" s="18"/>
      <c r="AK94" s="30" t="s">
        <v>54</v>
      </c>
      <c r="AL94" s="31"/>
      <c r="AM94" s="32" t="str">
        <f>IF(AO92=100,"","Sum of all Present state percentages must be 100 in marginal zone")</f>
        <v>Sum of all Present state percentages must be 100 in marginal zone</v>
      </c>
      <c r="AN94" s="33"/>
      <c r="AO94" s="34" t="str">
        <f>IF(AO92=100,"NONE","Sum of all reference state percentages must be 100 in upper zone")</f>
        <v>Sum of all reference state percentages must be 100 in upper zone</v>
      </c>
      <c r="AP94" s="18"/>
    </row>
    <row r="95" spans="2:42" ht="13.5" thickBot="1">
      <c r="B95" s="618" t="s">
        <v>55</v>
      </c>
      <c r="C95" s="619"/>
      <c r="D95" s="619"/>
      <c r="E95" s="619"/>
      <c r="F95" s="36">
        <f>E117</f>
        <v>0.5</v>
      </c>
      <c r="G95" s="35"/>
      <c r="H95" s="35"/>
      <c r="I95" s="618" t="s">
        <v>55</v>
      </c>
      <c r="J95" s="619"/>
      <c r="K95" s="619"/>
      <c r="L95" s="619"/>
      <c r="M95" s="36">
        <f>L117</f>
        <v>2</v>
      </c>
      <c r="N95" s="35"/>
      <c r="O95" s="35"/>
      <c r="P95" s="618" t="s">
        <v>55</v>
      </c>
      <c r="Q95" s="619"/>
      <c r="R95" s="619"/>
      <c r="S95" s="619"/>
      <c r="T95" s="36">
        <f>S117</f>
        <v>3</v>
      </c>
      <c r="U95" s="35"/>
      <c r="V95" s="18"/>
      <c r="W95" s="618" t="s">
        <v>55</v>
      </c>
      <c r="X95" s="619"/>
      <c r="Y95" s="619"/>
      <c r="Z95" s="619"/>
      <c r="AA95" s="36">
        <f>Z117</f>
        <v>3.5</v>
      </c>
      <c r="AB95" s="35"/>
      <c r="AD95" s="618" t="s">
        <v>55</v>
      </c>
      <c r="AE95" s="619"/>
      <c r="AF95" s="619"/>
      <c r="AG95" s="619"/>
      <c r="AH95" s="36" t="e">
        <f>AG117</f>
        <v>#DIV/0!</v>
      </c>
      <c r="AI95" s="35"/>
      <c r="AK95" s="618" t="s">
        <v>55</v>
      </c>
      <c r="AL95" s="619"/>
      <c r="AM95" s="619"/>
      <c r="AN95" s="619"/>
      <c r="AO95" s="36" t="e">
        <f>AN117</f>
        <v>#DIV/0!</v>
      </c>
      <c r="AP95" s="35"/>
    </row>
    <row r="96" spans="2:42" ht="57.75" customHeight="1" thickBot="1">
      <c r="B96" s="150" t="s">
        <v>143</v>
      </c>
      <c r="C96" s="620" t="s">
        <v>219</v>
      </c>
      <c r="D96" s="621"/>
      <c r="E96" s="621"/>
      <c r="F96" s="621"/>
      <c r="G96" s="18"/>
      <c r="H96" s="18"/>
      <c r="I96" s="150" t="s">
        <v>143</v>
      </c>
      <c r="J96" s="620" t="s">
        <v>220</v>
      </c>
      <c r="K96" s="621"/>
      <c r="L96" s="621"/>
      <c r="M96" s="621"/>
      <c r="N96" s="18"/>
      <c r="O96" s="18"/>
      <c r="P96" s="150" t="s">
        <v>143</v>
      </c>
      <c r="Q96" s="620" t="s">
        <v>221</v>
      </c>
      <c r="R96" s="621"/>
      <c r="S96" s="621"/>
      <c r="T96" s="621"/>
      <c r="U96" s="18"/>
      <c r="V96" s="18"/>
      <c r="W96" s="150" t="s">
        <v>143</v>
      </c>
      <c r="X96" s="620" t="s">
        <v>222</v>
      </c>
      <c r="Y96" s="621"/>
      <c r="Z96" s="621"/>
      <c r="AA96" s="621"/>
      <c r="AB96" s="18"/>
      <c r="AD96" s="150" t="s">
        <v>143</v>
      </c>
      <c r="AE96" s="620" t="s">
        <v>232</v>
      </c>
      <c r="AF96" s="621"/>
      <c r="AG96" s="621"/>
      <c r="AH96" s="621"/>
      <c r="AI96" s="18"/>
      <c r="AK96" s="150" t="s">
        <v>143</v>
      </c>
      <c r="AL96" s="620" t="s">
        <v>231</v>
      </c>
      <c r="AM96" s="621"/>
      <c r="AN96" s="621"/>
      <c r="AO96" s="621"/>
      <c r="AP96" s="18"/>
    </row>
    <row r="97" spans="2:40" hidden="1">
      <c r="B97" s="18"/>
      <c r="C97" s="29"/>
      <c r="D97" s="617">
        <f>(D69*5)/100</f>
        <v>5</v>
      </c>
      <c r="E97" s="18">
        <f>IF(G69="","",(D97/$D$117)*G69)</f>
        <v>0.5</v>
      </c>
      <c r="F97" s="29"/>
      <c r="G97" s="29"/>
      <c r="H97" s="29"/>
      <c r="I97" s="18"/>
      <c r="J97" s="29"/>
      <c r="K97" s="617">
        <f>(K69*5)/100</f>
        <v>5</v>
      </c>
      <c r="L97" s="18">
        <f>IF(N69="","",(K97/$K$117)*N69)</f>
        <v>2</v>
      </c>
      <c r="M97" s="29"/>
      <c r="N97" s="29"/>
      <c r="O97" s="29"/>
      <c r="P97" s="18"/>
      <c r="Q97" s="29"/>
      <c r="R97" s="617">
        <f>(R69*5)/100</f>
        <v>5</v>
      </c>
      <c r="S97" s="18">
        <f>IF(U69="","",(R97/$R$117)*U69)</f>
        <v>3</v>
      </c>
      <c r="T97" s="29"/>
      <c r="U97" s="29"/>
      <c r="V97" s="18"/>
      <c r="W97" s="18"/>
      <c r="X97" s="156"/>
      <c r="Y97" s="617">
        <f>(Y69*5)/100</f>
        <v>5</v>
      </c>
      <c r="Z97" s="18">
        <f>IF(AB69="","",(Y97/$R$117)*AB69)</f>
        <v>3.5</v>
      </c>
      <c r="AA97" s="156"/>
      <c r="AB97" s="156"/>
      <c r="AD97" s="18"/>
      <c r="AE97" s="156"/>
      <c r="AF97" s="617">
        <f>(AF69*5)/100</f>
        <v>5</v>
      </c>
      <c r="AG97" s="18" t="e">
        <f>IF(AI69="","",(AF97/$R$117)*AI69)</f>
        <v>#DIV/0!</v>
      </c>
      <c r="AH97" s="156"/>
      <c r="AI97" s="156"/>
      <c r="AL97" s="470"/>
      <c r="AM97" s="617">
        <f>(AM69*5)/100</f>
        <v>5</v>
      </c>
      <c r="AN97" s="18" t="e">
        <f>IF(AP69="","",(AM97/$R$117)*AP69)</f>
        <v>#DIV/0!</v>
      </c>
    </row>
    <row r="98" spans="2:40" hidden="1">
      <c r="B98" s="18"/>
      <c r="C98" s="29"/>
      <c r="D98" s="617"/>
      <c r="E98" s="18"/>
      <c r="F98" s="29"/>
      <c r="G98" s="29"/>
      <c r="H98" s="29"/>
      <c r="I98" s="18"/>
      <c r="J98" s="29"/>
      <c r="K98" s="617"/>
      <c r="L98" s="18"/>
      <c r="M98" s="29"/>
      <c r="N98" s="29"/>
      <c r="O98" s="29"/>
      <c r="P98" s="18"/>
      <c r="Q98" s="29"/>
      <c r="R98" s="617"/>
      <c r="S98" s="18"/>
      <c r="T98" s="29"/>
      <c r="U98" s="29"/>
      <c r="V98" s="18"/>
      <c r="W98" s="18"/>
      <c r="X98" s="156"/>
      <c r="Y98" s="617"/>
      <c r="Z98" s="18"/>
      <c r="AA98" s="156"/>
      <c r="AB98" s="156"/>
      <c r="AD98" s="18"/>
      <c r="AE98" s="156"/>
      <c r="AF98" s="617"/>
      <c r="AG98" s="18"/>
      <c r="AH98" s="156"/>
      <c r="AI98" s="156"/>
      <c r="AL98" s="470"/>
      <c r="AM98" s="617"/>
      <c r="AN98" s="18"/>
    </row>
    <row r="99" spans="2:40" hidden="1">
      <c r="B99" s="18"/>
      <c r="C99" s="29"/>
      <c r="D99" s="617">
        <f>(D71*5)/100</f>
        <v>0</v>
      </c>
      <c r="E99" s="18" t="str">
        <f>IF(G71="","",(D99/$D$117)*G71)</f>
        <v/>
      </c>
      <c r="F99" s="29"/>
      <c r="G99" s="29"/>
      <c r="H99" s="29"/>
      <c r="I99" s="18"/>
      <c r="J99" s="29"/>
      <c r="K99" s="617">
        <f>(K71*5)/100</f>
        <v>0</v>
      </c>
      <c r="L99" s="18" t="str">
        <f>IF(N71="","",(K99/$K$117)*N71)</f>
        <v/>
      </c>
      <c r="M99" s="29"/>
      <c r="N99" s="29"/>
      <c r="O99" s="29"/>
      <c r="P99" s="18"/>
      <c r="Q99" s="29"/>
      <c r="R99" s="617">
        <f>(R71*5)/100</f>
        <v>0</v>
      </c>
      <c r="S99" s="18" t="str">
        <f>IF(U71="","",(R99/$R$117)*U71)</f>
        <v/>
      </c>
      <c r="T99" s="29"/>
      <c r="U99" s="29"/>
      <c r="V99" s="18"/>
      <c r="W99" s="18"/>
      <c r="X99" s="156"/>
      <c r="Y99" s="617">
        <f>(Y71*5)/100</f>
        <v>0</v>
      </c>
      <c r="Z99" s="18" t="str">
        <f>IF(AB71="","",(Y99/$R$117)*AB71)</f>
        <v/>
      </c>
      <c r="AA99" s="156"/>
      <c r="AB99" s="156"/>
      <c r="AD99" s="18"/>
      <c r="AE99" s="156"/>
      <c r="AF99" s="617">
        <f>(AF71*5)/100</f>
        <v>0</v>
      </c>
      <c r="AG99" s="18" t="str">
        <f>IF(AI71="","",(AF99/$R$117)*AI71)</f>
        <v/>
      </c>
      <c r="AH99" s="156"/>
      <c r="AI99" s="156"/>
      <c r="AL99" s="470"/>
      <c r="AM99" s="617">
        <f>(AM71*5)/100</f>
        <v>0</v>
      </c>
      <c r="AN99" s="18" t="str">
        <f>IF(AP71="","",(AM99/$R$117)*AP71)</f>
        <v/>
      </c>
    </row>
    <row r="100" spans="2:40" hidden="1">
      <c r="B100" s="18"/>
      <c r="C100" s="29"/>
      <c r="D100" s="617"/>
      <c r="E100" s="18"/>
      <c r="F100" s="29"/>
      <c r="G100" s="29"/>
      <c r="H100" s="29"/>
      <c r="I100" s="18"/>
      <c r="J100" s="29"/>
      <c r="K100" s="617"/>
      <c r="L100" s="18"/>
      <c r="M100" s="29"/>
      <c r="N100" s="29"/>
      <c r="O100" s="29"/>
      <c r="P100" s="18"/>
      <c r="Q100" s="29"/>
      <c r="R100" s="617"/>
      <c r="S100" s="18"/>
      <c r="T100" s="29"/>
      <c r="U100" s="29"/>
      <c r="V100" s="18"/>
      <c r="W100" s="18"/>
      <c r="X100" s="156"/>
      <c r="Y100" s="617"/>
      <c r="Z100" s="18"/>
      <c r="AA100" s="156"/>
      <c r="AB100" s="156"/>
      <c r="AD100" s="18"/>
      <c r="AE100" s="156"/>
      <c r="AF100" s="617"/>
      <c r="AG100" s="18"/>
      <c r="AH100" s="156"/>
      <c r="AI100" s="156"/>
      <c r="AL100" s="470"/>
      <c r="AM100" s="617"/>
      <c r="AN100" s="18"/>
    </row>
    <row r="101" spans="2:40" hidden="1">
      <c r="B101" s="18"/>
      <c r="C101" s="29"/>
      <c r="D101" s="617">
        <f>(D73*5)/100</f>
        <v>0</v>
      </c>
      <c r="E101" s="18" t="str">
        <f>IF(G73="","",(D101/$D$117)*G73)</f>
        <v/>
      </c>
      <c r="F101" s="29"/>
      <c r="G101" s="29"/>
      <c r="H101" s="29"/>
      <c r="I101" s="18"/>
      <c r="J101" s="29"/>
      <c r="K101" s="617">
        <f>(K73*5)/100</f>
        <v>0</v>
      </c>
      <c r="L101" s="18" t="str">
        <f>IF(N73="","",(K101/$K$117)*N73)</f>
        <v/>
      </c>
      <c r="M101" s="29"/>
      <c r="N101" s="29"/>
      <c r="O101" s="29"/>
      <c r="P101" s="18"/>
      <c r="Q101" s="29"/>
      <c r="R101" s="617">
        <f>(R73*5)/100</f>
        <v>0</v>
      </c>
      <c r="S101" s="18" t="str">
        <f>IF(U73="","",(R101/$R$117)*U73)</f>
        <v/>
      </c>
      <c r="T101" s="29"/>
      <c r="U101" s="29"/>
      <c r="V101" s="18"/>
      <c r="W101" s="18"/>
      <c r="X101" s="156"/>
      <c r="Y101" s="617">
        <f>(Y73*5)/100</f>
        <v>0</v>
      </c>
      <c r="Z101" s="18" t="str">
        <f>IF(AB73="","",(Y101/$R$117)*AB73)</f>
        <v/>
      </c>
      <c r="AA101" s="156"/>
      <c r="AB101" s="156"/>
      <c r="AD101" s="18"/>
      <c r="AE101" s="156"/>
      <c r="AF101" s="617">
        <f>(AF73*5)/100</f>
        <v>0</v>
      </c>
      <c r="AG101" s="18" t="str">
        <f>IF(AI73="","",(AF101/$R$117)*AI73)</f>
        <v/>
      </c>
      <c r="AH101" s="156"/>
      <c r="AI101" s="156"/>
      <c r="AL101" s="470"/>
      <c r="AM101" s="617">
        <f>(AM73*5)/100</f>
        <v>0</v>
      </c>
      <c r="AN101" s="18" t="str">
        <f>IF(AP73="","",(AM101/$R$117)*AP73)</f>
        <v/>
      </c>
    </row>
    <row r="102" spans="2:40" hidden="1">
      <c r="B102" s="18"/>
      <c r="C102" s="29"/>
      <c r="D102" s="617"/>
      <c r="E102" s="18"/>
      <c r="F102" s="29"/>
      <c r="G102" s="29"/>
      <c r="H102" s="29"/>
      <c r="I102" s="18"/>
      <c r="J102" s="29"/>
      <c r="K102" s="617"/>
      <c r="L102" s="18"/>
      <c r="M102" s="29"/>
      <c r="N102" s="29"/>
      <c r="O102" s="29"/>
      <c r="P102" s="18"/>
      <c r="Q102" s="29"/>
      <c r="R102" s="617"/>
      <c r="S102" s="18"/>
      <c r="T102" s="29"/>
      <c r="U102" s="29"/>
      <c r="V102" s="18"/>
      <c r="W102" s="18"/>
      <c r="X102" s="156"/>
      <c r="Y102" s="617"/>
      <c r="Z102" s="18"/>
      <c r="AA102" s="156"/>
      <c r="AB102" s="156"/>
      <c r="AD102" s="18"/>
      <c r="AE102" s="156"/>
      <c r="AF102" s="617"/>
      <c r="AG102" s="18"/>
      <c r="AH102" s="156"/>
      <c r="AI102" s="156"/>
      <c r="AL102" s="470"/>
      <c r="AM102" s="617"/>
      <c r="AN102" s="18"/>
    </row>
    <row r="103" spans="2:40" hidden="1">
      <c r="B103" s="18"/>
      <c r="C103" s="29"/>
      <c r="D103" s="617">
        <f>(D75*5)/100</f>
        <v>0</v>
      </c>
      <c r="E103" s="18" t="str">
        <f>IF(G75="","",(D103/$D$117)*G75)</f>
        <v/>
      </c>
      <c r="F103" s="29"/>
      <c r="G103" s="29"/>
      <c r="H103" s="29"/>
      <c r="I103" s="18"/>
      <c r="J103" s="29"/>
      <c r="K103" s="617">
        <f>(K75*5)/100</f>
        <v>0</v>
      </c>
      <c r="L103" s="18" t="str">
        <f>IF(N75="","",(K103/$K$117)*N75)</f>
        <v/>
      </c>
      <c r="M103" s="29"/>
      <c r="N103" s="29"/>
      <c r="O103" s="29"/>
      <c r="P103" s="18"/>
      <c r="Q103" s="29"/>
      <c r="R103" s="617">
        <f>(R75*5)/100</f>
        <v>0</v>
      </c>
      <c r="S103" s="18" t="str">
        <f>IF(U75="","",(R103/$R$117)*U75)</f>
        <v/>
      </c>
      <c r="T103" s="29"/>
      <c r="U103" s="29"/>
      <c r="V103" s="18"/>
      <c r="W103" s="18"/>
      <c r="X103" s="156"/>
      <c r="Y103" s="617">
        <f>(Y75*5)/100</f>
        <v>0</v>
      </c>
      <c r="Z103" s="18" t="str">
        <f>IF(AB75="","",(Y103/$R$117)*AB75)</f>
        <v/>
      </c>
      <c r="AA103" s="156"/>
      <c r="AB103" s="156"/>
      <c r="AD103" s="18"/>
      <c r="AE103" s="156"/>
      <c r="AF103" s="617">
        <f>(AF75*5)/100</f>
        <v>0</v>
      </c>
      <c r="AG103" s="18" t="str">
        <f>IF(AI75="","",(AF103/$R$117)*AI75)</f>
        <v/>
      </c>
      <c r="AH103" s="156"/>
      <c r="AI103" s="156"/>
      <c r="AL103" s="470"/>
      <c r="AM103" s="617">
        <f>(AM75*5)/100</f>
        <v>0</v>
      </c>
      <c r="AN103" s="18" t="str">
        <f>IF(AP75="","",(AM103/$R$117)*AP75)</f>
        <v/>
      </c>
    </row>
    <row r="104" spans="2:40" hidden="1">
      <c r="B104" s="18"/>
      <c r="C104" s="29"/>
      <c r="D104" s="617"/>
      <c r="E104" s="18"/>
      <c r="F104" s="29"/>
      <c r="G104" s="29"/>
      <c r="H104" s="29"/>
      <c r="I104" s="18"/>
      <c r="J104" s="29"/>
      <c r="K104" s="617"/>
      <c r="L104" s="18"/>
      <c r="M104" s="29"/>
      <c r="N104" s="29"/>
      <c r="O104" s="29"/>
      <c r="P104" s="18"/>
      <c r="Q104" s="29"/>
      <c r="R104" s="617"/>
      <c r="S104" s="18"/>
      <c r="T104" s="29"/>
      <c r="U104" s="29"/>
      <c r="V104" s="18"/>
      <c r="W104" s="18"/>
      <c r="X104" s="156"/>
      <c r="Y104" s="617"/>
      <c r="Z104" s="18"/>
      <c r="AA104" s="156"/>
      <c r="AB104" s="156"/>
      <c r="AD104" s="18"/>
      <c r="AE104" s="156"/>
      <c r="AF104" s="617"/>
      <c r="AG104" s="18"/>
      <c r="AH104" s="156"/>
      <c r="AI104" s="156"/>
      <c r="AL104" s="470"/>
      <c r="AM104" s="617"/>
      <c r="AN104" s="18"/>
    </row>
    <row r="105" spans="2:40" hidden="1">
      <c r="B105" s="18"/>
      <c r="C105" s="29"/>
      <c r="D105" s="617">
        <f>(D77*5)/100</f>
        <v>0</v>
      </c>
      <c r="E105" s="18" t="str">
        <f>IF(G77="","",(D105/$D$117)*G77)</f>
        <v/>
      </c>
      <c r="F105" s="29"/>
      <c r="G105" s="29"/>
      <c r="H105" s="29"/>
      <c r="I105" s="18"/>
      <c r="J105" s="29"/>
      <c r="K105" s="617">
        <f>(K77*5)/100</f>
        <v>0</v>
      </c>
      <c r="L105" s="18" t="str">
        <f>IF(N77="","",(K105/$K$117)*N77)</f>
        <v/>
      </c>
      <c r="M105" s="29"/>
      <c r="N105" s="29"/>
      <c r="O105" s="29"/>
      <c r="P105" s="18"/>
      <c r="Q105" s="29"/>
      <c r="R105" s="617">
        <f>(R77*5)/100</f>
        <v>0</v>
      </c>
      <c r="S105" s="18" t="str">
        <f>IF(U77="","",(R105/$R$117)*U77)</f>
        <v/>
      </c>
      <c r="T105" s="29"/>
      <c r="U105" s="29"/>
      <c r="V105" s="18"/>
      <c r="W105" s="18"/>
      <c r="X105" s="156"/>
      <c r="Y105" s="617">
        <f>(Y77*5)/100</f>
        <v>0</v>
      </c>
      <c r="Z105" s="18" t="str">
        <f>IF(AB77="","",(Y105/$R$117)*AB77)</f>
        <v/>
      </c>
      <c r="AA105" s="156"/>
      <c r="AB105" s="156"/>
      <c r="AD105" s="18"/>
      <c r="AE105" s="156"/>
      <c r="AF105" s="617">
        <f>(AF77*5)/100</f>
        <v>0</v>
      </c>
      <c r="AG105" s="18" t="str">
        <f>IF(AI77="","",(AF105/$R$117)*AI77)</f>
        <v/>
      </c>
      <c r="AH105" s="156"/>
      <c r="AI105" s="156"/>
      <c r="AL105" s="470"/>
      <c r="AM105" s="617">
        <f>(AM77*5)/100</f>
        <v>0</v>
      </c>
      <c r="AN105" s="18" t="str">
        <f>IF(AP77="","",(AM105/$R$117)*AP77)</f>
        <v/>
      </c>
    </row>
    <row r="106" spans="2:40" hidden="1">
      <c r="B106" s="18"/>
      <c r="C106" s="29"/>
      <c r="D106" s="617"/>
      <c r="E106" s="18"/>
      <c r="F106" s="29"/>
      <c r="G106" s="29"/>
      <c r="H106" s="29"/>
      <c r="I106" s="18"/>
      <c r="J106" s="29"/>
      <c r="K106" s="617"/>
      <c r="L106" s="18"/>
      <c r="M106" s="29"/>
      <c r="N106" s="29"/>
      <c r="O106" s="29"/>
      <c r="P106" s="18"/>
      <c r="Q106" s="29"/>
      <c r="R106" s="617"/>
      <c r="S106" s="18"/>
      <c r="T106" s="29"/>
      <c r="U106" s="29"/>
      <c r="V106" s="18"/>
      <c r="W106" s="18"/>
      <c r="X106" s="156"/>
      <c r="Y106" s="617"/>
      <c r="Z106" s="18"/>
      <c r="AA106" s="156"/>
      <c r="AB106" s="156"/>
      <c r="AD106" s="18"/>
      <c r="AE106" s="156"/>
      <c r="AF106" s="617"/>
      <c r="AG106" s="18"/>
      <c r="AH106" s="156"/>
      <c r="AI106" s="156"/>
      <c r="AL106" s="470"/>
      <c r="AM106" s="617"/>
      <c r="AN106" s="18"/>
    </row>
    <row r="107" spans="2:40" hidden="1">
      <c r="B107" s="18"/>
      <c r="C107" s="29"/>
      <c r="D107" s="617">
        <f>(D79*5)/100</f>
        <v>0</v>
      </c>
      <c r="E107" s="18" t="str">
        <f>IF(G79="","",(D107/$D$117)*G79)</f>
        <v/>
      </c>
      <c r="F107" s="29"/>
      <c r="G107" s="29"/>
      <c r="H107" s="29"/>
      <c r="I107" s="18"/>
      <c r="J107" s="29"/>
      <c r="K107" s="617">
        <f>(K79*5)/100</f>
        <v>0</v>
      </c>
      <c r="L107" s="18" t="str">
        <f>IF(N79="","",(K107/$K$117)*N79)</f>
        <v/>
      </c>
      <c r="M107" s="29"/>
      <c r="N107" s="29"/>
      <c r="O107" s="29"/>
      <c r="P107" s="18"/>
      <c r="Q107" s="29"/>
      <c r="R107" s="617">
        <f>(R79*5)/100</f>
        <v>0</v>
      </c>
      <c r="S107" s="18" t="str">
        <f>IF(U79="","",(R107/$R$117)*U79)</f>
        <v/>
      </c>
      <c r="T107" s="29"/>
      <c r="U107" s="29"/>
      <c r="V107" s="18"/>
      <c r="W107" s="18"/>
      <c r="X107" s="156"/>
      <c r="Y107" s="617">
        <f>(Y79*5)/100</f>
        <v>0</v>
      </c>
      <c r="Z107" s="18" t="str">
        <f>IF(AB79="","",(Y107/$R$117)*AB79)</f>
        <v/>
      </c>
      <c r="AA107" s="156"/>
      <c r="AB107" s="156"/>
      <c r="AD107" s="18"/>
      <c r="AE107" s="156"/>
      <c r="AF107" s="617">
        <f>(AF79*5)/100</f>
        <v>0</v>
      </c>
      <c r="AG107" s="18" t="str">
        <f>IF(AI79="","",(AF107/$R$117)*AI79)</f>
        <v/>
      </c>
      <c r="AH107" s="156"/>
      <c r="AI107" s="156"/>
      <c r="AL107" s="470"/>
      <c r="AM107" s="617">
        <f>(AM79*5)/100</f>
        <v>0</v>
      </c>
      <c r="AN107" s="18" t="str">
        <f>IF(AP79="","",(AM107/$R$117)*AP79)</f>
        <v/>
      </c>
    </row>
    <row r="108" spans="2:40" hidden="1">
      <c r="B108" s="18"/>
      <c r="C108" s="29"/>
      <c r="D108" s="617"/>
      <c r="E108" s="18"/>
      <c r="F108" s="29"/>
      <c r="G108" s="29"/>
      <c r="H108" s="29"/>
      <c r="I108" s="18"/>
      <c r="J108" s="29"/>
      <c r="K108" s="617"/>
      <c r="L108" s="18"/>
      <c r="M108" s="29"/>
      <c r="N108" s="29"/>
      <c r="O108" s="29"/>
      <c r="P108" s="18"/>
      <c r="Q108" s="29"/>
      <c r="R108" s="617"/>
      <c r="S108" s="18"/>
      <c r="T108" s="29"/>
      <c r="U108" s="29"/>
      <c r="V108" s="18"/>
      <c r="W108" s="18"/>
      <c r="X108" s="156"/>
      <c r="Y108" s="617"/>
      <c r="Z108" s="18"/>
      <c r="AA108" s="156"/>
      <c r="AB108" s="156"/>
      <c r="AD108" s="18"/>
      <c r="AE108" s="156"/>
      <c r="AF108" s="617"/>
      <c r="AG108" s="18"/>
      <c r="AH108" s="156"/>
      <c r="AI108" s="156"/>
      <c r="AL108" s="470"/>
      <c r="AM108" s="617"/>
      <c r="AN108" s="18"/>
    </row>
    <row r="109" spans="2:40" hidden="1">
      <c r="B109" s="18"/>
      <c r="C109" s="29"/>
      <c r="D109" s="617">
        <f>(D81*5)/100</f>
        <v>0</v>
      </c>
      <c r="E109" s="18" t="str">
        <f>IF(G81="","",(D109/$D$117)*G81)</f>
        <v/>
      </c>
      <c r="F109" s="29"/>
      <c r="G109" s="29"/>
      <c r="H109" s="29"/>
      <c r="I109" s="18"/>
      <c r="J109" s="29"/>
      <c r="K109" s="617">
        <f>(K81*5)/100</f>
        <v>0</v>
      </c>
      <c r="L109" s="18" t="str">
        <f>IF(N81="","",(K109/$K$117)*N81)</f>
        <v/>
      </c>
      <c r="M109" s="29"/>
      <c r="N109" s="29"/>
      <c r="O109" s="29"/>
      <c r="P109" s="18"/>
      <c r="Q109" s="29"/>
      <c r="R109" s="617">
        <f>(R81*5)/100</f>
        <v>0</v>
      </c>
      <c r="S109" s="18" t="str">
        <f>IF(U81="","",(R109/$R$117)*U81)</f>
        <v/>
      </c>
      <c r="T109" s="29"/>
      <c r="U109" s="29"/>
      <c r="V109" s="18"/>
      <c r="W109" s="18"/>
      <c r="X109" s="156"/>
      <c r="Y109" s="617">
        <f>(Y81*5)/100</f>
        <v>0</v>
      </c>
      <c r="Z109" s="18" t="str">
        <f>IF(AB81="","",(Y109/$R$117)*AB81)</f>
        <v/>
      </c>
      <c r="AA109" s="156"/>
      <c r="AB109" s="156"/>
      <c r="AD109" s="18"/>
      <c r="AE109" s="156"/>
      <c r="AF109" s="617">
        <f>(AF81*5)/100</f>
        <v>0</v>
      </c>
      <c r="AG109" s="18" t="str">
        <f>IF(AI81="","",(AF109/$R$117)*AI81)</f>
        <v/>
      </c>
      <c r="AH109" s="156"/>
      <c r="AI109" s="156"/>
      <c r="AL109" s="470"/>
      <c r="AM109" s="617">
        <f>(AM81*5)/100</f>
        <v>0</v>
      </c>
      <c r="AN109" s="18" t="str">
        <f>IF(AP81="","",(AM109/$R$117)*AP81)</f>
        <v/>
      </c>
    </row>
    <row r="110" spans="2:40" hidden="1">
      <c r="B110" s="18"/>
      <c r="C110" s="29"/>
      <c r="D110" s="617"/>
      <c r="E110" s="18"/>
      <c r="F110" s="29"/>
      <c r="G110" s="29"/>
      <c r="H110" s="29"/>
      <c r="I110" s="18"/>
      <c r="J110" s="29"/>
      <c r="K110" s="617"/>
      <c r="L110" s="18"/>
      <c r="M110" s="29"/>
      <c r="N110" s="29"/>
      <c r="O110" s="29"/>
      <c r="P110" s="18"/>
      <c r="Q110" s="29"/>
      <c r="R110" s="617"/>
      <c r="S110" s="18"/>
      <c r="T110" s="29"/>
      <c r="U110" s="29"/>
      <c r="V110" s="18"/>
      <c r="W110" s="18"/>
      <c r="X110" s="156"/>
      <c r="Y110" s="617"/>
      <c r="Z110" s="18"/>
      <c r="AA110" s="156"/>
      <c r="AB110" s="156"/>
      <c r="AD110" s="18"/>
      <c r="AE110" s="156"/>
      <c r="AF110" s="617"/>
      <c r="AG110" s="18"/>
      <c r="AH110" s="156"/>
      <c r="AI110" s="156"/>
      <c r="AL110" s="470"/>
      <c r="AM110" s="617"/>
      <c r="AN110" s="18"/>
    </row>
    <row r="111" spans="2:40" hidden="1">
      <c r="B111" s="18"/>
      <c r="C111" s="29"/>
      <c r="D111" s="617">
        <f>(D83*5)/100</f>
        <v>0</v>
      </c>
      <c r="E111" s="18" t="str">
        <f>IF(G83="","",(D111/$D$117)*G83)</f>
        <v/>
      </c>
      <c r="F111" s="29"/>
      <c r="G111" s="29"/>
      <c r="H111" s="29"/>
      <c r="I111" s="18"/>
      <c r="J111" s="29"/>
      <c r="K111" s="617">
        <f>(K83*5)/100</f>
        <v>0</v>
      </c>
      <c r="L111" s="18" t="str">
        <f>IF(N83="","",(K111/$K$117)*N83)</f>
        <v/>
      </c>
      <c r="M111" s="29"/>
      <c r="N111" s="29"/>
      <c r="O111" s="29"/>
      <c r="P111" s="18"/>
      <c r="Q111" s="29"/>
      <c r="R111" s="617">
        <f>(R83*5)/100</f>
        <v>0</v>
      </c>
      <c r="S111" s="18" t="str">
        <f>IF(U83="","",(R111/$R$117)*U83)</f>
        <v/>
      </c>
      <c r="T111" s="29"/>
      <c r="U111" s="29"/>
      <c r="V111" s="18"/>
      <c r="W111" s="18"/>
      <c r="X111" s="156"/>
      <c r="Y111" s="617">
        <f>(Y83*5)/100</f>
        <v>0</v>
      </c>
      <c r="Z111" s="18" t="str">
        <f>IF(AB83="","",(Y111/$R$117)*AB83)</f>
        <v/>
      </c>
      <c r="AA111" s="156"/>
      <c r="AB111" s="156"/>
      <c r="AD111" s="18"/>
      <c r="AE111" s="156"/>
      <c r="AF111" s="617">
        <f>(AF83*5)/100</f>
        <v>0</v>
      </c>
      <c r="AG111" s="18" t="str">
        <f>IF(AI83="","",(AF111/$R$117)*AI83)</f>
        <v/>
      </c>
      <c r="AH111" s="156"/>
      <c r="AI111" s="156"/>
      <c r="AL111" s="470"/>
      <c r="AM111" s="617">
        <f>(AM83*5)/100</f>
        <v>0</v>
      </c>
      <c r="AN111" s="18" t="str">
        <f>IF(AP83="","",(AM111/$R$117)*AP83)</f>
        <v/>
      </c>
    </row>
    <row r="112" spans="2:40" hidden="1">
      <c r="B112" s="18"/>
      <c r="C112" s="29"/>
      <c r="D112" s="617"/>
      <c r="E112" s="18"/>
      <c r="F112" s="29"/>
      <c r="G112" s="29"/>
      <c r="H112" s="29"/>
      <c r="I112" s="18"/>
      <c r="J112" s="29"/>
      <c r="K112" s="617"/>
      <c r="L112" s="18"/>
      <c r="M112" s="29"/>
      <c r="N112" s="29"/>
      <c r="O112" s="29"/>
      <c r="P112" s="18"/>
      <c r="Q112" s="29"/>
      <c r="R112" s="617"/>
      <c r="S112" s="18"/>
      <c r="T112" s="29"/>
      <c r="U112" s="29"/>
      <c r="V112" s="18"/>
      <c r="W112" s="18"/>
      <c r="X112" s="156"/>
      <c r="Y112" s="617"/>
      <c r="Z112" s="18"/>
      <c r="AA112" s="156"/>
      <c r="AB112" s="156"/>
      <c r="AD112" s="18"/>
      <c r="AE112" s="156"/>
      <c r="AF112" s="617"/>
      <c r="AG112" s="18"/>
      <c r="AH112" s="156"/>
      <c r="AI112" s="156"/>
      <c r="AL112" s="470"/>
      <c r="AM112" s="617"/>
      <c r="AN112" s="18"/>
    </row>
    <row r="113" spans="2:40" hidden="1">
      <c r="B113" s="18"/>
      <c r="C113" s="29"/>
      <c r="D113" s="617">
        <f>(D85*5)/100</f>
        <v>0</v>
      </c>
      <c r="E113" s="18" t="str">
        <f>IF(G85="","",(D113/$D$117)*G85)</f>
        <v/>
      </c>
      <c r="F113" s="29"/>
      <c r="G113" s="29"/>
      <c r="H113" s="29"/>
      <c r="I113" s="18"/>
      <c r="J113" s="29"/>
      <c r="K113" s="617">
        <f>(K85*5)/100</f>
        <v>0</v>
      </c>
      <c r="L113" s="18" t="str">
        <f>IF(N85="","",(K113/$K$117)*N85)</f>
        <v/>
      </c>
      <c r="M113" s="29"/>
      <c r="N113" s="29"/>
      <c r="O113" s="29"/>
      <c r="P113" s="18"/>
      <c r="Q113" s="29"/>
      <c r="R113" s="617">
        <f>(R85*5)/100</f>
        <v>0</v>
      </c>
      <c r="S113" s="18" t="str">
        <f>IF(U85="","",(R113/$R$117)*U85)</f>
        <v/>
      </c>
      <c r="T113" s="29"/>
      <c r="U113" s="29"/>
      <c r="V113" s="18"/>
      <c r="W113" s="18"/>
      <c r="X113" s="156"/>
      <c r="Y113" s="617">
        <f>(Y85*5)/100</f>
        <v>0</v>
      </c>
      <c r="Z113" s="18" t="str">
        <f>IF(AB85="","",(Y113/$R$117)*AB85)</f>
        <v/>
      </c>
      <c r="AA113" s="156"/>
      <c r="AB113" s="156"/>
      <c r="AD113" s="18"/>
      <c r="AE113" s="156"/>
      <c r="AF113" s="617">
        <f>(AF85*5)/100</f>
        <v>0</v>
      </c>
      <c r="AG113" s="18" t="str">
        <f>IF(AI85="","",(AF113/$R$117)*AI85)</f>
        <v/>
      </c>
      <c r="AH113" s="156"/>
      <c r="AI113" s="156"/>
      <c r="AL113" s="470"/>
      <c r="AM113" s="617">
        <f>(AM85*5)/100</f>
        <v>0</v>
      </c>
      <c r="AN113" s="18" t="str">
        <f>IF(AP85="","",(AM113/$R$117)*AP85)</f>
        <v/>
      </c>
    </row>
    <row r="114" spans="2:40" hidden="1">
      <c r="B114" s="18"/>
      <c r="C114" s="29"/>
      <c r="D114" s="617"/>
      <c r="E114" s="18"/>
      <c r="F114" s="29"/>
      <c r="G114" s="29"/>
      <c r="H114" s="29"/>
      <c r="I114" s="18"/>
      <c r="J114" s="29"/>
      <c r="K114" s="617"/>
      <c r="L114" s="18"/>
      <c r="M114" s="29"/>
      <c r="N114" s="29"/>
      <c r="O114" s="29"/>
      <c r="P114" s="18"/>
      <c r="Q114" s="29"/>
      <c r="R114" s="617"/>
      <c r="S114" s="18"/>
      <c r="T114" s="29"/>
      <c r="U114" s="29"/>
      <c r="V114" s="18"/>
      <c r="W114" s="18"/>
      <c r="X114" s="156"/>
      <c r="Y114" s="617"/>
      <c r="Z114" s="18"/>
      <c r="AA114" s="156"/>
      <c r="AB114" s="156"/>
      <c r="AD114" s="18"/>
      <c r="AE114" s="156"/>
      <c r="AF114" s="617"/>
      <c r="AG114" s="18"/>
      <c r="AH114" s="156"/>
      <c r="AI114" s="156"/>
      <c r="AL114" s="470"/>
      <c r="AM114" s="617"/>
      <c r="AN114" s="18"/>
    </row>
    <row r="115" spans="2:40" hidden="1">
      <c r="B115" s="18"/>
      <c r="C115" s="29"/>
      <c r="D115" s="617">
        <f>(D87*5)/100</f>
        <v>0</v>
      </c>
      <c r="E115" s="18" t="str">
        <f>IF(G87="","",(D115/$D$117)*G87)</f>
        <v/>
      </c>
      <c r="F115" s="29"/>
      <c r="G115" s="29"/>
      <c r="H115" s="29"/>
      <c r="I115" s="18"/>
      <c r="J115" s="29"/>
      <c r="K115" s="617">
        <f>(K87*5)/100</f>
        <v>0</v>
      </c>
      <c r="L115" s="18" t="str">
        <f>IF(N87="","",(K115/$K$117)*N87)</f>
        <v/>
      </c>
      <c r="M115" s="29"/>
      <c r="N115" s="29"/>
      <c r="O115" s="29"/>
      <c r="P115" s="18"/>
      <c r="Q115" s="29"/>
      <c r="R115" s="617">
        <f>(R87*5)/100</f>
        <v>0</v>
      </c>
      <c r="S115" s="18" t="str">
        <f>IF(U87="","",(R115/$R$117)*U87)</f>
        <v/>
      </c>
      <c r="T115" s="29"/>
      <c r="U115" s="29"/>
      <c r="V115" s="18"/>
      <c r="W115" s="18"/>
      <c r="X115" s="156"/>
      <c r="Y115" s="617">
        <f>(Y87*5)/100</f>
        <v>0</v>
      </c>
      <c r="Z115" s="18" t="str">
        <f>IF(AB87="","",(Y115/$R$117)*AB87)</f>
        <v/>
      </c>
      <c r="AA115" s="156"/>
      <c r="AB115" s="156"/>
      <c r="AD115" s="18"/>
      <c r="AE115" s="156"/>
      <c r="AF115" s="617">
        <f>(AF87*5)/100</f>
        <v>0</v>
      </c>
      <c r="AG115" s="18" t="str">
        <f>IF(AI87="","",(AF115/$R$117)*AI87)</f>
        <v/>
      </c>
      <c r="AH115" s="156"/>
      <c r="AI115" s="156"/>
      <c r="AL115" s="470"/>
      <c r="AM115" s="617">
        <f>(AM87*5)/100</f>
        <v>0</v>
      </c>
      <c r="AN115" s="18" t="str">
        <f>IF(AP87="","",(AM115/$R$117)*AP87)</f>
        <v/>
      </c>
    </row>
    <row r="116" spans="2:40" hidden="1">
      <c r="B116" s="18"/>
      <c r="C116" s="29"/>
      <c r="D116" s="617"/>
      <c r="E116" s="18"/>
      <c r="F116" s="29"/>
      <c r="G116" s="29"/>
      <c r="H116" s="29"/>
      <c r="I116" s="18"/>
      <c r="J116" s="29"/>
      <c r="K116" s="617"/>
      <c r="L116" s="18"/>
      <c r="M116" s="29"/>
      <c r="N116" s="29"/>
      <c r="O116" s="29"/>
      <c r="P116" s="18"/>
      <c r="Q116" s="29"/>
      <c r="R116" s="617"/>
      <c r="S116" s="18"/>
      <c r="T116" s="29"/>
      <c r="U116" s="29"/>
      <c r="V116" s="18"/>
      <c r="W116" s="18"/>
      <c r="X116" s="156"/>
      <c r="Y116" s="617"/>
      <c r="Z116" s="18"/>
      <c r="AA116" s="156"/>
      <c r="AB116" s="156"/>
      <c r="AD116" s="18"/>
      <c r="AE116" s="156"/>
      <c r="AF116" s="617"/>
      <c r="AG116" s="18"/>
      <c r="AH116" s="156"/>
      <c r="AI116" s="156"/>
      <c r="AL116" s="470"/>
      <c r="AM116" s="617"/>
      <c r="AN116" s="18"/>
    </row>
    <row r="117" spans="2:40" hidden="1">
      <c r="B117" s="18"/>
      <c r="C117" s="18" t="s">
        <v>56</v>
      </c>
      <c r="D117" s="18">
        <f>SUM(D97:D116)</f>
        <v>5</v>
      </c>
      <c r="E117" s="18">
        <f>SUM(E97:E116)</f>
        <v>0.5</v>
      </c>
      <c r="F117" s="29"/>
      <c r="G117" s="29"/>
      <c r="H117" s="29"/>
      <c r="I117" s="18"/>
      <c r="J117" s="18" t="s">
        <v>56</v>
      </c>
      <c r="K117" s="18">
        <f>SUM(K97:K116)</f>
        <v>5</v>
      </c>
      <c r="L117" s="18">
        <f>SUM(L97:L116)</f>
        <v>2</v>
      </c>
      <c r="M117" s="29"/>
      <c r="N117" s="29"/>
      <c r="O117" s="29"/>
      <c r="P117" s="18"/>
      <c r="Q117" s="18" t="s">
        <v>56</v>
      </c>
      <c r="R117" s="18">
        <f>SUM(R97:R116)</f>
        <v>5</v>
      </c>
      <c r="S117" s="18">
        <f>SUM(S97:S116)</f>
        <v>3</v>
      </c>
      <c r="T117" s="29"/>
      <c r="U117" s="29"/>
      <c r="V117" s="18"/>
      <c r="W117" s="18"/>
      <c r="X117" s="18" t="s">
        <v>56</v>
      </c>
      <c r="Y117" s="18">
        <f>SUM(Y97:Y116)</f>
        <v>5</v>
      </c>
      <c r="Z117" s="18">
        <f>SUM(Z97:Z116)</f>
        <v>3.5</v>
      </c>
      <c r="AA117" s="156"/>
      <c r="AB117" s="156"/>
      <c r="AD117" s="18"/>
      <c r="AE117" s="18" t="s">
        <v>56</v>
      </c>
      <c r="AF117" s="18">
        <f>SUM(AF97:AF116)</f>
        <v>5</v>
      </c>
      <c r="AG117" s="18" t="e">
        <f>SUM(AG97:AG116)</f>
        <v>#DIV/0!</v>
      </c>
      <c r="AH117" s="156"/>
      <c r="AI117" s="156"/>
      <c r="AL117" s="18" t="s">
        <v>56</v>
      </c>
      <c r="AM117" s="18">
        <f>SUM(AM97:AM116)</f>
        <v>5</v>
      </c>
      <c r="AN117" s="18" t="e">
        <f>SUM(AN97:AN116)</f>
        <v>#DIV/0!</v>
      </c>
    </row>
    <row r="118" spans="2:40">
      <c r="B118" s="18"/>
      <c r="C118" s="29"/>
      <c r="D118" s="18"/>
      <c r="E118" s="18"/>
      <c r="F118" s="18"/>
      <c r="G118" s="18"/>
      <c r="H118" s="18"/>
      <c r="I118" s="18"/>
      <c r="J118" s="18"/>
      <c r="K118" s="18"/>
      <c r="L118" s="18"/>
      <c r="M118" s="18"/>
      <c r="N118" s="18"/>
      <c r="O118" s="18"/>
      <c r="P118" s="18"/>
      <c r="Q118" s="18"/>
      <c r="R118" s="18"/>
      <c r="S118" s="18"/>
      <c r="T118" s="18"/>
      <c r="U118" s="18"/>
      <c r="V118" s="18"/>
    </row>
    <row r="119" spans="2:40">
      <c r="B119" s="18"/>
      <c r="C119" s="29"/>
      <c r="D119" s="18"/>
      <c r="E119" s="18"/>
      <c r="F119" s="18"/>
      <c r="G119" s="18"/>
      <c r="H119" s="18"/>
      <c r="I119" s="18"/>
      <c r="J119" s="18"/>
      <c r="K119" s="18"/>
      <c r="L119" s="18"/>
      <c r="M119" s="18"/>
      <c r="N119" s="18"/>
      <c r="O119" s="18"/>
      <c r="P119" s="18"/>
      <c r="Q119" s="18"/>
      <c r="R119" s="18"/>
      <c r="S119" s="18"/>
      <c r="T119" s="18"/>
      <c r="U119" s="18"/>
      <c r="V119" s="18"/>
    </row>
    <row r="120" spans="2:40">
      <c r="B120" s="18"/>
      <c r="C120" s="29"/>
      <c r="D120" s="18"/>
      <c r="E120" s="18"/>
      <c r="F120" s="18"/>
      <c r="G120" s="18"/>
      <c r="H120" s="18"/>
      <c r="I120" s="18"/>
      <c r="J120" s="18"/>
      <c r="K120" s="18"/>
      <c r="L120" s="18"/>
      <c r="M120" s="18"/>
      <c r="N120" s="18"/>
      <c r="O120" s="18"/>
      <c r="P120" s="18"/>
      <c r="Q120" s="18"/>
      <c r="R120" s="18"/>
      <c r="S120" s="18"/>
      <c r="T120" s="18"/>
      <c r="U120" s="18"/>
      <c r="V120" s="18"/>
    </row>
    <row r="121" spans="2:40">
      <c r="B121" s="18"/>
      <c r="C121" s="29"/>
      <c r="D121" s="18"/>
      <c r="E121" s="18"/>
      <c r="F121" s="18"/>
      <c r="G121" s="18"/>
      <c r="H121" s="18"/>
      <c r="I121" s="18"/>
      <c r="J121" s="18"/>
      <c r="K121" s="18"/>
      <c r="L121" s="18"/>
      <c r="M121" s="18"/>
      <c r="N121" s="18"/>
      <c r="O121" s="18"/>
      <c r="P121" s="18"/>
      <c r="Q121" s="18"/>
      <c r="R121" s="18"/>
      <c r="S121" s="18"/>
      <c r="T121" s="18"/>
      <c r="U121" s="18"/>
      <c r="V121" s="18"/>
    </row>
    <row r="122" spans="2:40">
      <c r="B122" s="18"/>
      <c r="C122" s="29"/>
      <c r="D122" s="18"/>
      <c r="E122" s="18"/>
      <c r="F122" s="18"/>
      <c r="G122" s="18"/>
      <c r="H122" s="18"/>
      <c r="I122" s="18"/>
      <c r="J122" s="18"/>
      <c r="K122" s="18"/>
      <c r="L122" s="18"/>
      <c r="M122" s="18"/>
      <c r="N122" s="18"/>
      <c r="O122" s="18"/>
      <c r="P122" s="18"/>
      <c r="Q122" s="18"/>
      <c r="R122" s="18"/>
      <c r="S122" s="18"/>
      <c r="T122" s="18"/>
      <c r="U122" s="18"/>
      <c r="V122" s="18"/>
    </row>
    <row r="123" spans="2:40">
      <c r="B123" s="18"/>
      <c r="C123" s="29"/>
      <c r="D123" s="18"/>
      <c r="E123" s="18"/>
      <c r="F123" s="18"/>
      <c r="G123" s="18"/>
      <c r="H123" s="18"/>
      <c r="I123" s="18"/>
      <c r="J123" s="18"/>
      <c r="K123" s="18"/>
      <c r="L123" s="18"/>
      <c r="M123" s="18"/>
      <c r="N123" s="18"/>
      <c r="O123" s="18"/>
      <c r="P123" s="18"/>
      <c r="Q123" s="18"/>
      <c r="R123" s="18"/>
      <c r="S123" s="18"/>
      <c r="T123" s="18"/>
      <c r="U123" s="18"/>
      <c r="V123" s="18"/>
    </row>
    <row r="124" spans="2:40">
      <c r="B124" s="18"/>
      <c r="C124" s="29"/>
      <c r="D124" s="18"/>
      <c r="E124" s="18"/>
      <c r="F124" s="18"/>
      <c r="G124" s="18"/>
      <c r="H124" s="18"/>
      <c r="I124" s="18"/>
      <c r="J124" s="18"/>
      <c r="K124" s="18"/>
      <c r="L124" s="18"/>
      <c r="M124" s="18"/>
      <c r="N124" s="18"/>
      <c r="O124" s="18"/>
      <c r="P124" s="18"/>
      <c r="Q124" s="18"/>
      <c r="R124" s="18"/>
      <c r="S124" s="18"/>
      <c r="T124" s="18"/>
      <c r="U124" s="18"/>
      <c r="V124" s="18"/>
    </row>
    <row r="125" spans="2:40">
      <c r="B125" s="18"/>
      <c r="C125" s="29"/>
      <c r="D125" s="18"/>
      <c r="E125" s="18"/>
      <c r="F125" s="18"/>
      <c r="G125" s="18"/>
      <c r="H125" s="18"/>
      <c r="I125" s="18"/>
      <c r="J125" s="18"/>
      <c r="K125" s="18"/>
      <c r="L125" s="18"/>
      <c r="M125" s="18"/>
      <c r="N125" s="18"/>
      <c r="O125" s="18"/>
      <c r="P125" s="18"/>
      <c r="Q125" s="18"/>
      <c r="R125" s="18"/>
      <c r="S125" s="18"/>
      <c r="T125" s="18"/>
      <c r="U125" s="18"/>
      <c r="V125" s="18"/>
    </row>
    <row r="126" spans="2:40">
      <c r="B126" s="18"/>
      <c r="C126" s="29"/>
      <c r="D126" s="18"/>
      <c r="E126" s="18"/>
      <c r="F126" s="18"/>
      <c r="G126" s="18"/>
      <c r="H126" s="18"/>
      <c r="I126" s="18"/>
      <c r="J126" s="18"/>
      <c r="K126" s="18"/>
      <c r="L126" s="18"/>
      <c r="M126" s="18"/>
      <c r="N126" s="18"/>
      <c r="O126" s="18"/>
      <c r="P126" s="18"/>
      <c r="Q126" s="18"/>
      <c r="R126" s="18"/>
      <c r="S126" s="18"/>
      <c r="T126" s="18"/>
      <c r="U126" s="18"/>
      <c r="V126" s="18"/>
    </row>
    <row r="127" spans="2:40">
      <c r="B127" s="18"/>
      <c r="C127" s="29"/>
      <c r="D127" s="18"/>
      <c r="E127" s="18"/>
      <c r="F127" s="18"/>
      <c r="G127" s="18"/>
      <c r="H127" s="18"/>
      <c r="I127" s="18"/>
      <c r="J127" s="18"/>
      <c r="K127" s="18"/>
      <c r="L127" s="18"/>
      <c r="M127" s="18"/>
      <c r="N127" s="18"/>
      <c r="O127" s="18"/>
      <c r="P127" s="18"/>
      <c r="Q127" s="18"/>
      <c r="R127" s="18"/>
      <c r="S127" s="18"/>
      <c r="T127" s="18"/>
      <c r="U127" s="18"/>
      <c r="V127" s="18"/>
    </row>
    <row r="128" spans="2:40">
      <c r="B128" s="18"/>
      <c r="C128" s="29"/>
      <c r="D128" s="18"/>
      <c r="E128" s="18"/>
      <c r="F128" s="18"/>
      <c r="G128" s="18"/>
      <c r="H128" s="18"/>
      <c r="I128" s="18"/>
      <c r="J128" s="18"/>
      <c r="K128" s="18"/>
      <c r="L128" s="18"/>
      <c r="M128" s="18"/>
      <c r="N128" s="18"/>
      <c r="O128" s="18"/>
      <c r="P128" s="18"/>
      <c r="Q128" s="18"/>
      <c r="R128" s="18"/>
      <c r="S128" s="18"/>
      <c r="T128" s="18"/>
      <c r="U128" s="18"/>
      <c r="V128" s="18"/>
    </row>
    <row r="129" spans="2:22">
      <c r="B129" s="18"/>
      <c r="C129" s="29"/>
      <c r="D129" s="18"/>
      <c r="E129" s="18"/>
      <c r="F129" s="18"/>
      <c r="G129" s="18"/>
      <c r="H129" s="18"/>
      <c r="I129" s="18"/>
      <c r="J129" s="18"/>
      <c r="K129" s="18"/>
      <c r="L129" s="18"/>
      <c r="M129" s="18"/>
      <c r="N129" s="18"/>
      <c r="O129" s="18"/>
      <c r="P129" s="18"/>
      <c r="Q129" s="18"/>
      <c r="R129" s="18"/>
      <c r="S129" s="18"/>
      <c r="T129" s="18"/>
      <c r="U129" s="18"/>
      <c r="V129" s="18"/>
    </row>
    <row r="130" spans="2:22">
      <c r="B130" s="18"/>
      <c r="C130" s="29"/>
      <c r="D130" s="18"/>
      <c r="E130" s="18"/>
      <c r="F130" s="18"/>
      <c r="G130" s="18"/>
      <c r="H130" s="18"/>
      <c r="I130" s="18"/>
      <c r="J130" s="18"/>
      <c r="K130" s="18"/>
      <c r="L130" s="18"/>
      <c r="M130" s="18"/>
      <c r="N130" s="18"/>
      <c r="O130" s="18"/>
      <c r="P130" s="18"/>
      <c r="Q130" s="18"/>
      <c r="R130" s="18"/>
      <c r="S130" s="18"/>
      <c r="T130" s="18"/>
      <c r="U130" s="18"/>
      <c r="V130" s="18"/>
    </row>
    <row r="131" spans="2:22">
      <c r="B131" s="18"/>
      <c r="C131" s="29"/>
      <c r="D131" s="18"/>
      <c r="E131" s="18"/>
      <c r="F131" s="18"/>
      <c r="G131" s="18"/>
      <c r="H131" s="18"/>
      <c r="I131" s="18"/>
      <c r="J131" s="18"/>
      <c r="K131" s="18"/>
      <c r="L131" s="18"/>
      <c r="M131" s="18"/>
      <c r="N131" s="18"/>
      <c r="O131" s="18"/>
      <c r="P131" s="18"/>
      <c r="Q131" s="18"/>
      <c r="R131" s="18"/>
      <c r="S131" s="18"/>
      <c r="T131" s="18"/>
      <c r="U131" s="18"/>
      <c r="V131" s="18"/>
    </row>
    <row r="132" spans="2:22">
      <c r="B132" s="18"/>
      <c r="C132" s="29"/>
      <c r="D132" s="18"/>
      <c r="E132" s="18"/>
      <c r="F132" s="18"/>
      <c r="G132" s="18"/>
      <c r="H132" s="18"/>
      <c r="I132" s="18"/>
      <c r="J132" s="18"/>
      <c r="K132" s="18"/>
      <c r="L132" s="18"/>
      <c r="M132" s="18"/>
      <c r="N132" s="18"/>
      <c r="O132" s="18"/>
      <c r="P132" s="18"/>
      <c r="Q132" s="18"/>
      <c r="R132" s="18"/>
      <c r="S132" s="18"/>
      <c r="T132" s="18"/>
      <c r="U132" s="18"/>
      <c r="V132" s="18"/>
    </row>
    <row r="133" spans="2:22">
      <c r="B133" s="18"/>
      <c r="C133" s="29"/>
      <c r="D133" s="18"/>
      <c r="E133" s="18"/>
      <c r="F133" s="18"/>
      <c r="G133" s="18"/>
      <c r="H133" s="18"/>
      <c r="I133" s="18"/>
      <c r="J133" s="18"/>
      <c r="K133" s="18"/>
      <c r="L133" s="18"/>
      <c r="M133" s="18"/>
      <c r="N133" s="18"/>
      <c r="O133" s="18"/>
      <c r="P133" s="18"/>
      <c r="Q133" s="18"/>
      <c r="R133" s="18"/>
      <c r="S133" s="18"/>
      <c r="T133" s="18"/>
      <c r="U133" s="18"/>
      <c r="V133" s="18"/>
    </row>
  </sheetData>
  <mergeCells count="686">
    <mergeCell ref="AM115:AM116"/>
    <mergeCell ref="AM97:AM98"/>
    <mergeCell ref="AM99:AM100"/>
    <mergeCell ref="AM101:AM102"/>
    <mergeCell ref="AM103:AM104"/>
    <mergeCell ref="AM105:AM106"/>
    <mergeCell ref="AM107:AM108"/>
    <mergeCell ref="AM109:AM110"/>
    <mergeCell ref="AM111:AM112"/>
    <mergeCell ref="AM113:AM114"/>
    <mergeCell ref="AK95:AN95"/>
    <mergeCell ref="AL96:AO96"/>
    <mergeCell ref="AK85:AK86"/>
    <mergeCell ref="AL85:AL86"/>
    <mergeCell ref="AM85:AM86"/>
    <mergeCell ref="AP85:AP86"/>
    <mergeCell ref="AK87:AK88"/>
    <mergeCell ref="AL87:AL88"/>
    <mergeCell ref="AM87:AM88"/>
    <mergeCell ref="AP87:AP88"/>
    <mergeCell ref="AK89:AK90"/>
    <mergeCell ref="AL89:AL90"/>
    <mergeCell ref="AM89:AM90"/>
    <mergeCell ref="AP89:AP90"/>
    <mergeCell ref="AK79:AK80"/>
    <mergeCell ref="AL79:AL80"/>
    <mergeCell ref="AM79:AM80"/>
    <mergeCell ref="AP79:AP80"/>
    <mergeCell ref="AK81:AK82"/>
    <mergeCell ref="AL81:AL82"/>
    <mergeCell ref="AM81:AM82"/>
    <mergeCell ref="AP81:AP82"/>
    <mergeCell ref="AK83:AK84"/>
    <mergeCell ref="AL83:AL84"/>
    <mergeCell ref="AM83:AM84"/>
    <mergeCell ref="AP83:AP84"/>
    <mergeCell ref="AK73:AK74"/>
    <mergeCell ref="AL73:AL74"/>
    <mergeCell ref="AM73:AM74"/>
    <mergeCell ref="AP73:AP74"/>
    <mergeCell ref="AK75:AK76"/>
    <mergeCell ref="AL75:AL76"/>
    <mergeCell ref="AM75:AM76"/>
    <mergeCell ref="AP75:AP76"/>
    <mergeCell ref="AK77:AK78"/>
    <mergeCell ref="AL77:AL78"/>
    <mergeCell ref="AM77:AM78"/>
    <mergeCell ref="AP77:AP78"/>
    <mergeCell ref="AK42:AN42"/>
    <mergeCell ref="AL43:AO43"/>
    <mergeCell ref="AK67:AP67"/>
    <mergeCell ref="AK69:AK70"/>
    <mergeCell ref="AL69:AL70"/>
    <mergeCell ref="AM69:AM70"/>
    <mergeCell ref="AP69:AP70"/>
    <mergeCell ref="AK71:AK72"/>
    <mergeCell ref="AL71:AL72"/>
    <mergeCell ref="AM71:AM72"/>
    <mergeCell ref="AP71:AP72"/>
    <mergeCell ref="AM44:AM45"/>
    <mergeCell ref="AM46:AM47"/>
    <mergeCell ref="AM48:AM49"/>
    <mergeCell ref="AM50:AM51"/>
    <mergeCell ref="AM52:AM53"/>
    <mergeCell ref="AM54:AM55"/>
    <mergeCell ref="AM56:AM57"/>
    <mergeCell ref="AM58:AM59"/>
    <mergeCell ref="AM60:AM61"/>
    <mergeCell ref="AM62:AM63"/>
    <mergeCell ref="AK32:AK33"/>
    <mergeCell ref="AL32:AL33"/>
    <mergeCell ref="AM32:AM33"/>
    <mergeCell ref="AP32:AP33"/>
    <mergeCell ref="AK34:AK35"/>
    <mergeCell ref="AL34:AL35"/>
    <mergeCell ref="AM34:AM35"/>
    <mergeCell ref="AP34:AP35"/>
    <mergeCell ref="AK36:AK37"/>
    <mergeCell ref="AL36:AL37"/>
    <mergeCell ref="AM36:AM37"/>
    <mergeCell ref="AP36:AP37"/>
    <mergeCell ref="AK26:AK27"/>
    <mergeCell ref="AL26:AL27"/>
    <mergeCell ref="AM26:AM27"/>
    <mergeCell ref="AP26:AP27"/>
    <mergeCell ref="AK28:AK29"/>
    <mergeCell ref="AL28:AL29"/>
    <mergeCell ref="AM28:AM29"/>
    <mergeCell ref="AP28:AP29"/>
    <mergeCell ref="AK30:AK31"/>
    <mergeCell ref="AL30:AL31"/>
    <mergeCell ref="AM30:AM31"/>
    <mergeCell ref="AP30:AP31"/>
    <mergeCell ref="AK20:AK21"/>
    <mergeCell ref="AL20:AL21"/>
    <mergeCell ref="AM20:AM21"/>
    <mergeCell ref="AP20:AP21"/>
    <mergeCell ref="AK22:AK23"/>
    <mergeCell ref="AL22:AL23"/>
    <mergeCell ref="AM22:AM23"/>
    <mergeCell ref="AP22:AP23"/>
    <mergeCell ref="AK24:AK25"/>
    <mergeCell ref="AL24:AL25"/>
    <mergeCell ref="AM24:AM25"/>
    <mergeCell ref="AP24:AP25"/>
    <mergeCell ref="AK14:AP14"/>
    <mergeCell ref="AK16:AK17"/>
    <mergeCell ref="AL16:AL17"/>
    <mergeCell ref="AM16:AM17"/>
    <mergeCell ref="AP16:AP17"/>
    <mergeCell ref="AK18:AK19"/>
    <mergeCell ref="AL18:AL19"/>
    <mergeCell ref="AM18:AM19"/>
    <mergeCell ref="AP18:AP19"/>
    <mergeCell ref="AF111:AF112"/>
    <mergeCell ref="AF113:AF114"/>
    <mergeCell ref="AF115:AF116"/>
    <mergeCell ref="AD95:AG95"/>
    <mergeCell ref="AE96:AH96"/>
    <mergeCell ref="AF97:AF98"/>
    <mergeCell ref="AF99:AF100"/>
    <mergeCell ref="AF101:AF102"/>
    <mergeCell ref="AF103:AF104"/>
    <mergeCell ref="AF105:AF106"/>
    <mergeCell ref="AF107:AF108"/>
    <mergeCell ref="AF109:AF110"/>
    <mergeCell ref="AD85:AD86"/>
    <mergeCell ref="AE85:AE86"/>
    <mergeCell ref="AF85:AF86"/>
    <mergeCell ref="AI85:AI86"/>
    <mergeCell ref="AD87:AD88"/>
    <mergeCell ref="AE87:AE88"/>
    <mergeCell ref="AF87:AF88"/>
    <mergeCell ref="AI87:AI88"/>
    <mergeCell ref="AD89:AD90"/>
    <mergeCell ref="AE89:AE90"/>
    <mergeCell ref="AF89:AF90"/>
    <mergeCell ref="AI89:AI90"/>
    <mergeCell ref="AD79:AD80"/>
    <mergeCell ref="AE79:AE80"/>
    <mergeCell ref="AF79:AF80"/>
    <mergeCell ref="AI79:AI80"/>
    <mergeCell ref="AD81:AD82"/>
    <mergeCell ref="AE81:AE82"/>
    <mergeCell ref="AF81:AF82"/>
    <mergeCell ref="AI81:AI82"/>
    <mergeCell ref="AD83:AD84"/>
    <mergeCell ref="AE83:AE84"/>
    <mergeCell ref="AF83:AF84"/>
    <mergeCell ref="AI83:AI84"/>
    <mergeCell ref="AD73:AD74"/>
    <mergeCell ref="AE73:AE74"/>
    <mergeCell ref="AF73:AF74"/>
    <mergeCell ref="AI73:AI74"/>
    <mergeCell ref="AD75:AD76"/>
    <mergeCell ref="AE75:AE76"/>
    <mergeCell ref="AF75:AF76"/>
    <mergeCell ref="AI75:AI76"/>
    <mergeCell ref="AD77:AD78"/>
    <mergeCell ref="AE77:AE78"/>
    <mergeCell ref="AF77:AF78"/>
    <mergeCell ref="AI77:AI78"/>
    <mergeCell ref="AF58:AF59"/>
    <mergeCell ref="AF60:AF61"/>
    <mergeCell ref="AF62:AF63"/>
    <mergeCell ref="AD67:AI67"/>
    <mergeCell ref="AD69:AD70"/>
    <mergeCell ref="AE69:AE70"/>
    <mergeCell ref="AF69:AF70"/>
    <mergeCell ref="AI69:AI70"/>
    <mergeCell ref="AD71:AD72"/>
    <mergeCell ref="AE71:AE72"/>
    <mergeCell ref="AF71:AF72"/>
    <mergeCell ref="AI71:AI72"/>
    <mergeCell ref="AD42:AG42"/>
    <mergeCell ref="AE43:AH43"/>
    <mergeCell ref="AF44:AF45"/>
    <mergeCell ref="AF46:AF47"/>
    <mergeCell ref="AF48:AF49"/>
    <mergeCell ref="AF50:AF51"/>
    <mergeCell ref="AF52:AF53"/>
    <mergeCell ref="AF54:AF55"/>
    <mergeCell ref="AF56:AF57"/>
    <mergeCell ref="AD32:AD33"/>
    <mergeCell ref="AE32:AE33"/>
    <mergeCell ref="AF32:AF33"/>
    <mergeCell ref="AI32:AI33"/>
    <mergeCell ref="AD34:AD35"/>
    <mergeCell ref="AE34:AE35"/>
    <mergeCell ref="AF34:AF35"/>
    <mergeCell ref="AI34:AI35"/>
    <mergeCell ref="AD36:AD37"/>
    <mergeCell ref="AE36:AE37"/>
    <mergeCell ref="AF36:AF37"/>
    <mergeCell ref="AI36:AI37"/>
    <mergeCell ref="AD26:AD27"/>
    <mergeCell ref="AE26:AE27"/>
    <mergeCell ref="AF26:AF27"/>
    <mergeCell ref="AI26:AI27"/>
    <mergeCell ref="AD28:AD29"/>
    <mergeCell ref="AE28:AE29"/>
    <mergeCell ref="AF28:AF29"/>
    <mergeCell ref="AI28:AI29"/>
    <mergeCell ref="AD30:AD31"/>
    <mergeCell ref="AE30:AE31"/>
    <mergeCell ref="AF30:AF31"/>
    <mergeCell ref="AI30:AI31"/>
    <mergeCell ref="Y111:Y112"/>
    <mergeCell ref="Y113:Y114"/>
    <mergeCell ref="Y115:Y116"/>
    <mergeCell ref="AD14:AI14"/>
    <mergeCell ref="AD16:AD17"/>
    <mergeCell ref="AE16:AE17"/>
    <mergeCell ref="AF16:AF17"/>
    <mergeCell ref="AI16:AI17"/>
    <mergeCell ref="AD18:AD19"/>
    <mergeCell ref="AE18:AE19"/>
    <mergeCell ref="AF18:AF19"/>
    <mergeCell ref="AI18:AI19"/>
    <mergeCell ref="AD20:AD21"/>
    <mergeCell ref="AE20:AE21"/>
    <mergeCell ref="AF20:AF21"/>
    <mergeCell ref="AI20:AI21"/>
    <mergeCell ref="AD22:AD23"/>
    <mergeCell ref="AE22:AE23"/>
    <mergeCell ref="AF22:AF23"/>
    <mergeCell ref="AI22:AI23"/>
    <mergeCell ref="AD24:AD25"/>
    <mergeCell ref="AE24:AE25"/>
    <mergeCell ref="AF24:AF25"/>
    <mergeCell ref="AI24:AI25"/>
    <mergeCell ref="W95:Z95"/>
    <mergeCell ref="X96:AA96"/>
    <mergeCell ref="Y97:Y98"/>
    <mergeCell ref="Y99:Y100"/>
    <mergeCell ref="Y101:Y102"/>
    <mergeCell ref="Y103:Y104"/>
    <mergeCell ref="Y105:Y106"/>
    <mergeCell ref="Y107:Y108"/>
    <mergeCell ref="Y109:Y110"/>
    <mergeCell ref="W85:W86"/>
    <mergeCell ref="X85:X86"/>
    <mergeCell ref="Y85:Y86"/>
    <mergeCell ref="AB85:AB86"/>
    <mergeCell ref="W87:W88"/>
    <mergeCell ref="X87:X88"/>
    <mergeCell ref="Y87:Y88"/>
    <mergeCell ref="AB87:AB88"/>
    <mergeCell ref="W89:W90"/>
    <mergeCell ref="X89:X90"/>
    <mergeCell ref="Y89:Y90"/>
    <mergeCell ref="AB89:AB90"/>
    <mergeCell ref="W79:W80"/>
    <mergeCell ref="X79:X80"/>
    <mergeCell ref="Y79:Y80"/>
    <mergeCell ref="AB79:AB80"/>
    <mergeCell ref="W81:W82"/>
    <mergeCell ref="X81:X82"/>
    <mergeCell ref="Y81:Y82"/>
    <mergeCell ref="AB81:AB82"/>
    <mergeCell ref="W83:W84"/>
    <mergeCell ref="X83:X84"/>
    <mergeCell ref="Y83:Y84"/>
    <mergeCell ref="AB83:AB84"/>
    <mergeCell ref="W73:W74"/>
    <mergeCell ref="X73:X74"/>
    <mergeCell ref="Y73:Y74"/>
    <mergeCell ref="AB73:AB74"/>
    <mergeCell ref="W75:W76"/>
    <mergeCell ref="X75:X76"/>
    <mergeCell ref="Y75:Y76"/>
    <mergeCell ref="AB75:AB76"/>
    <mergeCell ref="W77:W78"/>
    <mergeCell ref="X77:X78"/>
    <mergeCell ref="Y77:Y78"/>
    <mergeCell ref="AB77:AB78"/>
    <mergeCell ref="Y58:Y59"/>
    <mergeCell ref="Y60:Y61"/>
    <mergeCell ref="Y62:Y63"/>
    <mergeCell ref="W67:AB67"/>
    <mergeCell ref="W69:W70"/>
    <mergeCell ref="X69:X70"/>
    <mergeCell ref="Y69:Y70"/>
    <mergeCell ref="AB69:AB70"/>
    <mergeCell ref="W71:W72"/>
    <mergeCell ref="X71:X72"/>
    <mergeCell ref="Y71:Y72"/>
    <mergeCell ref="AB71:AB72"/>
    <mergeCell ref="W42:Z42"/>
    <mergeCell ref="X43:AA43"/>
    <mergeCell ref="Y44:Y45"/>
    <mergeCell ref="Y46:Y47"/>
    <mergeCell ref="Y48:Y49"/>
    <mergeCell ref="Y50:Y51"/>
    <mergeCell ref="Y52:Y53"/>
    <mergeCell ref="Y54:Y55"/>
    <mergeCell ref="Y56:Y57"/>
    <mergeCell ref="W32:W33"/>
    <mergeCell ref="X32:X33"/>
    <mergeCell ref="Y32:Y33"/>
    <mergeCell ref="AB32:AB33"/>
    <mergeCell ref="W34:W35"/>
    <mergeCell ref="X34:X35"/>
    <mergeCell ref="Y34:Y35"/>
    <mergeCell ref="AB34:AB35"/>
    <mergeCell ref="W36:W37"/>
    <mergeCell ref="X36:X37"/>
    <mergeCell ref="Y36:Y37"/>
    <mergeCell ref="AB36:AB37"/>
    <mergeCell ref="W26:W27"/>
    <mergeCell ref="X26:X27"/>
    <mergeCell ref="Y26:Y27"/>
    <mergeCell ref="AB26:AB27"/>
    <mergeCell ref="W28:W29"/>
    <mergeCell ref="X28:X29"/>
    <mergeCell ref="Y28:Y29"/>
    <mergeCell ref="AB28:AB29"/>
    <mergeCell ref="W30:W31"/>
    <mergeCell ref="X30:X31"/>
    <mergeCell ref="Y30:Y31"/>
    <mergeCell ref="AB30:AB31"/>
    <mergeCell ref="W20:W21"/>
    <mergeCell ref="X20:X21"/>
    <mergeCell ref="Y20:Y21"/>
    <mergeCell ref="AB20:AB21"/>
    <mergeCell ref="W22:W23"/>
    <mergeCell ref="X22:X23"/>
    <mergeCell ref="Y22:Y23"/>
    <mergeCell ref="AB22:AB23"/>
    <mergeCell ref="W24:W25"/>
    <mergeCell ref="X24:X25"/>
    <mergeCell ref="Y24:Y25"/>
    <mergeCell ref="AB24:AB25"/>
    <mergeCell ref="W14:AB14"/>
    <mergeCell ref="W16:W17"/>
    <mergeCell ref="X16:X17"/>
    <mergeCell ref="Y16:Y17"/>
    <mergeCell ref="AB16:AB17"/>
    <mergeCell ref="W18:W19"/>
    <mergeCell ref="X18:X19"/>
    <mergeCell ref="Y18:Y19"/>
    <mergeCell ref="AB18:AB19"/>
    <mergeCell ref="D113:D114"/>
    <mergeCell ref="K113:K114"/>
    <mergeCell ref="R113:R114"/>
    <mergeCell ref="D115:D116"/>
    <mergeCell ref="K115:K116"/>
    <mergeCell ref="R115:R116"/>
    <mergeCell ref="D109:D110"/>
    <mergeCell ref="K109:K110"/>
    <mergeCell ref="R109:R110"/>
    <mergeCell ref="D111:D112"/>
    <mergeCell ref="K111:K112"/>
    <mergeCell ref="R111:R112"/>
    <mergeCell ref="D105:D106"/>
    <mergeCell ref="K105:K106"/>
    <mergeCell ref="R105:R106"/>
    <mergeCell ref="D107:D108"/>
    <mergeCell ref="K107:K108"/>
    <mergeCell ref="R107:R108"/>
    <mergeCell ref="D101:D102"/>
    <mergeCell ref="K101:K102"/>
    <mergeCell ref="R101:R102"/>
    <mergeCell ref="D103:D104"/>
    <mergeCell ref="K103:K104"/>
    <mergeCell ref="R103:R104"/>
    <mergeCell ref="D97:D98"/>
    <mergeCell ref="K97:K98"/>
    <mergeCell ref="R97:R98"/>
    <mergeCell ref="D99:D100"/>
    <mergeCell ref="K99:K100"/>
    <mergeCell ref="R99:R100"/>
    <mergeCell ref="B95:E95"/>
    <mergeCell ref="I95:L95"/>
    <mergeCell ref="P95:S95"/>
    <mergeCell ref="C96:F96"/>
    <mergeCell ref="J96:M96"/>
    <mergeCell ref="Q96:T96"/>
    <mergeCell ref="N89:N90"/>
    <mergeCell ref="P89:P90"/>
    <mergeCell ref="Q89:Q90"/>
    <mergeCell ref="R89:R90"/>
    <mergeCell ref="U87:U88"/>
    <mergeCell ref="B89:B90"/>
    <mergeCell ref="C89:C90"/>
    <mergeCell ref="D89:D90"/>
    <mergeCell ref="G89:G90"/>
    <mergeCell ref="I89:I90"/>
    <mergeCell ref="J89:J90"/>
    <mergeCell ref="K89:K90"/>
    <mergeCell ref="U89:U90"/>
    <mergeCell ref="J87:J88"/>
    <mergeCell ref="K87:K88"/>
    <mergeCell ref="N87:N88"/>
    <mergeCell ref="P87:P88"/>
    <mergeCell ref="Q87:Q88"/>
    <mergeCell ref="R87:R88"/>
    <mergeCell ref="Q85:Q86"/>
    <mergeCell ref="R85:R86"/>
    <mergeCell ref="N85:N86"/>
    <mergeCell ref="P85:P86"/>
    <mergeCell ref="Q83:Q84"/>
    <mergeCell ref="R83:R84"/>
    <mergeCell ref="U85:U86"/>
    <mergeCell ref="B87:B88"/>
    <mergeCell ref="C87:C88"/>
    <mergeCell ref="D87:D88"/>
    <mergeCell ref="G87:G88"/>
    <mergeCell ref="I87:I88"/>
    <mergeCell ref="U83:U84"/>
    <mergeCell ref="B85:B86"/>
    <mergeCell ref="C85:C86"/>
    <mergeCell ref="D85:D86"/>
    <mergeCell ref="G85:G86"/>
    <mergeCell ref="I85:I86"/>
    <mergeCell ref="J85:J86"/>
    <mergeCell ref="K85:K86"/>
    <mergeCell ref="U81:U82"/>
    <mergeCell ref="B83:B84"/>
    <mergeCell ref="C83:C84"/>
    <mergeCell ref="D83:D84"/>
    <mergeCell ref="G83:G84"/>
    <mergeCell ref="I83:I84"/>
    <mergeCell ref="J83:J84"/>
    <mergeCell ref="K83:K84"/>
    <mergeCell ref="N83:N84"/>
    <mergeCell ref="P83:P84"/>
    <mergeCell ref="Q81:Q82"/>
    <mergeCell ref="R81:R82"/>
    <mergeCell ref="B81:B82"/>
    <mergeCell ref="C81:C82"/>
    <mergeCell ref="D81:D82"/>
    <mergeCell ref="G81:G82"/>
    <mergeCell ref="I81:I82"/>
    <mergeCell ref="J81:J82"/>
    <mergeCell ref="K81:K82"/>
    <mergeCell ref="N81:N82"/>
    <mergeCell ref="P81:P82"/>
    <mergeCell ref="U75:U76"/>
    <mergeCell ref="B77:B78"/>
    <mergeCell ref="C77:C78"/>
    <mergeCell ref="D77:D78"/>
    <mergeCell ref="Q79:Q80"/>
    <mergeCell ref="R79:R80"/>
    <mergeCell ref="N79:N80"/>
    <mergeCell ref="P79:P80"/>
    <mergeCell ref="U79:U80"/>
    <mergeCell ref="U77:U78"/>
    <mergeCell ref="B79:B80"/>
    <mergeCell ref="C79:C80"/>
    <mergeCell ref="D79:D80"/>
    <mergeCell ref="G79:G80"/>
    <mergeCell ref="I79:I80"/>
    <mergeCell ref="J79:J80"/>
    <mergeCell ref="K79:K80"/>
    <mergeCell ref="J77:J78"/>
    <mergeCell ref="K77:K78"/>
    <mergeCell ref="N77:N78"/>
    <mergeCell ref="P77:P78"/>
    <mergeCell ref="Q77:Q78"/>
    <mergeCell ref="R77:R78"/>
    <mergeCell ref="G77:G78"/>
    <mergeCell ref="I77:I78"/>
    <mergeCell ref="Q73:Q74"/>
    <mergeCell ref="R73:R74"/>
    <mergeCell ref="Q71:Q72"/>
    <mergeCell ref="R71:R72"/>
    <mergeCell ref="K71:K72"/>
    <mergeCell ref="N71:N72"/>
    <mergeCell ref="P71:P72"/>
    <mergeCell ref="J75:J76"/>
    <mergeCell ref="K75:K76"/>
    <mergeCell ref="N75:N76"/>
    <mergeCell ref="P75:P76"/>
    <mergeCell ref="U73:U74"/>
    <mergeCell ref="B75:B76"/>
    <mergeCell ref="C75:C76"/>
    <mergeCell ref="D75:D76"/>
    <mergeCell ref="G75:G76"/>
    <mergeCell ref="I75:I76"/>
    <mergeCell ref="U71:U72"/>
    <mergeCell ref="B73:B74"/>
    <mergeCell ref="C73:C74"/>
    <mergeCell ref="D73:D74"/>
    <mergeCell ref="G73:G74"/>
    <mergeCell ref="I73:I74"/>
    <mergeCell ref="J73:J74"/>
    <mergeCell ref="K73:K74"/>
    <mergeCell ref="N73:N74"/>
    <mergeCell ref="P73:P74"/>
    <mergeCell ref="Q75:Q76"/>
    <mergeCell ref="R75:R76"/>
    <mergeCell ref="B71:B72"/>
    <mergeCell ref="C71:C72"/>
    <mergeCell ref="D71:D72"/>
    <mergeCell ref="G71:G72"/>
    <mergeCell ref="I71:I72"/>
    <mergeCell ref="J71:J72"/>
    <mergeCell ref="B67:G67"/>
    <mergeCell ref="I67:N67"/>
    <mergeCell ref="P67:U67"/>
    <mergeCell ref="B69:B70"/>
    <mergeCell ref="C69:C70"/>
    <mergeCell ref="D69:D70"/>
    <mergeCell ref="G69:G70"/>
    <mergeCell ref="I69:I70"/>
    <mergeCell ref="J69:J70"/>
    <mergeCell ref="K69:K70"/>
    <mergeCell ref="U69:U70"/>
    <mergeCell ref="N69:N70"/>
    <mergeCell ref="P69:P70"/>
    <mergeCell ref="Q69:Q70"/>
    <mergeCell ref="R69:R70"/>
    <mergeCell ref="D62:D63"/>
    <mergeCell ref="K62:K63"/>
    <mergeCell ref="R62:R63"/>
    <mergeCell ref="B66:J66"/>
    <mergeCell ref="D58:D59"/>
    <mergeCell ref="K58:K59"/>
    <mergeCell ref="R58:R59"/>
    <mergeCell ref="D60:D61"/>
    <mergeCell ref="K60:K61"/>
    <mergeCell ref="R60:R61"/>
    <mergeCell ref="D54:D55"/>
    <mergeCell ref="K54:K55"/>
    <mergeCell ref="R54:R55"/>
    <mergeCell ref="D56:D57"/>
    <mergeCell ref="K56:K57"/>
    <mergeCell ref="R56:R57"/>
    <mergeCell ref="D50:D51"/>
    <mergeCell ref="K50:K51"/>
    <mergeCell ref="R50:R51"/>
    <mergeCell ref="D52:D53"/>
    <mergeCell ref="K52:K53"/>
    <mergeCell ref="R52:R53"/>
    <mergeCell ref="D46:D47"/>
    <mergeCell ref="K46:K47"/>
    <mergeCell ref="R46:R47"/>
    <mergeCell ref="D48:D49"/>
    <mergeCell ref="K48:K49"/>
    <mergeCell ref="R48:R49"/>
    <mergeCell ref="B42:E42"/>
    <mergeCell ref="I42:L42"/>
    <mergeCell ref="P42:S42"/>
    <mergeCell ref="D44:D45"/>
    <mergeCell ref="K44:K45"/>
    <mergeCell ref="R44:R45"/>
    <mergeCell ref="C43:F43"/>
    <mergeCell ref="J43:M43"/>
    <mergeCell ref="Q43:T43"/>
    <mergeCell ref="P36:P37"/>
    <mergeCell ref="Q36:Q37"/>
    <mergeCell ref="R36:R37"/>
    <mergeCell ref="U36:U37"/>
    <mergeCell ref="I36:I37"/>
    <mergeCell ref="J36:J37"/>
    <mergeCell ref="K36:K37"/>
    <mergeCell ref="N36:N37"/>
    <mergeCell ref="B36:B37"/>
    <mergeCell ref="C36:C37"/>
    <mergeCell ref="D36:D37"/>
    <mergeCell ref="G36:G37"/>
    <mergeCell ref="P34:P35"/>
    <mergeCell ref="Q34:Q35"/>
    <mergeCell ref="B34:B35"/>
    <mergeCell ref="C34:C35"/>
    <mergeCell ref="D34:D35"/>
    <mergeCell ref="G34:G35"/>
    <mergeCell ref="R34:R35"/>
    <mergeCell ref="U34:U35"/>
    <mergeCell ref="I34:I35"/>
    <mergeCell ref="J34:J35"/>
    <mergeCell ref="K34:K35"/>
    <mergeCell ref="N34:N35"/>
    <mergeCell ref="P32:P33"/>
    <mergeCell ref="Q32:Q33"/>
    <mergeCell ref="R32:R33"/>
    <mergeCell ref="U32:U33"/>
    <mergeCell ref="I32:I33"/>
    <mergeCell ref="J32:J33"/>
    <mergeCell ref="K32:K33"/>
    <mergeCell ref="N32:N33"/>
    <mergeCell ref="B32:B33"/>
    <mergeCell ref="C32:C33"/>
    <mergeCell ref="D32:D33"/>
    <mergeCell ref="G32:G33"/>
    <mergeCell ref="P30:P31"/>
    <mergeCell ref="Q30:Q31"/>
    <mergeCell ref="B30:B31"/>
    <mergeCell ref="C30:C31"/>
    <mergeCell ref="D30:D31"/>
    <mergeCell ref="G30:G31"/>
    <mergeCell ref="R30:R31"/>
    <mergeCell ref="U30:U31"/>
    <mergeCell ref="I30:I31"/>
    <mergeCell ref="J30:J31"/>
    <mergeCell ref="K30:K31"/>
    <mergeCell ref="N30:N31"/>
    <mergeCell ref="P28:P29"/>
    <mergeCell ref="Q28:Q29"/>
    <mergeCell ref="R28:R29"/>
    <mergeCell ref="U28:U29"/>
    <mergeCell ref="I28:I29"/>
    <mergeCell ref="J28:J29"/>
    <mergeCell ref="K28:K29"/>
    <mergeCell ref="N28:N29"/>
    <mergeCell ref="B28:B29"/>
    <mergeCell ref="C28:C29"/>
    <mergeCell ref="D28:D29"/>
    <mergeCell ref="G28:G29"/>
    <mergeCell ref="P26:P27"/>
    <mergeCell ref="Q26:Q27"/>
    <mergeCell ref="B26:B27"/>
    <mergeCell ref="C26:C27"/>
    <mergeCell ref="D26:D27"/>
    <mergeCell ref="G26:G27"/>
    <mergeCell ref="R26:R27"/>
    <mergeCell ref="U26:U27"/>
    <mergeCell ref="I26:I27"/>
    <mergeCell ref="J26:J27"/>
    <mergeCell ref="K26:K27"/>
    <mergeCell ref="N26:N27"/>
    <mergeCell ref="P24:P25"/>
    <mergeCell ref="Q24:Q25"/>
    <mergeCell ref="R24:R25"/>
    <mergeCell ref="U24:U25"/>
    <mergeCell ref="I24:I25"/>
    <mergeCell ref="J24:J25"/>
    <mergeCell ref="K24:K25"/>
    <mergeCell ref="N24:N25"/>
    <mergeCell ref="B24:B25"/>
    <mergeCell ref="C24:C25"/>
    <mergeCell ref="D24:D25"/>
    <mergeCell ref="G24:G25"/>
    <mergeCell ref="P22:P23"/>
    <mergeCell ref="Q22:Q23"/>
    <mergeCell ref="B22:B23"/>
    <mergeCell ref="C22:C23"/>
    <mergeCell ref="D22:D23"/>
    <mergeCell ref="G22:G23"/>
    <mergeCell ref="R22:R23"/>
    <mergeCell ref="U22:U23"/>
    <mergeCell ref="I22:I23"/>
    <mergeCell ref="J22:J23"/>
    <mergeCell ref="K22:K23"/>
    <mergeCell ref="N22:N23"/>
    <mergeCell ref="R20:R21"/>
    <mergeCell ref="U20:U21"/>
    <mergeCell ref="I20:I21"/>
    <mergeCell ref="J20:J21"/>
    <mergeCell ref="K20:K21"/>
    <mergeCell ref="N20:N21"/>
    <mergeCell ref="Q18:Q19"/>
    <mergeCell ref="B18:B19"/>
    <mergeCell ref="C18:C19"/>
    <mergeCell ref="D18:D19"/>
    <mergeCell ref="G18:G19"/>
    <mergeCell ref="P20:P21"/>
    <mergeCell ref="Q20:Q21"/>
    <mergeCell ref="U18:U19"/>
    <mergeCell ref="I18:I19"/>
    <mergeCell ref="J18:J19"/>
    <mergeCell ref="K18:K19"/>
    <mergeCell ref="N18:N19"/>
    <mergeCell ref="B20:B21"/>
    <mergeCell ref="C20:C21"/>
    <mergeCell ref="D20:D21"/>
    <mergeCell ref="G20:G21"/>
    <mergeCell ref="P18:P19"/>
    <mergeCell ref="R18:R19"/>
    <mergeCell ref="B13:I13"/>
    <mergeCell ref="B14:G14"/>
    <mergeCell ref="I14:N14"/>
    <mergeCell ref="P16:P17"/>
    <mergeCell ref="Q16:Q17"/>
    <mergeCell ref="R16:R17"/>
    <mergeCell ref="I16:I17"/>
    <mergeCell ref="J16:J17"/>
    <mergeCell ref="K16:K17"/>
    <mergeCell ref="N16:N17"/>
    <mergeCell ref="P14:U14"/>
    <mergeCell ref="B16:B17"/>
    <mergeCell ref="C16:C17"/>
    <mergeCell ref="D16:D17"/>
    <mergeCell ref="G16:G17"/>
    <mergeCell ref="U16:U17"/>
  </mergeCells>
  <phoneticPr fontId="0" type="noConversion"/>
  <dataValidations count="2">
    <dataValidation type="whole" allowBlank="1" showInputMessage="1" showErrorMessage="1" sqref="AA16:AA37 F16:F37 M16:M37 K16:K37 T16:T37 D16:D37 F69:F90 AF16:AF37 M69:M90 D69:D90 T69:T90 R16:R37 Y16:Y37 K69:K90 AA69:AA90 AF69:AF90 AH16:AH37 R69:R90 AH69:AH90 Y69:Y90 AM16:AM37 AO16:AO37 AO69:AO90 AM69:AM90">
      <formula1>0</formula1>
      <formula2>100</formula2>
    </dataValidation>
    <dataValidation type="list" allowBlank="1" showInputMessage="1" showErrorMessage="1" sqref="G3 AI36 G36 AB89 AB36 N89 AI89 U36 G89 U89 N36 AP36 AP89">
      <formula1>$N$1:$N$11</formula1>
    </dataValidation>
  </dataValidations>
  <pageMargins left="0.75" right="0.75" top="1" bottom="1" header="0.5" footer="0.5"/>
  <headerFooter alignWithMargins="0"/>
  <legacyDrawing r:id="rId1"/>
</worksheet>
</file>

<file path=xl/worksheets/sheet17.xml><?xml version="1.0" encoding="utf-8"?>
<worksheet xmlns="http://schemas.openxmlformats.org/spreadsheetml/2006/main" xmlns:r="http://schemas.openxmlformats.org/officeDocument/2006/relationships">
  <sheetPr codeName="Sheet4"/>
  <dimension ref="B1:X44"/>
  <sheetViews>
    <sheetView showGridLines="0" topLeftCell="A31" workbookViewId="0">
      <selection activeCell="E38" sqref="E38"/>
    </sheetView>
  </sheetViews>
  <sheetFormatPr defaultRowHeight="12.75"/>
  <cols>
    <col min="1" max="1" width="2.28515625" customWidth="1"/>
    <col min="10" max="10" width="3" customWidth="1"/>
    <col min="12" max="12" width="10" customWidth="1"/>
    <col min="13" max="24" width="7.28515625" customWidth="1"/>
  </cols>
  <sheetData>
    <row r="1" spans="2:24" ht="13.5" thickBot="1">
      <c r="B1" s="11"/>
      <c r="C1" s="11"/>
      <c r="D1" s="11"/>
      <c r="E1" s="11"/>
      <c r="F1" s="11"/>
      <c r="G1" s="11"/>
      <c r="H1" s="11"/>
      <c r="I1" s="11"/>
      <c r="J1" s="11"/>
      <c r="K1" s="72" t="s">
        <v>53</v>
      </c>
      <c r="L1" s="72" t="s">
        <v>103</v>
      </c>
      <c r="M1" s="72" t="s">
        <v>104</v>
      </c>
      <c r="O1">
        <v>60</v>
      </c>
    </row>
    <row r="2" spans="2:24" ht="15.75" thickBot="1">
      <c r="B2" s="11"/>
      <c r="C2" s="11"/>
      <c r="D2" s="631" t="s">
        <v>20</v>
      </c>
      <c r="E2" s="632"/>
      <c r="F2" s="632"/>
      <c r="G2" s="632"/>
      <c r="H2" s="632"/>
      <c r="I2" s="633"/>
      <c r="J2" s="11"/>
      <c r="K2" s="3">
        <v>0</v>
      </c>
      <c r="L2" s="3" t="s">
        <v>105</v>
      </c>
      <c r="M2" s="3">
        <v>100</v>
      </c>
      <c r="O2">
        <v>30</v>
      </c>
    </row>
    <row r="3" spans="2:24" ht="15.75" thickBot="1">
      <c r="B3" s="11"/>
      <c r="C3" s="11"/>
      <c r="D3" s="12" t="s">
        <v>21</v>
      </c>
      <c r="E3" s="13" t="s">
        <v>22</v>
      </c>
      <c r="F3" s="13" t="s">
        <v>23</v>
      </c>
      <c r="G3" s="13" t="s">
        <v>24</v>
      </c>
      <c r="H3" s="13" t="s">
        <v>78</v>
      </c>
      <c r="I3" s="13" t="s">
        <v>25</v>
      </c>
      <c r="J3" s="11"/>
      <c r="K3" s="3">
        <v>0.5</v>
      </c>
      <c r="L3" s="3" t="s">
        <v>106</v>
      </c>
      <c r="M3" s="3">
        <v>90</v>
      </c>
      <c r="O3">
        <v>0</v>
      </c>
    </row>
    <row r="4" spans="2:24" ht="15" customHeight="1">
      <c r="B4" s="628" t="s">
        <v>26</v>
      </c>
      <c r="C4" s="14" t="s">
        <v>21</v>
      </c>
      <c r="D4" s="15" t="s">
        <v>27</v>
      </c>
      <c r="E4" s="16" t="s">
        <v>28</v>
      </c>
      <c r="F4" s="16" t="s">
        <v>29</v>
      </c>
      <c r="G4" s="16" t="s">
        <v>30</v>
      </c>
      <c r="H4" s="16" t="s">
        <v>31</v>
      </c>
      <c r="I4" s="16">
        <v>5</v>
      </c>
      <c r="J4" s="11"/>
      <c r="K4" s="3">
        <v>1</v>
      </c>
      <c r="L4" s="3" t="s">
        <v>107</v>
      </c>
      <c r="M4" s="3">
        <v>80</v>
      </c>
      <c r="O4">
        <v>0</v>
      </c>
    </row>
    <row r="5" spans="2:24" ht="15">
      <c r="B5" s="629"/>
      <c r="C5" s="17" t="s">
        <v>22</v>
      </c>
      <c r="D5" s="16" t="s">
        <v>28</v>
      </c>
      <c r="E5" s="15" t="s">
        <v>27</v>
      </c>
      <c r="F5" s="16" t="s">
        <v>28</v>
      </c>
      <c r="G5" s="16" t="s">
        <v>29</v>
      </c>
      <c r="H5" s="16" t="s">
        <v>30</v>
      </c>
      <c r="I5" s="16" t="s">
        <v>31</v>
      </c>
      <c r="J5" s="11"/>
      <c r="K5" s="3">
        <v>1.5</v>
      </c>
      <c r="L5" s="3" t="s">
        <v>108</v>
      </c>
      <c r="M5" s="3">
        <v>70</v>
      </c>
      <c r="O5" s="212" t="s">
        <v>211</v>
      </c>
    </row>
    <row r="6" spans="2:24" ht="15">
      <c r="B6" s="629"/>
      <c r="C6" s="17" t="s">
        <v>23</v>
      </c>
      <c r="D6" s="16" t="s">
        <v>29</v>
      </c>
      <c r="E6" s="16" t="s">
        <v>28</v>
      </c>
      <c r="F6" s="15" t="s">
        <v>27</v>
      </c>
      <c r="G6" s="16" t="s">
        <v>28</v>
      </c>
      <c r="H6" s="16" t="s">
        <v>29</v>
      </c>
      <c r="I6" s="16" t="s">
        <v>30</v>
      </c>
      <c r="J6" s="11"/>
      <c r="K6" s="3">
        <v>2</v>
      </c>
      <c r="L6" s="3" t="s">
        <v>109</v>
      </c>
      <c r="M6" s="3">
        <v>60</v>
      </c>
      <c r="O6">
        <v>30</v>
      </c>
    </row>
    <row r="7" spans="2:24" ht="15">
      <c r="B7" s="629"/>
      <c r="C7" s="17" t="s">
        <v>24</v>
      </c>
      <c r="D7" s="16" t="s">
        <v>30</v>
      </c>
      <c r="E7" s="16" t="s">
        <v>29</v>
      </c>
      <c r="F7" s="16" t="s">
        <v>28</v>
      </c>
      <c r="G7" s="15" t="s">
        <v>27</v>
      </c>
      <c r="H7" s="16" t="s">
        <v>28</v>
      </c>
      <c r="I7" s="16" t="s">
        <v>29</v>
      </c>
      <c r="J7" s="11"/>
      <c r="K7" s="3">
        <v>2.5</v>
      </c>
      <c r="L7" s="3" t="s">
        <v>110</v>
      </c>
      <c r="M7" s="3">
        <v>50</v>
      </c>
      <c r="O7">
        <v>20</v>
      </c>
    </row>
    <row r="8" spans="2:24" ht="15">
      <c r="B8" s="629"/>
      <c r="C8" s="17" t="s">
        <v>78</v>
      </c>
      <c r="D8" s="16" t="s">
        <v>31</v>
      </c>
      <c r="E8" s="16" t="s">
        <v>30</v>
      </c>
      <c r="F8" s="16" t="s">
        <v>29</v>
      </c>
      <c r="G8" s="16" t="s">
        <v>28</v>
      </c>
      <c r="H8" s="15" t="s">
        <v>27</v>
      </c>
      <c r="I8" s="16" t="s">
        <v>28</v>
      </c>
      <c r="J8" s="11"/>
      <c r="K8" s="3">
        <v>3</v>
      </c>
      <c r="L8" s="3" t="s">
        <v>111</v>
      </c>
      <c r="M8" s="3">
        <v>40</v>
      </c>
      <c r="O8">
        <v>5</v>
      </c>
    </row>
    <row r="9" spans="2:24" ht="15.75" thickBot="1">
      <c r="B9" s="630"/>
      <c r="C9" s="17" t="s">
        <v>25</v>
      </c>
      <c r="D9" s="16">
        <v>5</v>
      </c>
      <c r="E9" s="16" t="s">
        <v>31</v>
      </c>
      <c r="F9" s="16" t="s">
        <v>30</v>
      </c>
      <c r="G9" s="16" t="s">
        <v>29</v>
      </c>
      <c r="H9" s="16" t="s">
        <v>28</v>
      </c>
      <c r="I9" s="15" t="s">
        <v>27</v>
      </c>
      <c r="J9" s="11"/>
      <c r="K9" s="3">
        <v>3.5</v>
      </c>
      <c r="L9" s="3" t="s">
        <v>112</v>
      </c>
      <c r="M9" s="3">
        <v>30</v>
      </c>
      <c r="O9">
        <v>0</v>
      </c>
    </row>
    <row r="10" spans="2:24" ht="13.5" thickBot="1">
      <c r="B10" s="11"/>
      <c r="C10" s="11"/>
      <c r="D10" s="11"/>
      <c r="E10" s="11"/>
      <c r="F10" s="11"/>
      <c r="G10" s="11"/>
      <c r="H10" s="11"/>
      <c r="I10" s="11"/>
      <c r="J10" s="11"/>
      <c r="K10" s="3">
        <v>4</v>
      </c>
      <c r="L10" s="3" t="s">
        <v>113</v>
      </c>
      <c r="M10" s="3">
        <v>20</v>
      </c>
    </row>
    <row r="11" spans="2:24" ht="15.75" thickBot="1">
      <c r="B11" s="11"/>
      <c r="C11" s="11"/>
      <c r="D11" s="631" t="s">
        <v>20</v>
      </c>
      <c r="E11" s="632"/>
      <c r="F11" s="632"/>
      <c r="G11" s="632"/>
      <c r="H11" s="632"/>
      <c r="I11" s="633"/>
      <c r="K11" s="3">
        <v>4.5</v>
      </c>
      <c r="L11" s="3" t="s">
        <v>114</v>
      </c>
      <c r="M11" s="3">
        <v>10</v>
      </c>
    </row>
    <row r="12" spans="2:24" ht="15.75" thickBot="1">
      <c r="B12" s="11"/>
      <c r="C12" s="11"/>
      <c r="D12" s="12" t="s">
        <v>21</v>
      </c>
      <c r="E12" s="13" t="s">
        <v>22</v>
      </c>
      <c r="F12" s="13" t="s">
        <v>23</v>
      </c>
      <c r="G12" s="13" t="s">
        <v>24</v>
      </c>
      <c r="H12" s="13" t="s">
        <v>78</v>
      </c>
      <c r="I12" s="13" t="s">
        <v>25</v>
      </c>
      <c r="K12" s="3">
        <v>5</v>
      </c>
      <c r="L12" s="3" t="s">
        <v>114</v>
      </c>
      <c r="M12" s="3">
        <v>0</v>
      </c>
    </row>
    <row r="13" spans="2:24" ht="15.75" thickBot="1">
      <c r="B13" s="628" t="s">
        <v>26</v>
      </c>
      <c r="C13" s="14" t="s">
        <v>21</v>
      </c>
      <c r="D13" s="15" t="s">
        <v>105</v>
      </c>
      <c r="E13" s="16" t="s">
        <v>115</v>
      </c>
      <c r="F13" s="16" t="s">
        <v>108</v>
      </c>
      <c r="G13" s="16" t="s">
        <v>110</v>
      </c>
      <c r="H13" s="16" t="s">
        <v>112</v>
      </c>
      <c r="I13" s="16" t="s">
        <v>114</v>
      </c>
    </row>
    <row r="14" spans="2:24" ht="15.75" thickBot="1">
      <c r="B14" s="629"/>
      <c r="C14" s="17" t="s">
        <v>22</v>
      </c>
      <c r="D14" s="16" t="s">
        <v>115</v>
      </c>
      <c r="E14" s="15" t="s">
        <v>105</v>
      </c>
      <c r="F14" s="16" t="s">
        <v>115</v>
      </c>
      <c r="G14" s="16" t="s">
        <v>108</v>
      </c>
      <c r="H14" s="16" t="s">
        <v>110</v>
      </c>
      <c r="I14" s="16" t="s">
        <v>112</v>
      </c>
      <c r="K14" s="11"/>
      <c r="L14" s="11"/>
      <c r="M14" s="631" t="s">
        <v>20</v>
      </c>
      <c r="N14" s="632"/>
      <c r="O14" s="632"/>
      <c r="P14" s="632"/>
      <c r="Q14" s="632"/>
      <c r="R14" s="632"/>
      <c r="S14" s="634"/>
      <c r="T14" s="634"/>
      <c r="U14" s="634"/>
      <c r="V14" s="634"/>
      <c r="W14" s="634"/>
      <c r="X14" s="635"/>
    </row>
    <row r="15" spans="2:24" ht="15.75" thickBot="1">
      <c r="B15" s="629"/>
      <c r="C15" s="17" t="s">
        <v>23</v>
      </c>
      <c r="D15" s="16" t="s">
        <v>108</v>
      </c>
      <c r="E15" s="16" t="s">
        <v>115</v>
      </c>
      <c r="F15" s="15" t="s">
        <v>105</v>
      </c>
      <c r="G15" s="16" t="s">
        <v>115</v>
      </c>
      <c r="H15" s="16" t="s">
        <v>108</v>
      </c>
      <c r="I15" s="16" t="s">
        <v>110</v>
      </c>
      <c r="K15" s="11"/>
      <c r="L15" s="11"/>
      <c r="M15" s="73" t="str">
        <f>L16</f>
        <v>90-100</v>
      </c>
      <c r="N15" s="74" t="str">
        <f>L17</f>
        <v>80-90</v>
      </c>
      <c r="O15" s="74" t="str">
        <f>L18</f>
        <v>70-80</v>
      </c>
      <c r="P15" s="74" t="str">
        <f>L19</f>
        <v>60-70</v>
      </c>
      <c r="Q15" s="74" t="str">
        <f>L20</f>
        <v>50-60</v>
      </c>
      <c r="R15" s="74" t="str">
        <f>L21</f>
        <v>40-50</v>
      </c>
      <c r="S15" s="73" t="str">
        <f>L22</f>
        <v>30-40</v>
      </c>
      <c r="T15" s="74" t="str">
        <f>L23</f>
        <v>20-30</v>
      </c>
      <c r="U15" s="74" t="str">
        <f>L24</f>
        <v>10-20</v>
      </c>
      <c r="V15" s="74" t="str">
        <f>L25</f>
        <v>5-10</v>
      </c>
      <c r="W15" s="74" t="str">
        <f>L26</f>
        <v>1-5</v>
      </c>
      <c r="X15" s="74" t="str">
        <f>L27</f>
        <v>&lt;1</v>
      </c>
    </row>
    <row r="16" spans="2:24" ht="15">
      <c r="B16" s="629"/>
      <c r="C16" s="17" t="s">
        <v>24</v>
      </c>
      <c r="D16" s="16" t="s">
        <v>110</v>
      </c>
      <c r="E16" s="16" t="s">
        <v>108</v>
      </c>
      <c r="F16" s="16" t="s">
        <v>115</v>
      </c>
      <c r="G16" s="15" t="s">
        <v>105</v>
      </c>
      <c r="H16" s="16" t="s">
        <v>115</v>
      </c>
      <c r="I16" s="16" t="s">
        <v>108</v>
      </c>
      <c r="K16" s="636" t="s">
        <v>136</v>
      </c>
      <c r="L16" s="14" t="s">
        <v>118</v>
      </c>
      <c r="M16" s="75" t="s">
        <v>129</v>
      </c>
      <c r="N16" s="75" t="s">
        <v>129</v>
      </c>
      <c r="O16" s="51" t="s">
        <v>130</v>
      </c>
      <c r="P16" s="51" t="s">
        <v>131</v>
      </c>
      <c r="Q16" s="51" t="s">
        <v>132</v>
      </c>
      <c r="R16" s="51" t="s">
        <v>133</v>
      </c>
      <c r="S16" s="51" t="s">
        <v>134</v>
      </c>
      <c r="T16" s="51">
        <v>3</v>
      </c>
      <c r="U16" s="51">
        <v>3.5</v>
      </c>
      <c r="V16" s="51">
        <v>4</v>
      </c>
      <c r="W16" s="51">
        <v>4.5</v>
      </c>
      <c r="X16" s="51">
        <v>5</v>
      </c>
    </row>
    <row r="17" spans="2:24" ht="15">
      <c r="B17" s="629"/>
      <c r="C17" s="17" t="s">
        <v>78</v>
      </c>
      <c r="D17" s="16" t="s">
        <v>112</v>
      </c>
      <c r="E17" s="16" t="s">
        <v>110</v>
      </c>
      <c r="F17" s="16" t="s">
        <v>108</v>
      </c>
      <c r="G17" s="16" t="s">
        <v>115</v>
      </c>
      <c r="H17" s="15" t="s">
        <v>105</v>
      </c>
      <c r="I17" s="16" t="s">
        <v>115</v>
      </c>
      <c r="K17" s="637"/>
      <c r="L17" s="17" t="s">
        <v>119</v>
      </c>
      <c r="M17" s="75" t="s">
        <v>129</v>
      </c>
      <c r="N17" s="75" t="s">
        <v>129</v>
      </c>
      <c r="O17" s="75" t="s">
        <v>129</v>
      </c>
      <c r="P17" s="51" t="s">
        <v>130</v>
      </c>
      <c r="Q17" s="51" t="s">
        <v>131</v>
      </c>
      <c r="R17" s="51" t="s">
        <v>132</v>
      </c>
      <c r="S17" s="51" t="s">
        <v>133</v>
      </c>
      <c r="T17" s="51" t="s">
        <v>134</v>
      </c>
      <c r="U17" s="51">
        <v>3</v>
      </c>
      <c r="V17" s="51">
        <v>3.5</v>
      </c>
      <c r="W17" s="51">
        <v>4</v>
      </c>
      <c r="X17" s="51">
        <v>4.5</v>
      </c>
    </row>
    <row r="18" spans="2:24" ht="15.75" thickBot="1">
      <c r="B18" s="630"/>
      <c r="C18" s="17" t="s">
        <v>25</v>
      </c>
      <c r="D18" s="16" t="s">
        <v>114</v>
      </c>
      <c r="E18" s="16" t="s">
        <v>112</v>
      </c>
      <c r="F18" s="16" t="s">
        <v>110</v>
      </c>
      <c r="G18" s="16" t="s">
        <v>108</v>
      </c>
      <c r="H18" s="16" t="s">
        <v>115</v>
      </c>
      <c r="I18" s="15" t="s">
        <v>105</v>
      </c>
      <c r="K18" s="637"/>
      <c r="L18" s="17" t="s">
        <v>120</v>
      </c>
      <c r="M18" s="51" t="s">
        <v>130</v>
      </c>
      <c r="N18" s="75" t="s">
        <v>129</v>
      </c>
      <c r="O18" s="75" t="s">
        <v>129</v>
      </c>
      <c r="P18" s="75" t="s">
        <v>129</v>
      </c>
      <c r="Q18" s="51" t="s">
        <v>130</v>
      </c>
      <c r="R18" s="51" t="s">
        <v>131</v>
      </c>
      <c r="S18" s="51" t="s">
        <v>132</v>
      </c>
      <c r="T18" s="51" t="s">
        <v>133</v>
      </c>
      <c r="U18" s="51" t="s">
        <v>134</v>
      </c>
      <c r="V18" s="51">
        <v>3</v>
      </c>
      <c r="W18" s="51">
        <v>3.5</v>
      </c>
      <c r="X18" s="51">
        <v>4</v>
      </c>
    </row>
    <row r="19" spans="2:24" ht="15.75" thickBot="1">
      <c r="K19" s="637"/>
      <c r="L19" s="17" t="s">
        <v>121</v>
      </c>
      <c r="M19" s="51" t="s">
        <v>131</v>
      </c>
      <c r="N19" s="51" t="s">
        <v>130</v>
      </c>
      <c r="O19" s="75" t="s">
        <v>129</v>
      </c>
      <c r="P19" s="75" t="s">
        <v>129</v>
      </c>
      <c r="Q19" s="75" t="s">
        <v>129</v>
      </c>
      <c r="R19" s="51" t="s">
        <v>130</v>
      </c>
      <c r="S19" s="51" t="s">
        <v>131</v>
      </c>
      <c r="T19" s="51" t="s">
        <v>132</v>
      </c>
      <c r="U19" s="51" t="s">
        <v>133</v>
      </c>
      <c r="V19" s="51" t="s">
        <v>134</v>
      </c>
      <c r="W19" s="51">
        <v>3</v>
      </c>
      <c r="X19" s="51">
        <v>3.5</v>
      </c>
    </row>
    <row r="20" spans="2:24" ht="15.75" thickBot="1">
      <c r="B20" s="11"/>
      <c r="C20" s="11"/>
      <c r="D20" s="631" t="s">
        <v>20</v>
      </c>
      <c r="E20" s="632"/>
      <c r="F20" s="632"/>
      <c r="G20" s="632"/>
      <c r="H20" s="632"/>
      <c r="I20" s="633"/>
      <c r="K20" s="637"/>
      <c r="L20" s="17" t="s">
        <v>122</v>
      </c>
      <c r="M20" s="51" t="s">
        <v>132</v>
      </c>
      <c r="N20" s="51" t="s">
        <v>131</v>
      </c>
      <c r="O20" s="51" t="s">
        <v>130</v>
      </c>
      <c r="P20" s="75" t="s">
        <v>129</v>
      </c>
      <c r="Q20" s="75" t="s">
        <v>129</v>
      </c>
      <c r="R20" s="75" t="s">
        <v>129</v>
      </c>
      <c r="S20" s="51" t="s">
        <v>130</v>
      </c>
      <c r="T20" s="51" t="s">
        <v>131</v>
      </c>
      <c r="U20" s="51" t="s">
        <v>132</v>
      </c>
      <c r="V20" s="51" t="s">
        <v>133</v>
      </c>
      <c r="W20" s="51" t="s">
        <v>134</v>
      </c>
      <c r="X20" s="51">
        <v>3</v>
      </c>
    </row>
    <row r="21" spans="2:24" ht="15.75" thickBot="1">
      <c r="B21" s="11"/>
      <c r="C21" s="11"/>
      <c r="D21" s="12" t="s">
        <v>21</v>
      </c>
      <c r="E21" s="13" t="s">
        <v>22</v>
      </c>
      <c r="F21" s="13" t="s">
        <v>23</v>
      </c>
      <c r="G21" s="13" t="s">
        <v>24</v>
      </c>
      <c r="H21" s="13" t="s">
        <v>78</v>
      </c>
      <c r="I21" s="13" t="s">
        <v>25</v>
      </c>
      <c r="K21" s="637"/>
      <c r="L21" s="17" t="s">
        <v>123</v>
      </c>
      <c r="M21" s="51" t="s">
        <v>133</v>
      </c>
      <c r="N21" s="51" t="s">
        <v>132</v>
      </c>
      <c r="O21" s="51" t="s">
        <v>131</v>
      </c>
      <c r="P21" s="51" t="s">
        <v>130</v>
      </c>
      <c r="Q21" s="75" t="s">
        <v>129</v>
      </c>
      <c r="R21" s="75" t="s">
        <v>129</v>
      </c>
      <c r="S21" s="75" t="s">
        <v>129</v>
      </c>
      <c r="T21" s="51" t="s">
        <v>130</v>
      </c>
      <c r="U21" s="51" t="s">
        <v>131</v>
      </c>
      <c r="V21" s="51" t="s">
        <v>132</v>
      </c>
      <c r="W21" s="51" t="s">
        <v>133</v>
      </c>
      <c r="X21" s="51" t="s">
        <v>134</v>
      </c>
    </row>
    <row r="22" spans="2:24" ht="15">
      <c r="B22" s="628" t="s">
        <v>26</v>
      </c>
      <c r="C22" s="14" t="s">
        <v>21</v>
      </c>
      <c r="D22" s="15" t="s">
        <v>116</v>
      </c>
      <c r="E22" s="16" t="s">
        <v>117</v>
      </c>
      <c r="F22" s="16" t="s">
        <v>28</v>
      </c>
      <c r="G22" s="16" t="s">
        <v>29</v>
      </c>
      <c r="H22" s="16" t="s">
        <v>30</v>
      </c>
      <c r="I22" s="16" t="s">
        <v>31</v>
      </c>
      <c r="K22" s="638"/>
      <c r="L22" s="14" t="s">
        <v>124</v>
      </c>
      <c r="M22" s="51" t="s">
        <v>134</v>
      </c>
      <c r="N22" s="51" t="s">
        <v>133</v>
      </c>
      <c r="O22" s="51" t="s">
        <v>132</v>
      </c>
      <c r="P22" s="51" t="s">
        <v>131</v>
      </c>
      <c r="Q22" s="51" t="s">
        <v>130</v>
      </c>
      <c r="R22" s="75" t="s">
        <v>129</v>
      </c>
      <c r="S22" s="75" t="s">
        <v>129</v>
      </c>
      <c r="T22" s="75" t="s">
        <v>129</v>
      </c>
      <c r="U22" s="51" t="s">
        <v>130</v>
      </c>
      <c r="V22" s="51" t="s">
        <v>131</v>
      </c>
      <c r="W22" s="51" t="s">
        <v>132</v>
      </c>
      <c r="X22" s="51" t="s">
        <v>133</v>
      </c>
    </row>
    <row r="23" spans="2:24" ht="15">
      <c r="B23" s="629"/>
      <c r="C23" s="17" t="s">
        <v>22</v>
      </c>
      <c r="D23" s="16" t="s">
        <v>117</v>
      </c>
      <c r="E23" s="15" t="s">
        <v>116</v>
      </c>
      <c r="F23" s="16" t="s">
        <v>117</v>
      </c>
      <c r="G23" s="16" t="s">
        <v>28</v>
      </c>
      <c r="H23" s="16" t="s">
        <v>29</v>
      </c>
      <c r="I23" s="16" t="s">
        <v>30</v>
      </c>
      <c r="K23" s="638"/>
      <c r="L23" s="17" t="s">
        <v>125</v>
      </c>
      <c r="M23" s="51">
        <v>3</v>
      </c>
      <c r="N23" s="51" t="s">
        <v>134</v>
      </c>
      <c r="O23" s="51" t="s">
        <v>133</v>
      </c>
      <c r="P23" s="51" t="s">
        <v>132</v>
      </c>
      <c r="Q23" s="51" t="s">
        <v>131</v>
      </c>
      <c r="R23" s="51" t="s">
        <v>130</v>
      </c>
      <c r="S23" s="75" t="s">
        <v>129</v>
      </c>
      <c r="T23" s="75" t="s">
        <v>129</v>
      </c>
      <c r="U23" s="75" t="s">
        <v>129</v>
      </c>
      <c r="V23" s="51" t="s">
        <v>130</v>
      </c>
      <c r="W23" s="51" t="s">
        <v>131</v>
      </c>
      <c r="X23" s="51" t="s">
        <v>132</v>
      </c>
    </row>
    <row r="24" spans="2:24" ht="15">
      <c r="B24" s="629"/>
      <c r="C24" s="17" t="s">
        <v>23</v>
      </c>
      <c r="D24" s="16" t="s">
        <v>28</v>
      </c>
      <c r="E24" s="16" t="s">
        <v>117</v>
      </c>
      <c r="F24" s="15" t="s">
        <v>116</v>
      </c>
      <c r="G24" s="16" t="s">
        <v>117</v>
      </c>
      <c r="H24" s="16" t="s">
        <v>28</v>
      </c>
      <c r="I24" s="16" t="s">
        <v>29</v>
      </c>
      <c r="K24" s="638"/>
      <c r="L24" s="17" t="s">
        <v>78</v>
      </c>
      <c r="M24" s="51">
        <v>3.5</v>
      </c>
      <c r="N24" s="51">
        <v>3</v>
      </c>
      <c r="O24" s="51" t="s">
        <v>134</v>
      </c>
      <c r="P24" s="51" t="s">
        <v>133</v>
      </c>
      <c r="Q24" s="51" t="s">
        <v>132</v>
      </c>
      <c r="R24" s="51" t="s">
        <v>131</v>
      </c>
      <c r="S24" s="51" t="s">
        <v>130</v>
      </c>
      <c r="T24" s="75" t="s">
        <v>129</v>
      </c>
      <c r="U24" s="75" t="s">
        <v>129</v>
      </c>
      <c r="V24" s="75" t="s">
        <v>129</v>
      </c>
      <c r="W24" s="51" t="s">
        <v>130</v>
      </c>
      <c r="X24" s="51" t="s">
        <v>131</v>
      </c>
    </row>
    <row r="25" spans="2:24" ht="15">
      <c r="B25" s="629"/>
      <c r="C25" s="17" t="s">
        <v>24</v>
      </c>
      <c r="D25" s="16" t="s">
        <v>29</v>
      </c>
      <c r="E25" s="16" t="s">
        <v>28</v>
      </c>
      <c r="F25" s="16" t="s">
        <v>117</v>
      </c>
      <c r="G25" s="15" t="s">
        <v>116</v>
      </c>
      <c r="H25" s="16" t="s">
        <v>117</v>
      </c>
      <c r="I25" s="16" t="s">
        <v>28</v>
      </c>
      <c r="K25" s="638"/>
      <c r="L25" s="17" t="s">
        <v>126</v>
      </c>
      <c r="M25" s="51">
        <v>4</v>
      </c>
      <c r="N25" s="51">
        <v>3.5</v>
      </c>
      <c r="O25" s="51">
        <v>3</v>
      </c>
      <c r="P25" s="51" t="s">
        <v>134</v>
      </c>
      <c r="Q25" s="51" t="s">
        <v>133</v>
      </c>
      <c r="R25" s="51" t="s">
        <v>132</v>
      </c>
      <c r="S25" s="51" t="s">
        <v>131</v>
      </c>
      <c r="T25" s="51" t="s">
        <v>130</v>
      </c>
      <c r="U25" s="75" t="s">
        <v>129</v>
      </c>
      <c r="V25" s="75" t="s">
        <v>129</v>
      </c>
      <c r="W25" s="75" t="s">
        <v>129</v>
      </c>
      <c r="X25" s="51" t="s">
        <v>130</v>
      </c>
    </row>
    <row r="26" spans="2:24" ht="15">
      <c r="B26" s="629"/>
      <c r="C26" s="17" t="s">
        <v>78</v>
      </c>
      <c r="D26" s="16" t="s">
        <v>30</v>
      </c>
      <c r="E26" s="16" t="s">
        <v>29</v>
      </c>
      <c r="F26" s="16" t="s">
        <v>28</v>
      </c>
      <c r="G26" s="16" t="s">
        <v>117</v>
      </c>
      <c r="H26" s="15" t="s">
        <v>116</v>
      </c>
      <c r="I26" s="16" t="s">
        <v>117</v>
      </c>
      <c r="K26" s="638"/>
      <c r="L26" s="17" t="s">
        <v>127</v>
      </c>
      <c r="M26" s="51">
        <v>4.5</v>
      </c>
      <c r="N26" s="51">
        <v>4</v>
      </c>
      <c r="O26" s="51">
        <v>3.5</v>
      </c>
      <c r="P26" s="51">
        <v>3</v>
      </c>
      <c r="Q26" s="51" t="s">
        <v>134</v>
      </c>
      <c r="R26" s="51" t="s">
        <v>133</v>
      </c>
      <c r="S26" s="51" t="s">
        <v>132</v>
      </c>
      <c r="T26" s="51" t="s">
        <v>131</v>
      </c>
      <c r="U26" s="51" t="s">
        <v>130</v>
      </c>
      <c r="V26" s="75" t="s">
        <v>129</v>
      </c>
      <c r="W26" s="75" t="s">
        <v>129</v>
      </c>
      <c r="X26" s="75" t="s">
        <v>129</v>
      </c>
    </row>
    <row r="27" spans="2:24" ht="15.75" thickBot="1">
      <c r="B27" s="630"/>
      <c r="C27" s="17" t="s">
        <v>25</v>
      </c>
      <c r="D27" s="16" t="s">
        <v>31</v>
      </c>
      <c r="E27" s="16" t="s">
        <v>30</v>
      </c>
      <c r="F27" s="16" t="s">
        <v>29</v>
      </c>
      <c r="G27" s="16" t="s">
        <v>28</v>
      </c>
      <c r="H27" s="16" t="s">
        <v>117</v>
      </c>
      <c r="I27" s="15" t="s">
        <v>116</v>
      </c>
      <c r="K27" s="639"/>
      <c r="L27" s="17" t="s">
        <v>128</v>
      </c>
      <c r="M27" s="51" t="s">
        <v>135</v>
      </c>
      <c r="N27" s="51">
        <v>4.5</v>
      </c>
      <c r="O27" s="51">
        <v>4</v>
      </c>
      <c r="P27" s="51">
        <v>3.5</v>
      </c>
      <c r="Q27" s="51">
        <v>3</v>
      </c>
      <c r="R27" s="51" t="s">
        <v>134</v>
      </c>
      <c r="S27" s="51" t="s">
        <v>133</v>
      </c>
      <c r="T27" s="51" t="s">
        <v>132</v>
      </c>
      <c r="U27" s="51" t="s">
        <v>131</v>
      </c>
      <c r="V27" s="51" t="s">
        <v>130</v>
      </c>
      <c r="W27" s="75" t="s">
        <v>129</v>
      </c>
      <c r="X27" s="75" t="s">
        <v>129</v>
      </c>
    </row>
    <row r="30" spans="2:24" ht="13.5" thickBot="1"/>
    <row r="31" spans="2:24" ht="15.75" thickBot="1">
      <c r="E31" s="311"/>
      <c r="F31" s="311"/>
      <c r="K31" s="151" t="s">
        <v>144</v>
      </c>
      <c r="L31" s="11"/>
      <c r="M31" s="631" t="s">
        <v>20</v>
      </c>
      <c r="N31" s="632"/>
      <c r="O31" s="632"/>
      <c r="P31" s="632"/>
      <c r="Q31" s="632"/>
      <c r="R31" s="632"/>
      <c r="S31" s="634"/>
      <c r="T31" s="634"/>
      <c r="U31" s="634"/>
      <c r="V31" s="634"/>
      <c r="W31" s="634"/>
      <c r="X31" s="635"/>
    </row>
    <row r="32" spans="2:24" ht="15.75" thickBot="1">
      <c r="E32" s="312"/>
      <c r="F32" s="37"/>
      <c r="K32" s="11"/>
      <c r="L32" s="11"/>
      <c r="M32" s="73" t="str">
        <f>L33</f>
        <v>90-100</v>
      </c>
      <c r="N32" s="74" t="str">
        <f>L34</f>
        <v>80-90</v>
      </c>
      <c r="O32" s="74" t="str">
        <f>L35</f>
        <v>70-80</v>
      </c>
      <c r="P32" s="74" t="str">
        <f>L36</f>
        <v>60-70</v>
      </c>
      <c r="Q32" s="74" t="str">
        <f>L37</f>
        <v>50-60</v>
      </c>
      <c r="R32" s="74" t="str">
        <f>L38</f>
        <v>40-50</v>
      </c>
      <c r="S32" s="73" t="str">
        <f>L39</f>
        <v>30-40</v>
      </c>
      <c r="T32" s="74" t="str">
        <f>L40</f>
        <v>20-30</v>
      </c>
      <c r="U32" s="74" t="str">
        <f>L41</f>
        <v>10-20</v>
      </c>
      <c r="V32" s="74" t="str">
        <f>L42</f>
        <v>5-10</v>
      </c>
      <c r="W32" s="74" t="str">
        <f>L43</f>
        <v>1-5</v>
      </c>
      <c r="X32" s="74" t="str">
        <f>L44</f>
        <v>&lt;1</v>
      </c>
    </row>
    <row r="33" spans="2:24" ht="15">
      <c r="B33" s="147"/>
      <c r="E33" s="640" t="s">
        <v>154</v>
      </c>
      <c r="F33" s="641"/>
      <c r="G33" s="313" t="s">
        <v>53</v>
      </c>
      <c r="K33" s="636" t="s">
        <v>136</v>
      </c>
      <c r="L33" s="14" t="s">
        <v>118</v>
      </c>
      <c r="M33" s="152" t="s">
        <v>145</v>
      </c>
      <c r="N33" s="152" t="s">
        <v>146</v>
      </c>
      <c r="O33" s="155" t="s">
        <v>147</v>
      </c>
      <c r="P33" s="154" t="s">
        <v>24</v>
      </c>
      <c r="Q33" s="154" t="s">
        <v>148</v>
      </c>
      <c r="R33" s="154" t="s">
        <v>23</v>
      </c>
      <c r="S33" s="154" t="s">
        <v>149</v>
      </c>
      <c r="T33" s="154" t="s">
        <v>22</v>
      </c>
      <c r="U33" s="154" t="s">
        <v>150</v>
      </c>
      <c r="V33" s="154" t="s">
        <v>151</v>
      </c>
      <c r="W33" s="154" t="s">
        <v>152</v>
      </c>
      <c r="X33" s="154" t="s">
        <v>118</v>
      </c>
    </row>
    <row r="34" spans="2:24" ht="15">
      <c r="B34" s="147"/>
      <c r="E34" s="303" t="s">
        <v>212</v>
      </c>
      <c r="F34" s="307">
        <v>0</v>
      </c>
      <c r="G34" s="341">
        <v>0</v>
      </c>
      <c r="K34" s="637"/>
      <c r="L34" s="17" t="s">
        <v>119</v>
      </c>
      <c r="M34" s="153" t="s">
        <v>78</v>
      </c>
      <c r="N34" s="152" t="s">
        <v>145</v>
      </c>
      <c r="O34" s="152" t="s">
        <v>146</v>
      </c>
      <c r="P34" s="155" t="s">
        <v>147</v>
      </c>
      <c r="Q34" s="154" t="s">
        <v>24</v>
      </c>
      <c r="R34" s="154" t="s">
        <v>148</v>
      </c>
      <c r="S34" s="154" t="s">
        <v>23</v>
      </c>
      <c r="T34" s="154" t="s">
        <v>149</v>
      </c>
      <c r="U34" s="154" t="s">
        <v>22</v>
      </c>
      <c r="V34" s="154" t="s">
        <v>150</v>
      </c>
      <c r="W34" s="154" t="s">
        <v>151</v>
      </c>
      <c r="X34" s="154" t="s">
        <v>152</v>
      </c>
    </row>
    <row r="35" spans="2:24" ht="15">
      <c r="B35" s="147"/>
      <c r="E35" s="304" t="s">
        <v>126</v>
      </c>
      <c r="F35" s="308">
        <v>5</v>
      </c>
      <c r="G35" s="341">
        <v>0.5</v>
      </c>
      <c r="K35" s="637"/>
      <c r="L35" s="17" t="s">
        <v>120</v>
      </c>
      <c r="M35" s="154" t="s">
        <v>125</v>
      </c>
      <c r="N35" s="152" t="s">
        <v>146</v>
      </c>
      <c r="O35" s="152" t="s">
        <v>145</v>
      </c>
      <c r="P35" s="152" t="s">
        <v>146</v>
      </c>
      <c r="Q35" s="155" t="s">
        <v>147</v>
      </c>
      <c r="R35" s="154" t="s">
        <v>24</v>
      </c>
      <c r="S35" s="154" t="s">
        <v>148</v>
      </c>
      <c r="T35" s="154" t="s">
        <v>23</v>
      </c>
      <c r="U35" s="154" t="s">
        <v>149</v>
      </c>
      <c r="V35" s="154" t="s">
        <v>22</v>
      </c>
      <c r="W35" s="154" t="s">
        <v>150</v>
      </c>
      <c r="X35" s="154" t="s">
        <v>151</v>
      </c>
    </row>
    <row r="36" spans="2:24" ht="15">
      <c r="E36" s="305" t="s">
        <v>78</v>
      </c>
      <c r="F36" s="309">
        <v>10</v>
      </c>
      <c r="G36" s="341">
        <v>1</v>
      </c>
      <c r="K36" s="637"/>
      <c r="L36" s="17" t="s">
        <v>121</v>
      </c>
      <c r="M36" s="154" t="s">
        <v>124</v>
      </c>
      <c r="N36" s="155" t="s">
        <v>147</v>
      </c>
      <c r="O36" s="152" t="s">
        <v>146</v>
      </c>
      <c r="P36" s="152" t="s">
        <v>145</v>
      </c>
      <c r="Q36" s="152" t="s">
        <v>146</v>
      </c>
      <c r="R36" s="155" t="s">
        <v>147</v>
      </c>
      <c r="S36" s="154" t="s">
        <v>24</v>
      </c>
      <c r="T36" s="154" t="s">
        <v>148</v>
      </c>
      <c r="U36" s="154" t="s">
        <v>23</v>
      </c>
      <c r="V36" s="154" t="s">
        <v>149</v>
      </c>
      <c r="W36" s="154" t="s">
        <v>22</v>
      </c>
      <c r="X36" s="154" t="s">
        <v>150</v>
      </c>
    </row>
    <row r="37" spans="2:24" ht="15">
      <c r="E37" s="306" t="s">
        <v>125</v>
      </c>
      <c r="F37" s="310">
        <v>20</v>
      </c>
      <c r="G37" s="341">
        <v>1.5</v>
      </c>
      <c r="K37" s="637"/>
      <c r="L37" s="17" t="s">
        <v>122</v>
      </c>
      <c r="M37" s="154" t="s">
        <v>123</v>
      </c>
      <c r="N37" s="154" t="s">
        <v>24</v>
      </c>
      <c r="O37" s="155" t="s">
        <v>147</v>
      </c>
      <c r="P37" s="152" t="s">
        <v>146</v>
      </c>
      <c r="Q37" s="152" t="s">
        <v>145</v>
      </c>
      <c r="R37" s="152" t="s">
        <v>146</v>
      </c>
      <c r="S37" s="155" t="s">
        <v>147</v>
      </c>
      <c r="T37" s="154" t="s">
        <v>24</v>
      </c>
      <c r="U37" s="154" t="s">
        <v>148</v>
      </c>
      <c r="V37" s="154" t="s">
        <v>23</v>
      </c>
      <c r="W37" s="154" t="s">
        <v>149</v>
      </c>
      <c r="X37" s="154" t="s">
        <v>22</v>
      </c>
    </row>
    <row r="38" spans="2:24" ht="15">
      <c r="E38" s="306" t="s">
        <v>124</v>
      </c>
      <c r="F38" s="310">
        <v>30</v>
      </c>
      <c r="G38" s="341">
        <v>2</v>
      </c>
      <c r="K38" s="637"/>
      <c r="L38" s="17" t="s">
        <v>123</v>
      </c>
      <c r="M38" s="154" t="s">
        <v>122</v>
      </c>
      <c r="N38" s="154" t="s">
        <v>148</v>
      </c>
      <c r="O38" s="154" t="s">
        <v>24</v>
      </c>
      <c r="P38" s="155" t="s">
        <v>147</v>
      </c>
      <c r="Q38" s="152" t="s">
        <v>146</v>
      </c>
      <c r="R38" s="152" t="s">
        <v>145</v>
      </c>
      <c r="S38" s="152" t="s">
        <v>146</v>
      </c>
      <c r="T38" s="155" t="s">
        <v>147</v>
      </c>
      <c r="U38" s="154" t="s">
        <v>24</v>
      </c>
      <c r="V38" s="154" t="s">
        <v>148</v>
      </c>
      <c r="W38" s="154" t="s">
        <v>23</v>
      </c>
      <c r="X38" s="154" t="s">
        <v>149</v>
      </c>
    </row>
    <row r="39" spans="2:24" ht="15">
      <c r="E39" s="306" t="s">
        <v>123</v>
      </c>
      <c r="F39" s="310">
        <v>40</v>
      </c>
      <c r="G39" s="341">
        <v>2.5</v>
      </c>
      <c r="K39" s="638"/>
      <c r="L39" s="14" t="s">
        <v>124</v>
      </c>
      <c r="M39" s="154" t="s">
        <v>121</v>
      </c>
      <c r="N39" s="154" t="s">
        <v>23</v>
      </c>
      <c r="O39" s="154" t="s">
        <v>148</v>
      </c>
      <c r="P39" s="154" t="s">
        <v>24</v>
      </c>
      <c r="Q39" s="155" t="s">
        <v>147</v>
      </c>
      <c r="R39" s="152" t="s">
        <v>146</v>
      </c>
      <c r="S39" s="152" t="s">
        <v>145</v>
      </c>
      <c r="T39" s="152" t="s">
        <v>146</v>
      </c>
      <c r="U39" s="155" t="s">
        <v>147</v>
      </c>
      <c r="V39" s="154" t="s">
        <v>24</v>
      </c>
      <c r="W39" s="154" t="s">
        <v>148</v>
      </c>
      <c r="X39" s="154" t="s">
        <v>23</v>
      </c>
    </row>
    <row r="40" spans="2:24" ht="15">
      <c r="E40" s="306" t="s">
        <v>122</v>
      </c>
      <c r="F40" s="310">
        <v>50</v>
      </c>
      <c r="G40" s="341">
        <v>3</v>
      </c>
      <c r="K40" s="638"/>
      <c r="L40" s="17" t="s">
        <v>125</v>
      </c>
      <c r="M40" s="154" t="s">
        <v>120</v>
      </c>
      <c r="N40" s="154" t="s">
        <v>149</v>
      </c>
      <c r="O40" s="154" t="s">
        <v>23</v>
      </c>
      <c r="P40" s="154" t="s">
        <v>148</v>
      </c>
      <c r="Q40" s="154" t="s">
        <v>24</v>
      </c>
      <c r="R40" s="155" t="s">
        <v>147</v>
      </c>
      <c r="S40" s="152" t="s">
        <v>146</v>
      </c>
      <c r="T40" s="152" t="s">
        <v>145</v>
      </c>
      <c r="U40" s="152" t="s">
        <v>146</v>
      </c>
      <c r="V40" s="155" t="s">
        <v>147</v>
      </c>
      <c r="W40" s="154" t="s">
        <v>24</v>
      </c>
      <c r="X40" s="154" t="s">
        <v>148</v>
      </c>
    </row>
    <row r="41" spans="2:24" ht="15">
      <c r="E41" s="306" t="s">
        <v>121</v>
      </c>
      <c r="F41" s="310">
        <v>60</v>
      </c>
      <c r="G41" s="341">
        <v>3.5</v>
      </c>
      <c r="K41" s="638"/>
      <c r="L41" s="17" t="s">
        <v>78</v>
      </c>
      <c r="M41" s="154" t="s">
        <v>119</v>
      </c>
      <c r="N41" s="154" t="s">
        <v>22</v>
      </c>
      <c r="O41" s="154" t="s">
        <v>149</v>
      </c>
      <c r="P41" s="154" t="s">
        <v>23</v>
      </c>
      <c r="Q41" s="154" t="s">
        <v>148</v>
      </c>
      <c r="R41" s="154" t="s">
        <v>24</v>
      </c>
      <c r="S41" s="155" t="s">
        <v>147</v>
      </c>
      <c r="T41" s="152" t="s">
        <v>146</v>
      </c>
      <c r="U41" s="152" t="s">
        <v>145</v>
      </c>
      <c r="V41" s="152" t="s">
        <v>146</v>
      </c>
      <c r="W41" s="155" t="s">
        <v>147</v>
      </c>
      <c r="X41" s="154" t="s">
        <v>24</v>
      </c>
    </row>
    <row r="42" spans="2:24" ht="15">
      <c r="E42" s="306" t="s">
        <v>120</v>
      </c>
      <c r="F42" s="310">
        <v>70</v>
      </c>
      <c r="G42" s="341">
        <v>4</v>
      </c>
      <c r="K42" s="638"/>
      <c r="L42" s="17" t="s">
        <v>126</v>
      </c>
      <c r="M42" s="154" t="s">
        <v>153</v>
      </c>
      <c r="N42" s="154" t="s">
        <v>150</v>
      </c>
      <c r="O42" s="154" t="s">
        <v>22</v>
      </c>
      <c r="P42" s="154" t="s">
        <v>149</v>
      </c>
      <c r="Q42" s="154" t="s">
        <v>23</v>
      </c>
      <c r="R42" s="154" t="s">
        <v>148</v>
      </c>
      <c r="S42" s="154" t="s">
        <v>24</v>
      </c>
      <c r="T42" s="155" t="s">
        <v>147</v>
      </c>
      <c r="U42" s="152" t="s">
        <v>146</v>
      </c>
      <c r="V42" s="152" t="s">
        <v>145</v>
      </c>
      <c r="W42" s="152" t="s">
        <v>146</v>
      </c>
      <c r="X42" s="155" t="s">
        <v>147</v>
      </c>
    </row>
    <row r="43" spans="2:24" ht="15">
      <c r="E43" s="306" t="s">
        <v>119</v>
      </c>
      <c r="F43" s="310">
        <v>80</v>
      </c>
      <c r="G43" s="341">
        <v>4.5</v>
      </c>
      <c r="K43" s="638"/>
      <c r="L43" s="17" t="s">
        <v>127</v>
      </c>
      <c r="M43" s="154" t="s">
        <v>152</v>
      </c>
      <c r="N43" s="154" t="s">
        <v>151</v>
      </c>
      <c r="O43" s="154" t="s">
        <v>150</v>
      </c>
      <c r="P43" s="154" t="s">
        <v>22</v>
      </c>
      <c r="Q43" s="154" t="s">
        <v>149</v>
      </c>
      <c r="R43" s="154" t="s">
        <v>23</v>
      </c>
      <c r="S43" s="154" t="s">
        <v>148</v>
      </c>
      <c r="T43" s="154" t="s">
        <v>24</v>
      </c>
      <c r="U43" s="155" t="s">
        <v>147</v>
      </c>
      <c r="V43" s="152" t="s">
        <v>146</v>
      </c>
      <c r="W43" s="152" t="s">
        <v>145</v>
      </c>
      <c r="X43" s="152" t="s">
        <v>146</v>
      </c>
    </row>
    <row r="44" spans="2:24" ht="15.75" thickBot="1">
      <c r="E44" s="303" t="s">
        <v>118</v>
      </c>
      <c r="F44" s="307">
        <v>90</v>
      </c>
      <c r="G44" s="341">
        <v>5</v>
      </c>
      <c r="K44" s="639"/>
      <c r="L44" s="17" t="s">
        <v>128</v>
      </c>
      <c r="M44" s="154">
        <v>100</v>
      </c>
      <c r="N44" s="154" t="s">
        <v>152</v>
      </c>
      <c r="O44" s="154" t="s">
        <v>151</v>
      </c>
      <c r="P44" s="154" t="s">
        <v>150</v>
      </c>
      <c r="Q44" s="154" t="s">
        <v>22</v>
      </c>
      <c r="R44" s="154" t="s">
        <v>149</v>
      </c>
      <c r="S44" s="154" t="s">
        <v>23</v>
      </c>
      <c r="T44" s="154" t="s">
        <v>148</v>
      </c>
      <c r="U44" s="154" t="s">
        <v>24</v>
      </c>
      <c r="V44" s="155" t="s">
        <v>147</v>
      </c>
      <c r="W44" s="152" t="s">
        <v>146</v>
      </c>
      <c r="X44" s="152" t="s">
        <v>145</v>
      </c>
    </row>
  </sheetData>
  <mergeCells count="11">
    <mergeCell ref="M31:X31"/>
    <mergeCell ref="K33:K44"/>
    <mergeCell ref="K16:K27"/>
    <mergeCell ref="M14:X14"/>
    <mergeCell ref="D2:I2"/>
    <mergeCell ref="E33:F33"/>
    <mergeCell ref="B4:B9"/>
    <mergeCell ref="D11:I11"/>
    <mergeCell ref="B13:B18"/>
    <mergeCell ref="D20:I20"/>
    <mergeCell ref="B22:B27"/>
  </mergeCells>
  <phoneticPr fontId="0" type="noConversion"/>
  <pageMargins left="0.75" right="0.75" top="1" bottom="1" header="0.5" footer="0.5"/>
  <headerFooter alignWithMargins="0"/>
  <ignoredErrors>
    <ignoredError sqref="H21 H12 H3 C17 C8 C26 L24" twoDigitTextYear="1"/>
    <ignoredError sqref="M16:M22 M27 N16:N23 O16:O24 P16:P25 Q16:Q26 R16:R27 S16:S27 T17:T27 U18:U27 V19:V27 W20:W27 X21:X27" numberStoredAsText="1"/>
  </ignoredErrors>
</worksheet>
</file>

<file path=xl/worksheets/sheet2.xml><?xml version="1.0" encoding="utf-8"?>
<worksheet xmlns="http://schemas.openxmlformats.org/spreadsheetml/2006/main" xmlns:r="http://schemas.openxmlformats.org/officeDocument/2006/relationships">
  <sheetPr codeName="Sheet8"/>
  <dimension ref="A1:N31"/>
  <sheetViews>
    <sheetView showGridLines="0" workbookViewId="0">
      <selection activeCell="F5" sqref="F5"/>
    </sheetView>
  </sheetViews>
  <sheetFormatPr defaultRowHeight="12.75"/>
  <cols>
    <col min="2" max="2" width="10.42578125" customWidth="1"/>
    <col min="3" max="3" width="5" customWidth="1"/>
    <col min="4" max="5" width="10.42578125" customWidth="1"/>
    <col min="6" max="6" width="12.7109375" customWidth="1"/>
    <col min="7" max="7" width="10.140625" customWidth="1"/>
    <col min="8" max="8" width="10.28515625" customWidth="1"/>
    <col min="9" max="9" width="9.42578125" customWidth="1"/>
    <col min="10" max="10" width="7.42578125" customWidth="1"/>
    <col min="11" max="11" width="9" customWidth="1"/>
    <col min="12" max="12" width="7.7109375" customWidth="1"/>
    <col min="13" max="13" width="8.85546875" customWidth="1"/>
  </cols>
  <sheetData>
    <row r="1" spans="1:12" ht="15.75">
      <c r="A1" s="281" t="s">
        <v>208</v>
      </c>
      <c r="B1" s="213"/>
      <c r="C1" s="282"/>
      <c r="D1" s="282"/>
      <c r="E1" s="282"/>
      <c r="F1" s="282"/>
      <c r="G1" s="282"/>
      <c r="H1" s="282"/>
      <c r="I1" s="282"/>
      <c r="J1" s="282"/>
      <c r="K1" s="282"/>
    </row>
    <row r="2" spans="1:12">
      <c r="A2" s="282" t="str">
        <f>[1]Woody!G1</f>
        <v>Date of Assessment:</v>
      </c>
      <c r="B2" s="213"/>
      <c r="C2" s="491">
        <f>Woody!F1</f>
        <v>40479</v>
      </c>
      <c r="D2" s="491"/>
      <c r="E2" s="282" t="str">
        <f>'[1]Non-woody'!K1</f>
        <v>River:</v>
      </c>
      <c r="F2" s="282" t="str">
        <f>Woody!H1</f>
        <v>Vaal @ OSEAH 29-4</v>
      </c>
      <c r="G2" s="282"/>
      <c r="H2" s="282"/>
      <c r="I2" s="282"/>
      <c r="J2" s="282"/>
      <c r="K2" s="282"/>
    </row>
    <row r="3" spans="1:12" ht="38.25">
      <c r="A3" s="213"/>
      <c r="B3" s="299" t="s">
        <v>98</v>
      </c>
      <c r="C3" s="299"/>
      <c r="D3" s="300" t="str">
        <f>Woody!E3</f>
        <v>Woody Riparian</v>
      </c>
      <c r="E3" s="300" t="str">
        <f>Woody!F3</f>
        <v>Woody Terrestrial</v>
      </c>
      <c r="F3" s="300" t="str">
        <f>Woody!G3</f>
        <v>Non-woody (Incl Reeds)</v>
      </c>
      <c r="G3" s="300" t="str">
        <f>Woody!H3</f>
        <v>Perennial Exotic</v>
      </c>
      <c r="H3" s="300" t="str">
        <f>Woody!I3</f>
        <v>Open (Alluvium)</v>
      </c>
      <c r="I3" s="300" t="str">
        <f>Woody!J3</f>
        <v>Open (Bedrock)</v>
      </c>
      <c r="J3" s="300" t="str">
        <f>Woody!K3</f>
        <v>Open (Water)</v>
      </c>
      <c r="K3" s="300" t="str">
        <f>Woody!L3</f>
        <v>Other</v>
      </c>
      <c r="L3" s="330" t="s">
        <v>215</v>
      </c>
    </row>
    <row r="4" spans="1:12">
      <c r="A4" s="213" t="s">
        <v>210</v>
      </c>
      <c r="B4" s="193" t="str">
        <f>'Marginal Zone'!B2</f>
        <v>Marginal Zone</v>
      </c>
      <c r="C4" s="299"/>
      <c r="D4" s="408">
        <v>5</v>
      </c>
      <c r="E4" s="408">
        <v>0</v>
      </c>
      <c r="F4" s="408">
        <v>80</v>
      </c>
      <c r="G4" s="478">
        <v>0</v>
      </c>
      <c r="H4" s="408">
        <v>15</v>
      </c>
      <c r="I4" s="408">
        <v>0</v>
      </c>
      <c r="J4" s="408">
        <v>0</v>
      </c>
      <c r="K4" s="408">
        <v>0</v>
      </c>
      <c r="L4">
        <f t="shared" ref="L4:L9" si="0">SUM(D4:K4)</f>
        <v>100</v>
      </c>
    </row>
    <row r="5" spans="1:12">
      <c r="A5" s="213"/>
      <c r="B5" s="193" t="str">
        <f>'Lower Zone'!B2</f>
        <v>Lower Zone</v>
      </c>
      <c r="C5" s="299"/>
      <c r="D5" s="408">
        <v>15</v>
      </c>
      <c r="E5" s="408">
        <v>0</v>
      </c>
      <c r="F5" s="408">
        <v>75</v>
      </c>
      <c r="G5" s="478">
        <v>0</v>
      </c>
      <c r="H5" s="408">
        <v>10</v>
      </c>
      <c r="I5" s="408">
        <v>0</v>
      </c>
      <c r="J5" s="408">
        <v>0</v>
      </c>
      <c r="K5" s="408">
        <v>0</v>
      </c>
      <c r="L5">
        <f t="shared" si="0"/>
        <v>100</v>
      </c>
    </row>
    <row r="6" spans="1:12">
      <c r="A6" s="213"/>
      <c r="B6" s="193" t="str">
        <f>'Upper Zone'!B2</f>
        <v>Upper Zone</v>
      </c>
      <c r="C6" s="299"/>
      <c r="D6" s="408">
        <v>30</v>
      </c>
      <c r="E6" s="408">
        <v>5</v>
      </c>
      <c r="F6" s="408">
        <v>55</v>
      </c>
      <c r="G6" s="478">
        <v>0</v>
      </c>
      <c r="H6" s="408">
        <v>10</v>
      </c>
      <c r="I6" s="408">
        <v>0</v>
      </c>
      <c r="J6" s="408">
        <v>0</v>
      </c>
      <c r="K6" s="408">
        <v>0</v>
      </c>
      <c r="L6">
        <f t="shared" si="0"/>
        <v>100</v>
      </c>
    </row>
    <row r="7" spans="1:12">
      <c r="A7" s="213"/>
      <c r="B7" s="193" t="str">
        <f>'Upper Zone MCB'!B2</f>
        <v>Upper MCB Zone</v>
      </c>
      <c r="C7" s="299"/>
      <c r="D7" s="408">
        <v>50</v>
      </c>
      <c r="E7" s="408">
        <v>10</v>
      </c>
      <c r="F7" s="408">
        <v>35</v>
      </c>
      <c r="G7" s="478">
        <v>0</v>
      </c>
      <c r="H7" s="408">
        <v>5</v>
      </c>
      <c r="I7" s="408">
        <v>0</v>
      </c>
      <c r="J7" s="408">
        <v>0</v>
      </c>
      <c r="K7" s="408">
        <v>0</v>
      </c>
      <c r="L7">
        <f t="shared" si="0"/>
        <v>100</v>
      </c>
    </row>
    <row r="8" spans="1:12">
      <c r="A8" s="213"/>
      <c r="B8" s="193" t="str">
        <f>Floodplain!B2</f>
        <v>Floodplain</v>
      </c>
      <c r="C8" s="299"/>
      <c r="D8" s="408"/>
      <c r="E8" s="408"/>
      <c r="F8" s="408"/>
      <c r="G8" s="478">
        <v>0</v>
      </c>
      <c r="H8" s="408"/>
      <c r="I8" s="408"/>
      <c r="J8" s="408"/>
      <c r="K8" s="408">
        <v>0</v>
      </c>
      <c r="L8">
        <f t="shared" si="0"/>
        <v>0</v>
      </c>
    </row>
    <row r="9" spans="1:12">
      <c r="A9" s="213"/>
      <c r="B9" s="193" t="str">
        <f>Wetland!B2</f>
        <v>Wetland</v>
      </c>
      <c r="C9" s="299"/>
      <c r="D9" s="408"/>
      <c r="E9" s="408"/>
      <c r="F9" s="408"/>
      <c r="G9" s="478">
        <v>0</v>
      </c>
      <c r="H9" s="408"/>
      <c r="I9" s="408"/>
      <c r="J9" s="408"/>
      <c r="K9" s="408">
        <v>0</v>
      </c>
      <c r="L9">
        <f t="shared" si="0"/>
        <v>0</v>
      </c>
    </row>
    <row r="10" spans="1:12">
      <c r="A10" s="213"/>
      <c r="B10" s="193"/>
      <c r="C10" s="299"/>
      <c r="D10" s="301"/>
      <c r="E10" s="301"/>
      <c r="F10" s="301"/>
      <c r="G10" s="301"/>
      <c r="H10" s="301"/>
      <c r="I10" s="301"/>
      <c r="J10" s="301"/>
      <c r="K10" s="301"/>
    </row>
    <row r="11" spans="1:12">
      <c r="A11" s="213" t="s">
        <v>209</v>
      </c>
      <c r="B11" s="199" t="str">
        <f>B4</f>
        <v>Marginal Zone</v>
      </c>
      <c r="C11" s="199"/>
      <c r="D11" s="329">
        <f>SUM(Woody!X4:X43)/SUM(Woody!$P4:$P43)</f>
        <v>10</v>
      </c>
      <c r="E11" s="329">
        <f>SUM(Woody!Y4:Y43)/SUM(Woody!$P4:$P43)</f>
        <v>0</v>
      </c>
      <c r="F11" s="329">
        <f>SUM(Woody!Z4:Z43)/SUM(Woody!$P4:$P43)</f>
        <v>80</v>
      </c>
      <c r="G11" s="329">
        <f>SUM(Woody!AA4:AA43)/SUM(Woody!$P4:$P43)</f>
        <v>0</v>
      </c>
      <c r="H11" s="329">
        <f>SUM(Woody!AB4:AB43)/SUM(Woody!$P4:$P43)</f>
        <v>10</v>
      </c>
      <c r="I11" s="329">
        <f>SUM(Woody!AC4:AC43)/SUM(Woody!$P4:$P43)</f>
        <v>0</v>
      </c>
      <c r="J11" s="329">
        <f>SUM(Woody!AD4:AD43)/SUM(Woody!$P4:$P43)</f>
        <v>0</v>
      </c>
      <c r="K11" s="329">
        <f>SUM(Woody!AE4:AE43)/SUM(Woody!$P4:$P43)</f>
        <v>0</v>
      </c>
      <c r="L11">
        <f t="shared" ref="L11:L16" si="1">SUM(D11:K11)</f>
        <v>100</v>
      </c>
    </row>
    <row r="12" spans="1:12">
      <c r="B12" s="199" t="str">
        <f t="shared" ref="B12:B16" si="2">B5</f>
        <v>Lower Zone</v>
      </c>
      <c r="C12" s="199"/>
      <c r="D12" s="329">
        <f>SUM(Woody!AF4:AF43)/SUM(Woody!$Q4:$Q43)</f>
        <v>20</v>
      </c>
      <c r="E12" s="329">
        <f>SUM(Woody!AG4:AG43)/SUM(Woody!$Q4:$Q43)</f>
        <v>0</v>
      </c>
      <c r="F12" s="329">
        <f>SUM(Woody!AH4:AH43)/SUM(Woody!$Q4:$Q43)</f>
        <v>70</v>
      </c>
      <c r="G12" s="329">
        <f>SUM(Woody!AI4:AI43)/SUM(Woody!$Q4:$Q43)</f>
        <v>0</v>
      </c>
      <c r="H12" s="329">
        <f>SUM(Woody!AJ4:AJ43)/SUM(Woody!$Q4:$Q43)</f>
        <v>10</v>
      </c>
      <c r="I12" s="329">
        <f>SUM(Woody!AK4:AK43)/SUM(Woody!$Q4:$Q43)</f>
        <v>0</v>
      </c>
      <c r="J12" s="329">
        <f>SUM(Woody!AL4:AL43)/SUM(Woody!$Q4:$Q43)</f>
        <v>0</v>
      </c>
      <c r="K12" s="329">
        <f>SUM(Woody!AM4:AM43)/SUM(Woody!$Q4:$Q43)</f>
        <v>0</v>
      </c>
      <c r="L12">
        <f t="shared" si="1"/>
        <v>100</v>
      </c>
    </row>
    <row r="13" spans="1:12">
      <c r="B13" s="199" t="str">
        <f t="shared" si="2"/>
        <v>Upper Zone</v>
      </c>
      <c r="C13" s="199"/>
      <c r="D13" s="329">
        <f>SUM(Woody!AN4:AN43)/SUM(Woody!$R4:$R43)</f>
        <v>5</v>
      </c>
      <c r="E13" s="329">
        <f>SUM(Woody!AO4:AO43)/SUM(Woody!$R4:$R43)</f>
        <v>0</v>
      </c>
      <c r="F13" s="329">
        <f>SUM(Woody!AP4:AP43)/SUM(Woody!$R4:$R43)</f>
        <v>70</v>
      </c>
      <c r="G13" s="329">
        <f>SUM(Woody!AQ4:AQ43)/SUM(Woody!$R4:$R43)</f>
        <v>5</v>
      </c>
      <c r="H13" s="329">
        <f>SUM(Woody!AR4:AR43)/SUM(Woody!$R4:$R43)</f>
        <v>20</v>
      </c>
      <c r="I13" s="329">
        <f>SUM(Woody!AS4:AS43)/SUM(Woody!$R4:$R43)</f>
        <v>0</v>
      </c>
      <c r="J13" s="329">
        <f>SUM(Woody!AT4:AT43)/SUM(Woody!$R4:$R43)</f>
        <v>0</v>
      </c>
      <c r="K13" s="329">
        <f>SUM(Woody!AU4:AU43)/SUM(Woody!$R4:$R43)</f>
        <v>0</v>
      </c>
      <c r="L13">
        <f t="shared" si="1"/>
        <v>100</v>
      </c>
    </row>
    <row r="14" spans="1:12">
      <c r="B14" s="199" t="str">
        <f t="shared" si="2"/>
        <v>Upper MCB Zone</v>
      </c>
      <c r="C14" s="199"/>
      <c r="D14" s="329">
        <f>SUM(Woody!AV4:AV43)/SUM(Woody!$S4:$S43)</f>
        <v>70</v>
      </c>
      <c r="E14" s="329">
        <f>SUM(Woody!AW4:AW43)/SUM(Woody!$S4:$S43)</f>
        <v>10</v>
      </c>
      <c r="F14" s="329">
        <f>SUM(Woody!AX4:AX43)/SUM(Woody!$S4:$S43)</f>
        <v>10</v>
      </c>
      <c r="G14" s="329">
        <f>SUM(Woody!AY4:AY43)/SUM(Woody!$S4:$S43)</f>
        <v>10</v>
      </c>
      <c r="H14" s="329">
        <f>SUM(Woody!AZ4:AZ43)/SUM(Woody!$S4:$S43)</f>
        <v>0</v>
      </c>
      <c r="I14" s="329">
        <f>SUM(Woody!BA4:BA43)/SUM(Woody!$S4:$S43)</f>
        <v>0</v>
      </c>
      <c r="J14" s="329">
        <f>SUM(Woody!BB4:BB43)/SUM(Woody!$S4:$S43)</f>
        <v>0</v>
      </c>
      <c r="K14" s="329">
        <f>SUM(Woody!BC4:BC43)/SUM(Woody!$S4:$S43)</f>
        <v>0</v>
      </c>
      <c r="L14">
        <f t="shared" si="1"/>
        <v>100</v>
      </c>
    </row>
    <row r="15" spans="1:12">
      <c r="B15" s="199" t="str">
        <f t="shared" si="2"/>
        <v>Floodplain</v>
      </c>
      <c r="C15" s="199"/>
      <c r="D15" s="329" t="e">
        <f>SUM(Woody!BD4:BD43)/SUM(Woody!$T4:$T43)</f>
        <v>#DIV/0!</v>
      </c>
      <c r="E15" s="329" t="e">
        <f>SUM(Woody!BE4:BE43)/SUM(Woody!$T4:$T43)</f>
        <v>#DIV/0!</v>
      </c>
      <c r="F15" s="329" t="e">
        <f>SUM(Woody!BF4:BF43)/SUM(Woody!$T4:$T43)</f>
        <v>#DIV/0!</v>
      </c>
      <c r="G15" s="329" t="e">
        <f>SUM(Woody!BG4:BG43)/SUM(Woody!$T4:$T43)</f>
        <v>#DIV/0!</v>
      </c>
      <c r="H15" s="329" t="e">
        <f>SUM(Woody!BH4:BH43)/SUM(Woody!$T4:$T43)</f>
        <v>#DIV/0!</v>
      </c>
      <c r="I15" s="329" t="e">
        <f>SUM(Woody!BI4:BI43)/SUM(Woody!$T4:$T43)</f>
        <v>#DIV/0!</v>
      </c>
      <c r="J15" s="329" t="e">
        <f>SUM(Woody!BJ4:BJ43)/SUM(Woody!$T4:$T43)</f>
        <v>#DIV/0!</v>
      </c>
      <c r="K15" s="329" t="e">
        <f>SUM(Woody!BK4:BK43)/SUM(Woody!$T4:$T43)</f>
        <v>#DIV/0!</v>
      </c>
      <c r="L15" t="e">
        <f t="shared" si="1"/>
        <v>#DIV/0!</v>
      </c>
    </row>
    <row r="16" spans="1:12">
      <c r="B16" s="199" t="str">
        <f t="shared" si="2"/>
        <v>Wetland</v>
      </c>
      <c r="C16" s="199"/>
      <c r="D16" s="329" t="e">
        <f>SUM(Woody!BL4:BL43)/SUM(Woody!$U4:$U43)</f>
        <v>#DIV/0!</v>
      </c>
      <c r="E16" s="329" t="e">
        <f>SUM(Woody!BM4:BM43)/SUM(Woody!$U4:$U43)</f>
        <v>#DIV/0!</v>
      </c>
      <c r="F16" s="329" t="e">
        <f>SUM(Woody!BN4:BN43)/SUM(Woody!$U4:$U43)</f>
        <v>#DIV/0!</v>
      </c>
      <c r="G16" s="329" t="e">
        <f>SUM(Woody!BO4:BO43)/SUM(Woody!$U4:$U43)</f>
        <v>#DIV/0!</v>
      </c>
      <c r="H16" s="329" t="e">
        <f>SUM(Woody!BP4:BP43)/SUM(Woody!$U4:$U43)</f>
        <v>#DIV/0!</v>
      </c>
      <c r="I16" s="329" t="e">
        <f>SUM(Woody!BQ4:BQ43)/SUM(Woody!$U4:$U43)</f>
        <v>#DIV/0!</v>
      </c>
      <c r="J16" s="329" t="e">
        <f>SUM(Woody!BR4:BR43)/SUM(Woody!$U4:$U43)</f>
        <v>#DIV/0!</v>
      </c>
      <c r="K16" s="329" t="e">
        <f>SUM(Woody!BS4:BS43)/SUM(Woody!$U4:$U43)</f>
        <v>#DIV/0!</v>
      </c>
      <c r="L16" t="e">
        <f t="shared" si="1"/>
        <v>#DIV/0!</v>
      </c>
    </row>
    <row r="18" spans="1:14" ht="63.75">
      <c r="B18" s="299" t="s">
        <v>98</v>
      </c>
      <c r="C18" s="299"/>
      <c r="D18" s="300" t="str">
        <f>'Non-woody'!H4</f>
        <v>Reeds</v>
      </c>
      <c r="E18" s="300" t="str">
        <f>'Non-woody'!I4</f>
        <v>Bullrushes</v>
      </c>
      <c r="F18" s="300" t="str">
        <f>'Non-woody'!J4</f>
        <v>Sedges</v>
      </c>
      <c r="G18" s="300" t="str">
        <f>'Non-woody'!K4</f>
        <v>Dicot Forbs</v>
      </c>
      <c r="H18" s="300" t="str">
        <f>'Non-woody'!L4</f>
        <v>Open (e.g. sand, water, rock)</v>
      </c>
      <c r="I18" s="300" t="str">
        <f>'Non-woody'!M4</f>
        <v>Grasses</v>
      </c>
      <c r="J18" s="300" t="str">
        <f>'Non-woody'!N4</f>
        <v>Low woody (&lt;=50cm)</v>
      </c>
      <c r="K18" s="300" t="str">
        <f>'Non-woody'!O4</f>
        <v>Litter</v>
      </c>
      <c r="L18" s="300" t="str">
        <f>'Non-woody'!P4</f>
        <v>Exotic Veg</v>
      </c>
      <c r="M18" s="328" t="s">
        <v>206</v>
      </c>
    </row>
    <row r="19" spans="1:14">
      <c r="A19" s="213" t="s">
        <v>210</v>
      </c>
      <c r="B19" s="193" t="str">
        <f>B4</f>
        <v>Marginal Zone</v>
      </c>
      <c r="D19" s="409">
        <v>10</v>
      </c>
      <c r="E19" s="409">
        <v>0</v>
      </c>
      <c r="F19" s="409">
        <v>20</v>
      </c>
      <c r="G19" s="409">
        <v>10</v>
      </c>
      <c r="H19" s="409">
        <f>H4+I4+J4</f>
        <v>15</v>
      </c>
      <c r="I19" s="409">
        <v>45</v>
      </c>
      <c r="J19" s="409">
        <v>5</v>
      </c>
      <c r="K19" s="409">
        <v>0</v>
      </c>
      <c r="L19" s="476">
        <v>0</v>
      </c>
      <c r="M19" s="347">
        <f>I19+G19+F19+E19</f>
        <v>75</v>
      </c>
      <c r="N19">
        <f>SUM(D19:L19)</f>
        <v>105</v>
      </c>
    </row>
    <row r="20" spans="1:14">
      <c r="A20" s="213"/>
      <c r="B20" s="193" t="str">
        <f t="shared" ref="B20:B24" si="3">B5</f>
        <v>Lower Zone</v>
      </c>
      <c r="D20" s="409">
        <v>20</v>
      </c>
      <c r="E20" s="409">
        <v>0</v>
      </c>
      <c r="F20" s="409">
        <v>10</v>
      </c>
      <c r="G20" s="409">
        <v>10</v>
      </c>
      <c r="H20" s="409">
        <f t="shared" ref="H20:H24" si="4">H5+I5+J5</f>
        <v>10</v>
      </c>
      <c r="I20" s="409">
        <v>45</v>
      </c>
      <c r="J20" s="409">
        <v>5</v>
      </c>
      <c r="K20" s="409">
        <v>0</v>
      </c>
      <c r="L20" s="476">
        <v>0</v>
      </c>
      <c r="M20" s="348">
        <f t="shared" ref="M20:M24" si="5">I20+G20+F20+E20</f>
        <v>65</v>
      </c>
      <c r="N20">
        <f t="shared" ref="N20:N31" si="6">SUM(D20:L20)</f>
        <v>100</v>
      </c>
    </row>
    <row r="21" spans="1:14">
      <c r="A21" s="213"/>
      <c r="B21" s="193" t="str">
        <f t="shared" si="3"/>
        <v>Upper Zone</v>
      </c>
      <c r="D21" s="409">
        <v>5</v>
      </c>
      <c r="E21" s="409">
        <v>0</v>
      </c>
      <c r="F21" s="409">
        <v>0</v>
      </c>
      <c r="G21" s="409">
        <v>10</v>
      </c>
      <c r="H21" s="409">
        <f t="shared" si="4"/>
        <v>10</v>
      </c>
      <c r="I21" s="409">
        <v>65</v>
      </c>
      <c r="J21" s="409">
        <v>10</v>
      </c>
      <c r="K21" s="409">
        <v>0</v>
      </c>
      <c r="L21" s="476">
        <v>0</v>
      </c>
      <c r="M21" s="348">
        <f t="shared" si="5"/>
        <v>75</v>
      </c>
      <c r="N21">
        <f t="shared" si="6"/>
        <v>100</v>
      </c>
    </row>
    <row r="22" spans="1:14">
      <c r="A22" s="213"/>
      <c r="B22" s="193" t="str">
        <f t="shared" si="3"/>
        <v>Upper MCB Zone</v>
      </c>
      <c r="C22" s="199"/>
      <c r="D22" s="410">
        <v>0</v>
      </c>
      <c r="E22" s="410">
        <v>0</v>
      </c>
      <c r="F22" s="410">
        <v>0</v>
      </c>
      <c r="G22" s="410">
        <v>10</v>
      </c>
      <c r="H22" s="409">
        <f t="shared" si="4"/>
        <v>5</v>
      </c>
      <c r="I22" s="410">
        <v>75</v>
      </c>
      <c r="J22" s="410">
        <v>10</v>
      </c>
      <c r="K22" s="410">
        <v>0</v>
      </c>
      <c r="L22" s="477">
        <v>0</v>
      </c>
      <c r="M22" s="348">
        <f t="shared" si="5"/>
        <v>85</v>
      </c>
      <c r="N22">
        <f t="shared" si="6"/>
        <v>100</v>
      </c>
    </row>
    <row r="23" spans="1:14">
      <c r="A23" s="213"/>
      <c r="B23" s="193" t="str">
        <f t="shared" si="3"/>
        <v>Floodplain</v>
      </c>
      <c r="C23" s="199"/>
      <c r="D23" s="410"/>
      <c r="E23" s="410"/>
      <c r="F23" s="410"/>
      <c r="G23" s="410"/>
      <c r="H23" s="409">
        <f t="shared" si="4"/>
        <v>0</v>
      </c>
      <c r="I23" s="410"/>
      <c r="J23" s="410"/>
      <c r="K23" s="410"/>
      <c r="L23" s="477">
        <v>0</v>
      </c>
      <c r="M23" s="348">
        <f>I23+G23+F23+E23</f>
        <v>0</v>
      </c>
      <c r="N23">
        <f t="shared" si="6"/>
        <v>0</v>
      </c>
    </row>
    <row r="24" spans="1:14">
      <c r="A24" s="213"/>
      <c r="B24" s="193" t="str">
        <f t="shared" si="3"/>
        <v>Wetland</v>
      </c>
      <c r="C24" s="199"/>
      <c r="D24" s="410"/>
      <c r="E24" s="410"/>
      <c r="F24" s="410"/>
      <c r="G24" s="410"/>
      <c r="H24" s="409">
        <f t="shared" si="4"/>
        <v>0</v>
      </c>
      <c r="I24" s="410"/>
      <c r="J24" s="410"/>
      <c r="K24" s="410"/>
      <c r="L24" s="477">
        <v>0</v>
      </c>
      <c r="M24" s="348">
        <f t="shared" si="5"/>
        <v>0</v>
      </c>
      <c r="N24">
        <f t="shared" si="6"/>
        <v>0</v>
      </c>
    </row>
    <row r="25" spans="1:14">
      <c r="D25" s="302"/>
      <c r="E25" s="302"/>
      <c r="F25" s="302"/>
      <c r="G25" s="302"/>
      <c r="H25" s="302"/>
      <c r="I25" s="302"/>
      <c r="J25" s="302"/>
      <c r="K25" s="302"/>
      <c r="L25" s="302"/>
      <c r="M25" s="348"/>
    </row>
    <row r="26" spans="1:14">
      <c r="A26" s="213" t="s">
        <v>209</v>
      </c>
      <c r="B26" s="199" t="str">
        <f>B4</f>
        <v>Marginal Zone</v>
      </c>
      <c r="C26" s="199"/>
      <c r="D26" s="329">
        <f>SUM('Non-woody'!AC5:AC142)/SUM('Non-woody'!$T5:$T142)</f>
        <v>10</v>
      </c>
      <c r="E26" s="329">
        <f>SUM('Non-woody'!AD5:AD142)/SUM('Non-woody'!$T5:$T142)</f>
        <v>0</v>
      </c>
      <c r="F26" s="329">
        <f>SUM('Non-woody'!AE5:AE142)/SUM('Non-woody'!$T5:$T142)</f>
        <v>40</v>
      </c>
      <c r="G26" s="329">
        <f>SUM('Non-woody'!AF5:AF142)/SUM('Non-woody'!$T5:$T142)</f>
        <v>5</v>
      </c>
      <c r="H26" s="329">
        <f>SUM('Non-woody'!AG5:AG142)/SUM('Non-woody'!$T5:$T142)</f>
        <v>10</v>
      </c>
      <c r="I26" s="329">
        <f>SUM('Non-woody'!AH5:AH142)/SUM('Non-woody'!$T5:$T142)</f>
        <v>30</v>
      </c>
      <c r="J26" s="329">
        <f>SUM('Non-woody'!AI5:AI142)/SUM('Non-woody'!$T5:$T142)</f>
        <v>0</v>
      </c>
      <c r="K26" s="329">
        <f>SUM('Non-woody'!AJ5:AJ142)/SUM('Non-woody'!$T5:$T142)</f>
        <v>0</v>
      </c>
      <c r="L26" s="329">
        <f>SUM('Non-woody'!AK5:AK142)/SUM('Non-woody'!$T5:$T142)</f>
        <v>5</v>
      </c>
      <c r="M26" s="471">
        <f t="shared" ref="M26:M31" si="7">I26+G26+F26+E26</f>
        <v>75</v>
      </c>
      <c r="N26">
        <f t="shared" si="6"/>
        <v>100</v>
      </c>
    </row>
    <row r="27" spans="1:14">
      <c r="B27" s="199" t="str">
        <f t="shared" ref="B27:B31" si="8">B5</f>
        <v>Lower Zone</v>
      </c>
      <c r="C27" s="199"/>
      <c r="D27" s="329">
        <f>SUM('Non-woody'!AL5:AL142)/SUM('Non-woody'!$U5:$U142)</f>
        <v>10</v>
      </c>
      <c r="E27" s="329">
        <f>SUM('Non-woody'!AM5:AM142)/SUM('Non-woody'!$U5:$U142)</f>
        <v>0</v>
      </c>
      <c r="F27" s="329">
        <f>SUM('Non-woody'!AN5:AN142)/SUM('Non-woody'!$U5:$U142)</f>
        <v>15</v>
      </c>
      <c r="G27" s="329">
        <f>SUM('Non-woody'!AO5:AO142)/SUM('Non-woody'!$U5:$U142)</f>
        <v>10</v>
      </c>
      <c r="H27" s="329">
        <f>SUM('Non-woody'!AP5:AP142)/SUM('Non-woody'!$U5:$U142)</f>
        <v>10</v>
      </c>
      <c r="I27" s="329">
        <f>SUM('Non-woody'!AQ5:AQ142)/SUM('Non-woody'!$U5:$U142)</f>
        <v>20</v>
      </c>
      <c r="J27" s="329">
        <f>SUM('Non-woody'!AR5:AR142)/SUM('Non-woody'!$U5:$U142)</f>
        <v>5</v>
      </c>
      <c r="K27" s="329">
        <f>SUM('Non-woody'!AS5:AS142)/SUM('Non-woody'!$U5:$U142)</f>
        <v>0</v>
      </c>
      <c r="L27" s="329">
        <f>SUM('Non-woody'!AT5:AT142)/SUM('Non-woody'!$U5:$U142)</f>
        <v>30</v>
      </c>
      <c r="M27" s="471">
        <f t="shared" si="7"/>
        <v>45</v>
      </c>
      <c r="N27">
        <f t="shared" si="6"/>
        <v>100</v>
      </c>
    </row>
    <row r="28" spans="1:14">
      <c r="B28" s="199" t="str">
        <f t="shared" si="8"/>
        <v>Upper Zone</v>
      </c>
      <c r="C28" s="199"/>
      <c r="D28" s="329">
        <f>SUM('Non-woody'!AU5:AU142)/SUM('Non-woody'!$V5:$V142)</f>
        <v>0</v>
      </c>
      <c r="E28" s="329">
        <f>SUM('Non-woody'!AV5:AV142)/SUM('Non-woody'!$V5:$V142)</f>
        <v>0</v>
      </c>
      <c r="F28" s="329">
        <f>SUM('Non-woody'!AW5:AW142)/SUM('Non-woody'!$V5:$V142)</f>
        <v>5</v>
      </c>
      <c r="G28" s="329">
        <f>SUM('Non-woody'!AX5:AX142)/SUM('Non-woody'!$V5:$V142)</f>
        <v>5</v>
      </c>
      <c r="H28" s="329">
        <f>SUM('Non-woody'!AY5:AY142)/SUM('Non-woody'!$V5:$V142)</f>
        <v>20</v>
      </c>
      <c r="I28" s="329">
        <f>SUM('Non-woody'!AZ5:AZ142)/SUM('Non-woody'!$V5:$V142)</f>
        <v>10</v>
      </c>
      <c r="J28" s="329">
        <f>SUM('Non-woody'!BA5:BA142)/SUM('Non-woody'!$V5:$V142)</f>
        <v>5</v>
      </c>
      <c r="K28" s="329">
        <f>SUM('Non-woody'!BB5:BB142)/SUM('Non-woody'!$V5:$V142)</f>
        <v>0</v>
      </c>
      <c r="L28" s="329">
        <f>SUM('Non-woody'!BC5:BC142)/SUM('Non-woody'!$V5:$V142)</f>
        <v>55</v>
      </c>
      <c r="M28" s="348">
        <f t="shared" si="7"/>
        <v>20</v>
      </c>
      <c r="N28">
        <f t="shared" si="6"/>
        <v>100</v>
      </c>
    </row>
    <row r="29" spans="1:14">
      <c r="B29" s="199" t="str">
        <f t="shared" si="8"/>
        <v>Upper MCB Zone</v>
      </c>
      <c r="C29" s="199"/>
      <c r="D29" s="329">
        <f>SUM('Non-woody'!BD5:BD142)/SUM('Non-woody'!$W5:$W142)</f>
        <v>0</v>
      </c>
      <c r="E29" s="329">
        <f>SUM('Non-woody'!BE5:BE142)/SUM('Non-woody'!$W5:$W142)</f>
        <v>0</v>
      </c>
      <c r="F29" s="329">
        <f>SUM('Non-woody'!BF5:BF142)/SUM('Non-woody'!$W5:$W142)</f>
        <v>0</v>
      </c>
      <c r="G29" s="329">
        <f>SUM('Non-woody'!BG5:BG142)/SUM('Non-woody'!$W5:$W142)</f>
        <v>5</v>
      </c>
      <c r="H29" s="329">
        <f>SUM('Non-woody'!BH5:BH142)/SUM('Non-woody'!$W5:$W142)</f>
        <v>0</v>
      </c>
      <c r="I29" s="329">
        <f>SUM('Non-woody'!BI5:BI142)/SUM('Non-woody'!$W5:$W142)</f>
        <v>20</v>
      </c>
      <c r="J29" s="329">
        <f>SUM('Non-woody'!BJ5:BJ142)/SUM('Non-woody'!$W5:$W142)</f>
        <v>10</v>
      </c>
      <c r="K29" s="329">
        <f>SUM('Non-woody'!BK5:BK142)/SUM('Non-woody'!$W5:$W142)</f>
        <v>0</v>
      </c>
      <c r="L29" s="329">
        <f>SUM('Non-woody'!BL5:BL142)/SUM('Non-woody'!$W5:$W142)</f>
        <v>65</v>
      </c>
      <c r="M29" s="348">
        <f t="shared" si="7"/>
        <v>25</v>
      </c>
      <c r="N29">
        <f t="shared" si="6"/>
        <v>100</v>
      </c>
    </row>
    <row r="30" spans="1:14">
      <c r="B30" s="199" t="str">
        <f t="shared" si="8"/>
        <v>Floodplain</v>
      </c>
      <c r="D30" s="329" t="e">
        <f>SUM('Non-woody'!BM5:BM142)/SUM('Non-woody'!$X5:$X142)</f>
        <v>#DIV/0!</v>
      </c>
      <c r="E30" s="329" t="e">
        <f>SUM('Non-woody'!BN5:BN142)/SUM('Non-woody'!$X5:$X142)</f>
        <v>#DIV/0!</v>
      </c>
      <c r="F30" s="329" t="e">
        <f>SUM('Non-woody'!BO5:BO142)/SUM('Non-woody'!$X5:$X142)</f>
        <v>#DIV/0!</v>
      </c>
      <c r="G30" s="329" t="e">
        <f>SUM('Non-woody'!BP5:BP142)/SUM('Non-woody'!$X5:$X142)</f>
        <v>#DIV/0!</v>
      </c>
      <c r="H30" s="329" t="e">
        <f>SUM('Non-woody'!BQ5:BQ142)/SUM('Non-woody'!$X5:$X142)</f>
        <v>#DIV/0!</v>
      </c>
      <c r="I30" s="329" t="e">
        <f>SUM('Non-woody'!BR5:BR142)/SUM('Non-woody'!$X5:$X142)</f>
        <v>#DIV/0!</v>
      </c>
      <c r="J30" s="329" t="e">
        <f>SUM('Non-woody'!BS5:BS142)/SUM('Non-woody'!$X5:$X142)</f>
        <v>#DIV/0!</v>
      </c>
      <c r="K30" s="329" t="e">
        <f>SUM('Non-woody'!BT5:BT142)/SUM('Non-woody'!$X5:$X142)</f>
        <v>#DIV/0!</v>
      </c>
      <c r="L30" s="329" t="e">
        <f>SUM('Non-woody'!BU5:BU142)/SUM('Non-woody'!$X5:$X142)</f>
        <v>#DIV/0!</v>
      </c>
      <c r="M30" s="348" t="e">
        <f t="shared" si="7"/>
        <v>#DIV/0!</v>
      </c>
      <c r="N30" t="e">
        <f t="shared" si="6"/>
        <v>#DIV/0!</v>
      </c>
    </row>
    <row r="31" spans="1:14">
      <c r="B31" s="199" t="str">
        <f t="shared" si="8"/>
        <v>Wetland</v>
      </c>
      <c r="D31" s="329" t="e">
        <f>SUM('Non-woody'!BV5:BV142)/SUM('Non-woody'!$Y5:$Y142)</f>
        <v>#DIV/0!</v>
      </c>
      <c r="E31" s="329" t="e">
        <f>SUM('Non-woody'!BW5:BW142)/SUM('Non-woody'!$Y5:$Y142)</f>
        <v>#DIV/0!</v>
      </c>
      <c r="F31" s="329" t="e">
        <f>SUM('Non-woody'!BX5:BX142)/SUM('Non-woody'!$Y5:$Y142)</f>
        <v>#DIV/0!</v>
      </c>
      <c r="G31" s="329" t="e">
        <f>SUM('Non-woody'!BY5:BY142)/SUM('Non-woody'!$Y5:$Y142)</f>
        <v>#DIV/0!</v>
      </c>
      <c r="H31" s="329" t="e">
        <f>SUM('Non-woody'!BZ5:BZ142)/SUM('Non-woody'!$Y5:$Y142)</f>
        <v>#DIV/0!</v>
      </c>
      <c r="I31" s="329" t="e">
        <f>SUM('Non-woody'!CA5:CA142)/SUM('Non-woody'!$Y5:$Y142)</f>
        <v>#DIV/0!</v>
      </c>
      <c r="J31" s="329" t="e">
        <f>SUM('Non-woody'!CB5:CB142)/SUM('Non-woody'!$Y5:$Y142)</f>
        <v>#DIV/0!</v>
      </c>
      <c r="K31" s="329" t="e">
        <f>SUM('Non-woody'!CC5:CC142)/SUM('Non-woody'!$Y5:$Y142)</f>
        <v>#DIV/0!</v>
      </c>
      <c r="L31" s="329" t="e">
        <f>SUM('Non-woody'!CD5:CD142)/SUM('Non-woody'!$Y5:$Y142)</f>
        <v>#DIV/0!</v>
      </c>
      <c r="M31" s="349" t="e">
        <f t="shared" si="7"/>
        <v>#DIV/0!</v>
      </c>
      <c r="N31" t="e">
        <f t="shared" si="6"/>
        <v>#DIV/0!</v>
      </c>
    </row>
  </sheetData>
  <sheetProtection password="C74C" sheet="1" objects="1" scenarios="1"/>
  <mergeCells count="1">
    <mergeCell ref="C2:D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9"/>
  <dimension ref="A1:AF2203"/>
  <sheetViews>
    <sheetView showGridLines="0" workbookViewId="0">
      <pane xSplit="2" ySplit="3" topLeftCell="C4" activePane="bottomRight" state="frozen"/>
      <selection pane="topRight" activeCell="I1" sqref="I1"/>
      <selection pane="bottomLeft" activeCell="A6" sqref="A6"/>
      <selection pane="bottomRight" activeCell="B6" sqref="B6"/>
    </sheetView>
  </sheetViews>
  <sheetFormatPr defaultRowHeight="12.75"/>
  <cols>
    <col min="1" max="1" width="3.28515625" style="320" customWidth="1"/>
    <col min="2" max="2" width="38.42578125" style="208" customWidth="1"/>
    <col min="3" max="3" width="9.5703125" style="209" customWidth="1"/>
    <col min="4" max="4" width="9.28515625" style="209" customWidth="1"/>
    <col min="5" max="5" width="12" style="210" customWidth="1"/>
    <col min="6" max="6" width="8.7109375" style="210" customWidth="1"/>
    <col min="7" max="7" width="10.42578125" style="210" customWidth="1"/>
    <col min="8" max="8" width="9.85546875" style="210" customWidth="1"/>
    <col min="9" max="9" width="9.7109375" style="210" customWidth="1"/>
    <col min="10" max="11" width="10.5703125" style="210" customWidth="1"/>
    <col min="12" max="12" width="9" style="210" bestFit="1" customWidth="1"/>
    <col min="13" max="13" width="7.42578125" style="210" customWidth="1"/>
    <col min="14" max="14" width="8.85546875" style="211" customWidth="1"/>
    <col min="15" max="15" width="8.85546875" style="210" customWidth="1"/>
    <col min="16" max="16" width="11" style="210" customWidth="1"/>
    <col min="17" max="17" width="10.5703125" style="210" customWidth="1"/>
    <col min="18" max="18" width="73.7109375" style="327" customWidth="1"/>
    <col min="19" max="19" width="9.140625" style="199"/>
    <col min="20" max="20" width="0" style="200" hidden="1" customWidth="1"/>
    <col min="21" max="26" width="9.140625" style="199" hidden="1" customWidth="1"/>
    <col min="27" max="41" width="0" style="199" hidden="1" customWidth="1"/>
    <col min="42" max="16384" width="9.140625" style="199"/>
  </cols>
  <sheetData>
    <row r="1" spans="1:20" s="174" customFormat="1" ht="15">
      <c r="A1" s="172"/>
      <c r="B1" s="173" t="str">
        <f>"Listed Species : "&amp;COUNTA(B4:B1437)</f>
        <v>Listed Species : 0</v>
      </c>
      <c r="C1" s="492" t="s">
        <v>155</v>
      </c>
      <c r="D1" s="493"/>
      <c r="E1" s="493"/>
      <c r="F1" s="493"/>
      <c r="G1" s="493"/>
      <c r="H1" s="493"/>
      <c r="I1" s="493"/>
      <c r="J1" s="493"/>
      <c r="K1" s="494"/>
      <c r="L1" s="495" t="s">
        <v>160</v>
      </c>
      <c r="M1" s="496"/>
      <c r="N1" s="497"/>
      <c r="O1" s="497"/>
      <c r="P1" s="496"/>
      <c r="Q1" s="498"/>
      <c r="R1" s="326"/>
      <c r="T1" s="175"/>
    </row>
    <row r="2" spans="1:20" s="182" customFormat="1" ht="25.5" customHeight="1">
      <c r="A2" s="177"/>
      <c r="B2" s="178"/>
      <c r="C2" s="179" t="s">
        <v>161</v>
      </c>
      <c r="D2" s="180" t="s">
        <v>162</v>
      </c>
      <c r="E2" s="180" t="s">
        <v>163</v>
      </c>
      <c r="F2" s="181" t="s">
        <v>164</v>
      </c>
      <c r="G2" s="181" t="s">
        <v>165</v>
      </c>
      <c r="H2" s="181" t="s">
        <v>166</v>
      </c>
      <c r="I2" s="181" t="s">
        <v>167</v>
      </c>
      <c r="J2" s="180" t="s">
        <v>168</v>
      </c>
      <c r="K2" s="180" t="s">
        <v>169</v>
      </c>
      <c r="L2" s="179" t="str">
        <f>'Reference State'!B12</f>
        <v>Marginal</v>
      </c>
      <c r="M2" s="180" t="str">
        <f>'Reference State'!B18</f>
        <v>Lower</v>
      </c>
      <c r="N2" s="335" t="str">
        <f>'Reference State'!B24</f>
        <v>Upper</v>
      </c>
      <c r="O2" s="335" t="str">
        <f>'Reference State'!B30</f>
        <v>Upper MCB</v>
      </c>
      <c r="P2" s="180" t="str">
        <f>'Reference State'!B36</f>
        <v>Floodplain</v>
      </c>
      <c r="Q2" s="181" t="str">
        <f>'Reference State'!B42</f>
        <v>Wetland</v>
      </c>
      <c r="R2" s="321" t="s">
        <v>213</v>
      </c>
      <c r="T2" s="183"/>
    </row>
    <row r="3" spans="1:20" s="192" customFormat="1" ht="15">
      <c r="A3" s="176"/>
      <c r="B3" s="184" t="s">
        <v>156</v>
      </c>
      <c r="C3" s="185">
        <f>COUNTA(C4:C2394)</f>
        <v>0</v>
      </c>
      <c r="D3" s="186">
        <f>COUNTA(D4:D2394)</f>
        <v>0</v>
      </c>
      <c r="E3" s="186">
        <f>COUNTA(E4:E2394)</f>
        <v>0</v>
      </c>
      <c r="F3" s="187">
        <f>T3</f>
        <v>0</v>
      </c>
      <c r="G3" s="186">
        <f t="shared" ref="G3:J3" si="0">COUNTA(G4:G2394)</f>
        <v>0</v>
      </c>
      <c r="H3" s="186">
        <f t="shared" si="0"/>
        <v>0</v>
      </c>
      <c r="I3" s="186">
        <f t="shared" si="0"/>
        <v>0</v>
      </c>
      <c r="J3" s="186">
        <f t="shared" si="0"/>
        <v>0</v>
      </c>
      <c r="K3" s="186">
        <f>COUNTA(K4:K2394)</f>
        <v>0</v>
      </c>
      <c r="L3" s="188">
        <f>COUNTA(L4:L2394)</f>
        <v>0</v>
      </c>
      <c r="M3" s="186">
        <f>COUNTA(M4:M2394)</f>
        <v>0</v>
      </c>
      <c r="N3" s="187">
        <f>COUNTA(N4:N2394)</f>
        <v>0</v>
      </c>
      <c r="O3" s="187">
        <f>COUNTA(O4:O2394)</f>
        <v>0</v>
      </c>
      <c r="P3" s="187">
        <f t="shared" ref="P3:Q3" si="1">COUNTA(P4:P2394)</f>
        <v>0</v>
      </c>
      <c r="Q3" s="189">
        <f t="shared" si="1"/>
        <v>0</v>
      </c>
      <c r="R3" s="322"/>
      <c r="S3" s="190"/>
      <c r="T3" s="191">
        <f>COUNTIF(T4:T1000,"*")</f>
        <v>0</v>
      </c>
    </row>
    <row r="4" spans="1:20" ht="20.100000000000001" customHeight="1">
      <c r="A4" s="319"/>
      <c r="B4" s="194"/>
      <c r="C4" s="195"/>
      <c r="D4" s="196"/>
      <c r="E4" s="196"/>
      <c r="F4" s="196"/>
      <c r="G4" s="197"/>
      <c r="H4" s="196"/>
      <c r="I4" s="196"/>
      <c r="J4" s="196"/>
      <c r="K4" s="196"/>
      <c r="L4" s="196"/>
      <c r="M4" s="196"/>
      <c r="N4" s="197"/>
      <c r="O4" s="197"/>
      <c r="P4" s="197"/>
      <c r="Q4" s="198"/>
      <c r="R4" s="323"/>
    </row>
    <row r="5" spans="1:20" ht="20.100000000000001" customHeight="1">
      <c r="A5" s="319"/>
      <c r="B5" s="194"/>
      <c r="C5" s="196"/>
      <c r="D5" s="196"/>
      <c r="E5" s="196"/>
      <c r="F5" s="196"/>
      <c r="G5" s="197"/>
      <c r="H5" s="196"/>
      <c r="I5" s="196"/>
      <c r="J5" s="196"/>
      <c r="K5" s="196"/>
      <c r="L5" s="196"/>
      <c r="M5" s="196"/>
      <c r="N5" s="197"/>
      <c r="O5" s="197"/>
      <c r="P5" s="197"/>
      <c r="Q5" s="198"/>
      <c r="R5" s="324"/>
    </row>
    <row r="6" spans="1:20" ht="20.100000000000001" customHeight="1">
      <c r="A6" s="319"/>
      <c r="B6" s="194"/>
      <c r="C6" s="196"/>
      <c r="D6" s="196"/>
      <c r="E6" s="196"/>
      <c r="F6" s="196"/>
      <c r="G6" s="197"/>
      <c r="H6" s="196"/>
      <c r="I6" s="196"/>
      <c r="J6" s="202"/>
      <c r="K6" s="196"/>
      <c r="L6" s="196"/>
      <c r="M6" s="196"/>
      <c r="N6" s="197"/>
      <c r="O6" s="197"/>
      <c r="P6" s="197"/>
      <c r="Q6" s="198"/>
      <c r="R6" s="323"/>
    </row>
    <row r="7" spans="1:20" ht="20.100000000000001" customHeight="1">
      <c r="A7" s="319"/>
      <c r="B7" s="194"/>
      <c r="C7" s="196"/>
      <c r="D7" s="196"/>
      <c r="E7" s="196"/>
      <c r="F7" s="202"/>
      <c r="G7" s="203"/>
      <c r="H7" s="196"/>
      <c r="I7" s="196"/>
      <c r="J7" s="196"/>
      <c r="K7" s="196"/>
      <c r="L7" s="196"/>
      <c r="M7" s="196"/>
      <c r="N7" s="197"/>
      <c r="O7" s="197"/>
      <c r="P7" s="197"/>
      <c r="Q7" s="198"/>
      <c r="R7" s="323"/>
    </row>
    <row r="8" spans="1:20" ht="20.100000000000001" customHeight="1">
      <c r="A8" s="319"/>
      <c r="B8" s="194"/>
      <c r="C8" s="196"/>
      <c r="D8" s="196"/>
      <c r="E8" s="196"/>
      <c r="F8" s="202"/>
      <c r="G8" s="197"/>
      <c r="H8" s="196"/>
      <c r="I8" s="196"/>
      <c r="J8" s="196"/>
      <c r="K8" s="196"/>
      <c r="L8" s="196"/>
      <c r="M8" s="196"/>
      <c r="N8" s="197"/>
      <c r="O8" s="197"/>
      <c r="P8" s="197"/>
      <c r="Q8" s="198"/>
      <c r="R8" s="323"/>
    </row>
    <row r="9" spans="1:20" ht="20.100000000000001" customHeight="1">
      <c r="A9" s="319"/>
      <c r="B9" s="194"/>
      <c r="C9" s="196"/>
      <c r="D9" s="196"/>
      <c r="E9" s="196"/>
      <c r="F9" s="202"/>
      <c r="G9" s="197"/>
      <c r="H9" s="196"/>
      <c r="I9" s="196"/>
      <c r="J9" s="196"/>
      <c r="K9" s="196"/>
      <c r="L9" s="196"/>
      <c r="M9" s="196"/>
      <c r="N9" s="197"/>
      <c r="O9" s="197"/>
      <c r="P9" s="197"/>
      <c r="Q9" s="198"/>
      <c r="R9" s="323"/>
    </row>
    <row r="10" spans="1:20" ht="20.100000000000001" customHeight="1">
      <c r="A10" s="319"/>
      <c r="B10" s="194"/>
      <c r="C10" s="196"/>
      <c r="D10" s="196"/>
      <c r="E10" s="196"/>
      <c r="F10" s="196"/>
      <c r="G10" s="197"/>
      <c r="H10" s="196"/>
      <c r="I10" s="196"/>
      <c r="J10" s="196"/>
      <c r="K10" s="196"/>
      <c r="L10" s="196"/>
      <c r="M10" s="196"/>
      <c r="N10" s="197"/>
      <c r="O10" s="197"/>
      <c r="P10" s="197"/>
      <c r="Q10" s="198"/>
      <c r="R10" s="323"/>
    </row>
    <row r="11" spans="1:20" ht="20.100000000000001" customHeight="1">
      <c r="A11" s="319"/>
      <c r="B11" s="194"/>
      <c r="C11" s="196"/>
      <c r="D11" s="196"/>
      <c r="E11" s="196"/>
      <c r="F11" s="196"/>
      <c r="G11" s="197"/>
      <c r="H11" s="196"/>
      <c r="I11" s="196"/>
      <c r="J11" s="196"/>
      <c r="K11" s="196"/>
      <c r="L11" s="196"/>
      <c r="M11" s="196"/>
      <c r="N11" s="197"/>
      <c r="O11" s="197"/>
      <c r="P11" s="197"/>
      <c r="Q11" s="198"/>
      <c r="R11" s="323"/>
    </row>
    <row r="12" spans="1:20" ht="20.100000000000001" customHeight="1">
      <c r="A12" s="319"/>
      <c r="B12" s="194"/>
      <c r="C12" s="202"/>
      <c r="D12" s="196"/>
      <c r="E12" s="196"/>
      <c r="F12" s="196"/>
      <c r="G12" s="197"/>
      <c r="H12" s="196"/>
      <c r="I12" s="196"/>
      <c r="J12" s="196"/>
      <c r="K12" s="196"/>
      <c r="L12" s="196"/>
      <c r="M12" s="196"/>
      <c r="N12" s="203"/>
      <c r="O12" s="203"/>
      <c r="P12" s="203"/>
      <c r="Q12" s="205"/>
      <c r="R12" s="323"/>
    </row>
    <row r="13" spans="1:20" ht="20.100000000000001" customHeight="1">
      <c r="A13" s="319"/>
      <c r="B13" s="194"/>
      <c r="C13" s="196"/>
      <c r="D13" s="196"/>
      <c r="E13" s="196"/>
      <c r="F13" s="202"/>
      <c r="G13" s="197"/>
      <c r="H13" s="196"/>
      <c r="I13" s="196"/>
      <c r="J13" s="196"/>
      <c r="K13" s="196"/>
      <c r="L13" s="196"/>
      <c r="M13" s="196"/>
      <c r="N13" s="197"/>
      <c r="O13" s="197"/>
      <c r="P13" s="197"/>
      <c r="Q13" s="198"/>
      <c r="R13" s="323"/>
    </row>
    <row r="14" spans="1:20" ht="20.100000000000001" customHeight="1">
      <c r="A14" s="319"/>
      <c r="B14" s="204"/>
      <c r="C14" s="196"/>
      <c r="D14" s="196"/>
      <c r="E14" s="196"/>
      <c r="F14" s="196"/>
      <c r="G14" s="197"/>
      <c r="H14" s="196"/>
      <c r="I14" s="196"/>
      <c r="J14" s="196"/>
      <c r="K14" s="196"/>
      <c r="L14" s="196"/>
      <c r="M14" s="196"/>
      <c r="N14" s="197"/>
      <c r="O14" s="197"/>
      <c r="P14" s="197"/>
      <c r="Q14" s="198"/>
      <c r="R14" s="323"/>
    </row>
    <row r="15" spans="1:20" ht="20.100000000000001" customHeight="1">
      <c r="A15" s="319"/>
      <c r="B15" s="204"/>
      <c r="C15" s="196"/>
      <c r="D15" s="196"/>
      <c r="E15" s="196"/>
      <c r="F15" s="196"/>
      <c r="G15" s="197"/>
      <c r="H15" s="196"/>
      <c r="I15" s="196"/>
      <c r="J15" s="196"/>
      <c r="K15" s="196"/>
      <c r="L15" s="196"/>
      <c r="M15" s="196"/>
      <c r="N15" s="197"/>
      <c r="O15" s="197"/>
      <c r="P15" s="197"/>
      <c r="Q15" s="198"/>
      <c r="R15" s="323"/>
    </row>
    <row r="16" spans="1:20" ht="20.100000000000001" customHeight="1">
      <c r="A16" s="319"/>
      <c r="B16" s="194"/>
      <c r="C16" s="196"/>
      <c r="D16" s="196"/>
      <c r="E16" s="196"/>
      <c r="F16" s="196"/>
      <c r="G16" s="197"/>
      <c r="H16" s="196"/>
      <c r="I16" s="196"/>
      <c r="J16" s="196"/>
      <c r="K16" s="196"/>
      <c r="L16" s="196"/>
      <c r="M16" s="196"/>
      <c r="N16" s="197"/>
      <c r="O16" s="197"/>
      <c r="P16" s="197"/>
      <c r="Q16" s="198"/>
      <c r="R16" s="323"/>
    </row>
    <row r="17" spans="1:18" ht="20.100000000000001" customHeight="1">
      <c r="A17" s="319"/>
      <c r="B17" s="194"/>
      <c r="C17" s="196"/>
      <c r="D17" s="196"/>
      <c r="E17" s="196"/>
      <c r="F17" s="196"/>
      <c r="G17" s="197"/>
      <c r="H17" s="196"/>
      <c r="I17" s="196"/>
      <c r="J17" s="196"/>
      <c r="K17" s="196"/>
      <c r="L17" s="196"/>
      <c r="M17" s="196"/>
      <c r="N17" s="197"/>
      <c r="O17" s="197"/>
      <c r="P17" s="197"/>
      <c r="Q17" s="198"/>
      <c r="R17" s="323"/>
    </row>
    <row r="18" spans="1:18" ht="20.100000000000001" customHeight="1">
      <c r="A18" s="319"/>
      <c r="B18" s="194"/>
      <c r="C18" s="196"/>
      <c r="D18" s="196"/>
      <c r="E18" s="196"/>
      <c r="F18" s="202"/>
      <c r="G18" s="197"/>
      <c r="H18" s="196"/>
      <c r="I18" s="196"/>
      <c r="J18" s="196"/>
      <c r="K18" s="196"/>
      <c r="L18" s="196"/>
      <c r="M18" s="196"/>
      <c r="N18" s="197"/>
      <c r="O18" s="197"/>
      <c r="P18" s="197"/>
      <c r="Q18" s="198"/>
      <c r="R18" s="323"/>
    </row>
    <row r="19" spans="1:18" ht="20.100000000000001" customHeight="1">
      <c r="A19" s="319"/>
      <c r="B19" s="194"/>
      <c r="C19" s="202"/>
      <c r="D19" s="196"/>
      <c r="E19" s="196"/>
      <c r="F19" s="196"/>
      <c r="G19" s="197"/>
      <c r="H19" s="196"/>
      <c r="I19" s="196"/>
      <c r="J19" s="202"/>
      <c r="K19" s="196"/>
      <c r="L19" s="196"/>
      <c r="M19" s="196"/>
      <c r="N19" s="197"/>
      <c r="O19" s="197"/>
      <c r="P19" s="197"/>
      <c r="Q19" s="198"/>
      <c r="R19" s="323"/>
    </row>
    <row r="20" spans="1:18" ht="20.100000000000001" customHeight="1">
      <c r="A20" s="319"/>
      <c r="B20" s="194"/>
      <c r="C20" s="202"/>
      <c r="D20" s="196"/>
      <c r="E20" s="196"/>
      <c r="F20" s="196"/>
      <c r="G20" s="197"/>
      <c r="H20" s="196"/>
      <c r="I20" s="196"/>
      <c r="J20" s="196"/>
      <c r="K20" s="196"/>
      <c r="L20" s="196"/>
      <c r="M20" s="196"/>
      <c r="N20" s="197"/>
      <c r="O20" s="197"/>
      <c r="P20" s="197"/>
      <c r="Q20" s="198"/>
      <c r="R20" s="323"/>
    </row>
    <row r="21" spans="1:18" ht="20.100000000000001" customHeight="1">
      <c r="A21" s="319"/>
      <c r="B21" s="194"/>
      <c r="C21" s="196"/>
      <c r="D21" s="196"/>
      <c r="E21" s="196"/>
      <c r="F21" s="196"/>
      <c r="G21" s="197"/>
      <c r="H21" s="196"/>
      <c r="I21" s="196"/>
      <c r="J21" s="196"/>
      <c r="K21" s="196"/>
      <c r="L21" s="196"/>
      <c r="M21" s="196"/>
      <c r="N21" s="197"/>
      <c r="O21" s="197"/>
      <c r="P21" s="197"/>
      <c r="Q21" s="198"/>
      <c r="R21" s="323"/>
    </row>
    <row r="22" spans="1:18" ht="20.100000000000001" customHeight="1">
      <c r="A22" s="319"/>
      <c r="B22" s="194"/>
      <c r="C22" s="202"/>
      <c r="D22" s="196"/>
      <c r="E22" s="196"/>
      <c r="F22" s="202"/>
      <c r="G22" s="197"/>
      <c r="H22" s="196"/>
      <c r="I22" s="196"/>
      <c r="J22" s="196"/>
      <c r="K22" s="196"/>
      <c r="L22" s="196"/>
      <c r="M22" s="196"/>
      <c r="N22" s="197"/>
      <c r="O22" s="197"/>
      <c r="P22" s="197"/>
      <c r="Q22" s="198"/>
      <c r="R22" s="323"/>
    </row>
    <row r="23" spans="1:18" ht="20.100000000000001" customHeight="1">
      <c r="A23" s="319"/>
      <c r="B23" s="194"/>
      <c r="C23" s="202"/>
      <c r="D23" s="196"/>
      <c r="E23" s="196"/>
      <c r="F23" s="202"/>
      <c r="G23" s="203"/>
      <c r="H23" s="196"/>
      <c r="I23" s="196"/>
      <c r="J23" s="196"/>
      <c r="K23" s="196"/>
      <c r="L23" s="196"/>
      <c r="M23" s="196"/>
      <c r="N23" s="197"/>
      <c r="O23" s="197"/>
      <c r="P23" s="197"/>
      <c r="Q23" s="198"/>
      <c r="R23" s="324"/>
    </row>
    <row r="24" spans="1:18" ht="20.100000000000001" customHeight="1">
      <c r="A24" s="319"/>
      <c r="B24" s="194"/>
      <c r="C24" s="196"/>
      <c r="D24" s="196"/>
      <c r="E24" s="196"/>
      <c r="F24" s="202"/>
      <c r="G24" s="196"/>
      <c r="H24" s="196"/>
      <c r="I24" s="196"/>
      <c r="J24" s="196"/>
      <c r="K24" s="196"/>
      <c r="L24" s="196"/>
      <c r="M24" s="196"/>
      <c r="N24" s="197"/>
      <c r="O24" s="197"/>
      <c r="P24" s="197"/>
      <c r="Q24" s="198"/>
      <c r="R24" s="323"/>
    </row>
    <row r="25" spans="1:18" ht="20.100000000000001" customHeight="1">
      <c r="A25" s="319"/>
      <c r="B25" s="194"/>
      <c r="C25" s="197"/>
      <c r="D25" s="197"/>
      <c r="E25" s="197"/>
      <c r="F25" s="203"/>
      <c r="G25" s="203"/>
      <c r="H25" s="197"/>
      <c r="I25" s="197"/>
      <c r="J25" s="197"/>
      <c r="K25" s="197"/>
      <c r="L25" s="197"/>
      <c r="M25" s="197"/>
      <c r="N25" s="197"/>
      <c r="O25" s="197"/>
      <c r="P25" s="197"/>
      <c r="Q25" s="198"/>
      <c r="R25" s="323"/>
    </row>
    <row r="26" spans="1:18" ht="20.100000000000001" customHeight="1">
      <c r="A26" s="319"/>
      <c r="B26" s="194"/>
      <c r="C26" s="197"/>
      <c r="D26" s="197"/>
      <c r="E26" s="197"/>
      <c r="F26" s="197"/>
      <c r="G26" s="197"/>
      <c r="H26" s="197"/>
      <c r="I26" s="197"/>
      <c r="J26" s="197"/>
      <c r="K26" s="197"/>
      <c r="L26" s="197"/>
      <c r="M26" s="197"/>
      <c r="N26" s="197"/>
      <c r="O26" s="197"/>
      <c r="P26" s="197"/>
      <c r="Q26" s="198"/>
      <c r="R26" s="323"/>
    </row>
    <row r="27" spans="1:18" ht="20.100000000000001" customHeight="1">
      <c r="A27" s="319"/>
      <c r="B27" s="194"/>
      <c r="C27" s="203"/>
      <c r="D27" s="197"/>
      <c r="E27" s="197"/>
      <c r="F27" s="197"/>
      <c r="G27" s="197"/>
      <c r="H27" s="197"/>
      <c r="I27" s="197"/>
      <c r="J27" s="197"/>
      <c r="K27" s="197"/>
      <c r="L27" s="197"/>
      <c r="M27" s="203"/>
      <c r="N27" s="203"/>
      <c r="O27" s="203"/>
      <c r="P27" s="203"/>
      <c r="Q27" s="205"/>
      <c r="R27" s="323"/>
    </row>
    <row r="28" spans="1:18" ht="20.100000000000001" customHeight="1">
      <c r="A28" s="319"/>
      <c r="B28" s="194"/>
      <c r="C28" s="197"/>
      <c r="D28" s="197"/>
      <c r="E28" s="197"/>
      <c r="F28" s="197"/>
      <c r="G28" s="197"/>
      <c r="H28" s="197"/>
      <c r="I28" s="197"/>
      <c r="J28" s="197"/>
      <c r="K28" s="197"/>
      <c r="L28" s="197"/>
      <c r="M28" s="197"/>
      <c r="N28" s="197"/>
      <c r="O28" s="197"/>
      <c r="P28" s="197"/>
      <c r="Q28" s="198"/>
      <c r="R28" s="323"/>
    </row>
    <row r="29" spans="1:18" ht="20.100000000000001" customHeight="1">
      <c r="A29" s="319"/>
      <c r="B29" s="194"/>
      <c r="C29" s="197"/>
      <c r="D29" s="197"/>
      <c r="E29" s="197"/>
      <c r="F29" s="197"/>
      <c r="G29" s="197"/>
      <c r="H29" s="197"/>
      <c r="I29" s="197"/>
      <c r="J29" s="197"/>
      <c r="K29" s="197"/>
      <c r="L29" s="197"/>
      <c r="M29" s="197"/>
      <c r="N29" s="197"/>
      <c r="O29" s="197"/>
      <c r="P29" s="197"/>
      <c r="Q29" s="198"/>
      <c r="R29" s="323"/>
    </row>
    <row r="30" spans="1:18" ht="20.100000000000001" customHeight="1">
      <c r="A30" s="319"/>
      <c r="B30" s="194"/>
      <c r="C30" s="203"/>
      <c r="D30" s="197"/>
      <c r="E30" s="197"/>
      <c r="F30" s="197"/>
      <c r="G30" s="197"/>
      <c r="H30" s="197"/>
      <c r="I30" s="197"/>
      <c r="J30" s="197"/>
      <c r="K30" s="197"/>
      <c r="L30" s="197"/>
      <c r="M30" s="197"/>
      <c r="N30" s="197"/>
      <c r="O30" s="197"/>
      <c r="P30" s="197"/>
      <c r="Q30" s="198"/>
      <c r="R30" s="323"/>
    </row>
    <row r="31" spans="1:18" ht="20.100000000000001" customHeight="1">
      <c r="A31" s="319"/>
      <c r="B31" s="194"/>
      <c r="C31" s="203"/>
      <c r="D31" s="197"/>
      <c r="E31" s="197"/>
      <c r="F31" s="197"/>
      <c r="G31" s="197"/>
      <c r="H31" s="197"/>
      <c r="I31" s="197"/>
      <c r="J31" s="197"/>
      <c r="K31" s="197"/>
      <c r="L31" s="197"/>
      <c r="M31" s="203"/>
      <c r="N31" s="197"/>
      <c r="O31" s="197"/>
      <c r="P31" s="197"/>
      <c r="Q31" s="198"/>
      <c r="R31" s="323"/>
    </row>
    <row r="32" spans="1:18" ht="20.100000000000001" customHeight="1">
      <c r="B32" s="194"/>
      <c r="C32" s="197"/>
      <c r="D32" s="197"/>
      <c r="E32" s="197"/>
      <c r="F32" s="197"/>
      <c r="G32" s="197"/>
      <c r="H32" s="197"/>
      <c r="I32" s="197"/>
      <c r="J32" s="197"/>
      <c r="K32" s="197"/>
      <c r="L32" s="197"/>
      <c r="M32" s="197"/>
      <c r="N32" s="197"/>
      <c r="O32" s="197"/>
      <c r="P32" s="197"/>
      <c r="Q32" s="198"/>
      <c r="R32" s="323"/>
    </row>
    <row r="33" spans="1:19" ht="20.100000000000001" customHeight="1">
      <c r="B33" s="194"/>
      <c r="C33" s="197"/>
      <c r="D33" s="197"/>
      <c r="E33" s="197"/>
      <c r="F33" s="197"/>
      <c r="G33" s="197"/>
      <c r="H33" s="197"/>
      <c r="I33" s="197"/>
      <c r="J33" s="197"/>
      <c r="K33" s="197"/>
      <c r="L33" s="197"/>
      <c r="M33" s="197"/>
      <c r="N33" s="197"/>
      <c r="O33" s="197"/>
      <c r="P33" s="197"/>
      <c r="Q33" s="198"/>
      <c r="R33" s="323"/>
    </row>
    <row r="34" spans="1:19" ht="20.100000000000001" customHeight="1">
      <c r="B34" s="194"/>
      <c r="C34" s="197"/>
      <c r="D34" s="197"/>
      <c r="E34" s="197"/>
      <c r="F34" s="203"/>
      <c r="G34" s="197"/>
      <c r="H34" s="197"/>
      <c r="I34" s="197"/>
      <c r="J34" s="197"/>
      <c r="K34" s="203"/>
      <c r="L34" s="197"/>
      <c r="M34" s="197"/>
      <c r="N34" s="197"/>
      <c r="O34" s="197"/>
      <c r="P34" s="197"/>
      <c r="Q34" s="198"/>
      <c r="R34" s="323"/>
      <c r="S34" s="206"/>
    </row>
    <row r="35" spans="1:19" ht="20.100000000000001" customHeight="1">
      <c r="B35" s="194"/>
      <c r="C35" s="197"/>
      <c r="D35" s="197"/>
      <c r="E35" s="197"/>
      <c r="F35" s="197"/>
      <c r="G35" s="197"/>
      <c r="H35" s="197"/>
      <c r="I35" s="197"/>
      <c r="J35" s="197"/>
      <c r="K35" s="203"/>
      <c r="L35" s="197"/>
      <c r="M35" s="197"/>
      <c r="N35" s="197"/>
      <c r="O35" s="197"/>
      <c r="P35" s="197"/>
      <c r="Q35" s="198"/>
      <c r="R35" s="323"/>
    </row>
    <row r="36" spans="1:19" ht="20.100000000000001" customHeight="1">
      <c r="A36" s="319"/>
      <c r="B36" s="194"/>
      <c r="C36" s="197"/>
      <c r="D36" s="197"/>
      <c r="E36" s="197"/>
      <c r="F36" s="203"/>
      <c r="G36" s="197"/>
      <c r="H36" s="197"/>
      <c r="I36" s="197"/>
      <c r="J36" s="203"/>
      <c r="K36" s="197"/>
      <c r="L36" s="197"/>
      <c r="M36" s="197"/>
      <c r="N36" s="203"/>
      <c r="O36" s="203"/>
      <c r="P36" s="203"/>
      <c r="Q36" s="205"/>
      <c r="R36" s="323"/>
    </row>
    <row r="37" spans="1:19" ht="20.100000000000001" customHeight="1">
      <c r="B37" s="194"/>
      <c r="C37" s="197"/>
      <c r="D37" s="203"/>
      <c r="E37" s="197"/>
      <c r="F37" s="197"/>
      <c r="G37" s="197"/>
      <c r="H37" s="197"/>
      <c r="I37" s="197"/>
      <c r="J37" s="197"/>
      <c r="K37" s="197"/>
      <c r="L37" s="197"/>
      <c r="M37" s="197"/>
      <c r="N37" s="197"/>
      <c r="O37" s="197"/>
      <c r="P37" s="197"/>
      <c r="Q37" s="198"/>
      <c r="R37" s="323"/>
    </row>
    <row r="38" spans="1:19" ht="20.100000000000001" customHeight="1">
      <c r="B38" s="194"/>
      <c r="C38" s="197"/>
      <c r="D38" s="197"/>
      <c r="E38" s="197"/>
      <c r="F38" s="197"/>
      <c r="G38" s="197"/>
      <c r="H38" s="197"/>
      <c r="I38" s="197"/>
      <c r="J38" s="197"/>
      <c r="K38" s="197"/>
      <c r="L38" s="197"/>
      <c r="M38" s="197"/>
      <c r="N38" s="197"/>
      <c r="O38" s="197"/>
      <c r="P38" s="197"/>
      <c r="Q38" s="198"/>
      <c r="R38" s="323"/>
    </row>
    <row r="39" spans="1:19" ht="20.100000000000001" customHeight="1">
      <c r="B39" s="194"/>
      <c r="C39" s="197"/>
      <c r="D39" s="197"/>
      <c r="E39" s="197"/>
      <c r="F39" s="197"/>
      <c r="G39" s="197"/>
      <c r="H39" s="197"/>
      <c r="I39" s="197"/>
      <c r="J39" s="197"/>
      <c r="K39" s="203"/>
      <c r="L39" s="197"/>
      <c r="M39" s="197"/>
      <c r="N39" s="197"/>
      <c r="O39" s="197"/>
      <c r="P39" s="197"/>
      <c r="Q39" s="198"/>
      <c r="R39" s="323"/>
    </row>
    <row r="40" spans="1:19" ht="20.100000000000001" customHeight="1">
      <c r="B40" s="194"/>
      <c r="C40" s="197"/>
      <c r="D40" s="197"/>
      <c r="E40" s="197"/>
      <c r="F40" s="197"/>
      <c r="G40" s="197"/>
      <c r="H40" s="197"/>
      <c r="I40" s="197"/>
      <c r="J40" s="197"/>
      <c r="K40" s="203"/>
      <c r="L40" s="197"/>
      <c r="M40" s="197"/>
      <c r="N40" s="197"/>
      <c r="O40" s="197"/>
      <c r="P40" s="197"/>
      <c r="Q40" s="198"/>
      <c r="R40" s="323"/>
    </row>
    <row r="41" spans="1:19" ht="20.100000000000001" customHeight="1">
      <c r="A41" s="319"/>
      <c r="B41" s="194"/>
      <c r="C41" s="203"/>
      <c r="D41" s="197"/>
      <c r="E41" s="197"/>
      <c r="F41" s="197"/>
      <c r="G41" s="197"/>
      <c r="H41" s="197"/>
      <c r="I41" s="197"/>
      <c r="J41" s="203"/>
      <c r="K41" s="197"/>
      <c r="L41" s="197"/>
      <c r="M41" s="197"/>
      <c r="N41" s="203"/>
      <c r="O41" s="203"/>
      <c r="P41" s="203"/>
      <c r="Q41" s="205"/>
      <c r="R41" s="323"/>
    </row>
    <row r="42" spans="1:19" ht="20.100000000000001" customHeight="1">
      <c r="A42" s="319"/>
      <c r="B42" s="194"/>
      <c r="C42" s="203"/>
      <c r="D42" s="197"/>
      <c r="E42" s="197"/>
      <c r="F42" s="203"/>
      <c r="G42" s="197"/>
      <c r="H42" s="197"/>
      <c r="I42" s="197"/>
      <c r="J42" s="197"/>
      <c r="K42" s="197"/>
      <c r="L42" s="197"/>
      <c r="M42" s="197"/>
      <c r="N42" s="197"/>
      <c r="O42" s="197"/>
      <c r="P42" s="197"/>
      <c r="Q42" s="198"/>
      <c r="R42" s="323"/>
    </row>
    <row r="43" spans="1:19" ht="20.100000000000001" customHeight="1">
      <c r="B43" s="194"/>
      <c r="C43" s="197"/>
      <c r="D43" s="197"/>
      <c r="E43" s="197"/>
      <c r="F43" s="197"/>
      <c r="G43" s="197"/>
      <c r="H43" s="197"/>
      <c r="I43" s="197"/>
      <c r="J43" s="197"/>
      <c r="K43" s="197"/>
      <c r="L43" s="197"/>
      <c r="M43" s="197"/>
      <c r="N43" s="197"/>
      <c r="O43" s="197"/>
      <c r="P43" s="197"/>
      <c r="Q43" s="198"/>
      <c r="R43" s="323"/>
    </row>
    <row r="44" spans="1:19" ht="20.100000000000001" customHeight="1">
      <c r="A44" s="319"/>
      <c r="B44" s="194"/>
      <c r="C44" s="197"/>
      <c r="D44" s="203"/>
      <c r="E44" s="197"/>
      <c r="F44" s="203"/>
      <c r="G44" s="197"/>
      <c r="H44" s="197"/>
      <c r="I44" s="197"/>
      <c r="J44" s="203"/>
      <c r="K44" s="197"/>
      <c r="L44" s="197"/>
      <c r="M44" s="197"/>
      <c r="N44" s="203"/>
      <c r="O44" s="203"/>
      <c r="P44" s="203"/>
      <c r="Q44" s="205"/>
      <c r="R44" s="323"/>
    </row>
    <row r="45" spans="1:19" ht="20.100000000000001" customHeight="1">
      <c r="A45" s="319"/>
      <c r="B45" s="194"/>
      <c r="C45" s="197"/>
      <c r="D45" s="197"/>
      <c r="E45" s="197"/>
      <c r="F45" s="197"/>
      <c r="G45" s="197"/>
      <c r="H45" s="197"/>
      <c r="I45" s="197"/>
      <c r="J45" s="203"/>
      <c r="K45" s="197"/>
      <c r="L45" s="197"/>
      <c r="M45" s="197"/>
      <c r="N45" s="203"/>
      <c r="O45" s="203"/>
      <c r="P45" s="203"/>
      <c r="Q45" s="205"/>
      <c r="R45" s="323"/>
    </row>
    <row r="46" spans="1:19" ht="20.100000000000001" customHeight="1">
      <c r="B46" s="194"/>
      <c r="C46" s="197"/>
      <c r="D46" s="197"/>
      <c r="E46" s="197"/>
      <c r="F46" s="197"/>
      <c r="G46" s="197"/>
      <c r="H46" s="197"/>
      <c r="I46" s="197"/>
      <c r="J46" s="197"/>
      <c r="K46" s="203"/>
      <c r="L46" s="197"/>
      <c r="M46" s="197"/>
      <c r="N46" s="197"/>
      <c r="O46" s="197"/>
      <c r="P46" s="197"/>
      <c r="Q46" s="198"/>
      <c r="R46" s="323"/>
    </row>
    <row r="47" spans="1:19" ht="20.100000000000001" customHeight="1">
      <c r="B47" s="194"/>
      <c r="C47" s="197"/>
      <c r="D47" s="197"/>
      <c r="E47" s="197"/>
      <c r="F47" s="197"/>
      <c r="G47" s="197"/>
      <c r="H47" s="197"/>
      <c r="I47" s="197"/>
      <c r="J47" s="197"/>
      <c r="K47" s="203"/>
      <c r="L47" s="197"/>
      <c r="M47" s="197"/>
      <c r="N47" s="197"/>
      <c r="O47" s="197"/>
      <c r="P47" s="197"/>
      <c r="Q47" s="198"/>
      <c r="R47" s="323"/>
    </row>
    <row r="48" spans="1:19" ht="20.100000000000001" customHeight="1">
      <c r="A48" s="319"/>
      <c r="B48" s="194"/>
      <c r="C48" s="203"/>
      <c r="D48" s="197"/>
      <c r="E48" s="197"/>
      <c r="F48" s="197"/>
      <c r="G48" s="197"/>
      <c r="H48" s="197"/>
      <c r="I48" s="197"/>
      <c r="J48" s="197"/>
      <c r="K48" s="197"/>
      <c r="L48" s="197"/>
      <c r="M48" s="197"/>
      <c r="N48" s="203"/>
      <c r="O48" s="203"/>
      <c r="P48" s="203"/>
      <c r="Q48" s="205"/>
      <c r="R48" s="323"/>
    </row>
    <row r="49" spans="1:18" ht="20.100000000000001" customHeight="1">
      <c r="B49" s="204"/>
      <c r="C49" s="197"/>
      <c r="D49" s="197"/>
      <c r="E49" s="197"/>
      <c r="F49" s="197"/>
      <c r="G49" s="197"/>
      <c r="H49" s="197"/>
      <c r="I49" s="197"/>
      <c r="J49" s="197"/>
      <c r="K49" s="203"/>
      <c r="L49" s="197"/>
      <c r="M49" s="197"/>
      <c r="N49" s="197"/>
      <c r="O49" s="197"/>
      <c r="P49" s="197"/>
      <c r="Q49" s="198"/>
      <c r="R49" s="323"/>
    </row>
    <row r="50" spans="1:18" ht="20.100000000000001" customHeight="1">
      <c r="B50" s="194"/>
      <c r="C50" s="197"/>
      <c r="D50" s="197"/>
      <c r="E50" s="197"/>
      <c r="F50" s="197"/>
      <c r="G50" s="197"/>
      <c r="H50" s="197"/>
      <c r="I50" s="197"/>
      <c r="J50" s="197"/>
      <c r="K50" s="203"/>
      <c r="L50" s="197"/>
      <c r="M50" s="197"/>
      <c r="N50" s="197"/>
      <c r="O50" s="197"/>
      <c r="P50" s="197"/>
      <c r="Q50" s="198"/>
      <c r="R50" s="323"/>
    </row>
    <row r="51" spans="1:18" ht="20.100000000000001" customHeight="1">
      <c r="B51" s="194"/>
      <c r="C51" s="197"/>
      <c r="D51" s="197"/>
      <c r="E51" s="197"/>
      <c r="F51" s="197"/>
      <c r="G51" s="197"/>
      <c r="H51" s="197"/>
      <c r="I51" s="197"/>
      <c r="J51" s="197"/>
      <c r="K51" s="203"/>
      <c r="L51" s="197"/>
      <c r="M51" s="197"/>
      <c r="N51" s="197"/>
      <c r="O51" s="197"/>
      <c r="P51" s="197"/>
      <c r="Q51" s="198"/>
      <c r="R51" s="323"/>
    </row>
    <row r="52" spans="1:18" ht="20.100000000000001" customHeight="1">
      <c r="B52" s="194"/>
      <c r="C52" s="197"/>
      <c r="D52" s="197"/>
      <c r="E52" s="197"/>
      <c r="F52" s="197"/>
      <c r="G52" s="197"/>
      <c r="H52" s="197"/>
      <c r="I52" s="197"/>
      <c r="J52" s="197"/>
      <c r="K52" s="203"/>
      <c r="L52" s="197"/>
      <c r="M52" s="197"/>
      <c r="N52" s="197"/>
      <c r="O52" s="197"/>
      <c r="P52" s="197"/>
      <c r="Q52" s="198"/>
      <c r="R52" s="323"/>
    </row>
    <row r="53" spans="1:18" ht="20.100000000000001" customHeight="1">
      <c r="A53" s="319"/>
      <c r="B53" s="194"/>
      <c r="C53" s="197"/>
      <c r="D53" s="203"/>
      <c r="E53" s="197"/>
      <c r="F53" s="203"/>
      <c r="G53" s="197"/>
      <c r="H53" s="197"/>
      <c r="I53" s="203"/>
      <c r="J53" s="197"/>
      <c r="K53" s="197"/>
      <c r="L53" s="197"/>
      <c r="M53" s="197"/>
      <c r="N53" s="197"/>
      <c r="O53" s="197"/>
      <c r="P53" s="197"/>
      <c r="Q53" s="198"/>
      <c r="R53" s="323"/>
    </row>
    <row r="54" spans="1:18" ht="20.100000000000001" customHeight="1">
      <c r="B54" s="194"/>
      <c r="C54" s="197"/>
      <c r="D54" s="203"/>
      <c r="E54" s="197"/>
      <c r="F54" s="203"/>
      <c r="G54" s="197"/>
      <c r="H54" s="197"/>
      <c r="I54" s="203"/>
      <c r="J54" s="197"/>
      <c r="K54" s="197"/>
      <c r="L54" s="197"/>
      <c r="M54" s="197"/>
      <c r="N54" s="197"/>
      <c r="O54" s="197"/>
      <c r="P54" s="197"/>
      <c r="Q54" s="198"/>
      <c r="R54" s="323"/>
    </row>
    <row r="55" spans="1:18" ht="20.100000000000001" customHeight="1">
      <c r="B55" s="194"/>
      <c r="C55" s="197"/>
      <c r="D55" s="197"/>
      <c r="E55" s="197"/>
      <c r="F55" s="197"/>
      <c r="G55" s="197"/>
      <c r="H55" s="197"/>
      <c r="I55" s="197"/>
      <c r="J55" s="197"/>
      <c r="K55" s="197"/>
      <c r="L55" s="197"/>
      <c r="M55" s="197"/>
      <c r="N55" s="197"/>
      <c r="O55" s="197"/>
      <c r="P55" s="197"/>
      <c r="Q55" s="198"/>
      <c r="R55" s="323"/>
    </row>
    <row r="56" spans="1:18" ht="20.100000000000001" customHeight="1">
      <c r="B56" s="194"/>
      <c r="C56" s="197"/>
      <c r="D56" s="197"/>
      <c r="E56" s="197"/>
      <c r="F56" s="197"/>
      <c r="G56" s="197"/>
      <c r="H56" s="197"/>
      <c r="I56" s="197"/>
      <c r="J56" s="197"/>
      <c r="K56" s="203"/>
      <c r="L56" s="197"/>
      <c r="M56" s="197"/>
      <c r="N56" s="197"/>
      <c r="O56" s="197"/>
      <c r="P56" s="197"/>
      <c r="Q56" s="198"/>
      <c r="R56" s="323"/>
    </row>
    <row r="57" spans="1:18" ht="20.100000000000001" customHeight="1">
      <c r="B57" s="194"/>
      <c r="C57" s="197"/>
      <c r="D57" s="197"/>
      <c r="E57" s="197"/>
      <c r="F57" s="197"/>
      <c r="G57" s="197"/>
      <c r="H57" s="197"/>
      <c r="I57" s="197"/>
      <c r="J57" s="197"/>
      <c r="K57" s="203"/>
      <c r="L57" s="197"/>
      <c r="M57" s="197"/>
      <c r="N57" s="197"/>
      <c r="O57" s="197"/>
      <c r="P57" s="197"/>
      <c r="Q57" s="198"/>
      <c r="R57" s="323"/>
    </row>
    <row r="58" spans="1:18" ht="20.100000000000001" customHeight="1">
      <c r="A58" s="319"/>
      <c r="B58" s="194"/>
      <c r="C58" s="203"/>
      <c r="D58" s="197"/>
      <c r="E58" s="197"/>
      <c r="F58" s="203"/>
      <c r="G58" s="203"/>
      <c r="H58" s="203"/>
      <c r="I58" s="197"/>
      <c r="J58" s="197"/>
      <c r="K58" s="197"/>
      <c r="L58" s="197"/>
      <c r="M58" s="197"/>
      <c r="N58" s="197"/>
      <c r="O58" s="197"/>
      <c r="P58" s="197"/>
      <c r="Q58" s="198"/>
      <c r="R58" s="323"/>
    </row>
    <row r="59" spans="1:18" ht="20.100000000000001" customHeight="1">
      <c r="B59" s="194"/>
      <c r="C59" s="197"/>
      <c r="D59" s="197"/>
      <c r="E59" s="197"/>
      <c r="F59" s="197"/>
      <c r="G59" s="197"/>
      <c r="H59" s="197"/>
      <c r="I59" s="197"/>
      <c r="J59" s="197"/>
      <c r="K59" s="203"/>
      <c r="L59" s="197"/>
      <c r="M59" s="197"/>
      <c r="N59" s="197"/>
      <c r="O59" s="197"/>
      <c r="P59" s="197"/>
      <c r="Q59" s="198"/>
      <c r="R59" s="323"/>
    </row>
    <row r="60" spans="1:18" ht="20.100000000000001" customHeight="1">
      <c r="A60" s="319"/>
      <c r="B60" s="194"/>
      <c r="C60" s="203"/>
      <c r="D60" s="197"/>
      <c r="E60" s="197"/>
      <c r="F60" s="203"/>
      <c r="G60" s="197"/>
      <c r="H60" s="197"/>
      <c r="I60" s="197"/>
      <c r="J60" s="197"/>
      <c r="K60" s="197"/>
      <c r="L60" s="197"/>
      <c r="M60" s="197"/>
      <c r="N60" s="197"/>
      <c r="O60" s="197"/>
      <c r="P60" s="197"/>
      <c r="Q60" s="198"/>
      <c r="R60" s="323"/>
    </row>
    <row r="61" spans="1:18" ht="20.100000000000001" customHeight="1">
      <c r="A61" s="319"/>
      <c r="B61" s="194"/>
      <c r="C61" s="197"/>
      <c r="D61" s="197"/>
      <c r="E61" s="197"/>
      <c r="F61" s="197"/>
      <c r="G61" s="197"/>
      <c r="H61" s="197"/>
      <c r="I61" s="197"/>
      <c r="J61" s="197"/>
      <c r="K61" s="197"/>
      <c r="L61" s="197"/>
      <c r="M61" s="197"/>
      <c r="N61" s="203"/>
      <c r="O61" s="203"/>
      <c r="P61" s="203"/>
      <c r="Q61" s="205"/>
      <c r="R61" s="323"/>
    </row>
    <row r="62" spans="1:18" ht="20.100000000000001" customHeight="1">
      <c r="A62" s="319"/>
      <c r="B62" s="194"/>
      <c r="C62" s="203"/>
      <c r="D62" s="197"/>
      <c r="E62" s="197"/>
      <c r="F62" s="197"/>
      <c r="G62" s="197"/>
      <c r="H62" s="197"/>
      <c r="I62" s="197"/>
      <c r="J62" s="197"/>
      <c r="K62" s="197"/>
      <c r="L62" s="197"/>
      <c r="M62" s="197"/>
      <c r="N62" s="197"/>
      <c r="O62" s="197"/>
      <c r="P62" s="197"/>
      <c r="Q62" s="198"/>
      <c r="R62" s="323"/>
    </row>
    <row r="63" spans="1:18" ht="20.100000000000001" customHeight="1">
      <c r="B63" s="194"/>
      <c r="C63" s="197"/>
      <c r="D63" s="197"/>
      <c r="E63" s="197"/>
      <c r="F63" s="197"/>
      <c r="G63" s="197"/>
      <c r="H63" s="197"/>
      <c r="I63" s="197"/>
      <c r="J63" s="197"/>
      <c r="K63" s="203"/>
      <c r="L63" s="197"/>
      <c r="M63" s="197"/>
      <c r="N63" s="197"/>
      <c r="O63" s="197"/>
      <c r="P63" s="197"/>
      <c r="Q63" s="198"/>
      <c r="R63" s="323"/>
    </row>
    <row r="64" spans="1:18" ht="20.100000000000001" customHeight="1">
      <c r="A64" s="319"/>
      <c r="B64" s="194"/>
      <c r="C64" s="197"/>
      <c r="D64" s="197"/>
      <c r="E64" s="197"/>
      <c r="F64" s="203"/>
      <c r="G64" s="197"/>
      <c r="H64" s="197"/>
      <c r="I64" s="203"/>
      <c r="J64" s="197"/>
      <c r="K64" s="197"/>
      <c r="L64" s="197"/>
      <c r="M64" s="197"/>
      <c r="N64" s="197"/>
      <c r="O64" s="197"/>
      <c r="P64" s="197"/>
      <c r="Q64" s="198"/>
      <c r="R64" s="323"/>
    </row>
    <row r="65" spans="1:18" ht="20.100000000000001" customHeight="1">
      <c r="B65" s="194"/>
      <c r="C65" s="197"/>
      <c r="D65" s="197"/>
      <c r="E65" s="197"/>
      <c r="F65" s="197"/>
      <c r="G65" s="197"/>
      <c r="H65" s="197"/>
      <c r="I65" s="197"/>
      <c r="J65" s="197"/>
      <c r="K65" s="203"/>
      <c r="L65" s="197"/>
      <c r="M65" s="197"/>
      <c r="N65" s="197"/>
      <c r="O65" s="197"/>
      <c r="P65" s="197"/>
      <c r="Q65" s="198"/>
      <c r="R65" s="323"/>
    </row>
    <row r="66" spans="1:18" ht="20.100000000000001" customHeight="1">
      <c r="B66" s="194"/>
      <c r="C66" s="197"/>
      <c r="D66" s="203"/>
      <c r="E66" s="197"/>
      <c r="F66" s="203"/>
      <c r="G66" s="203"/>
      <c r="H66" s="197"/>
      <c r="I66" s="197"/>
      <c r="J66" s="197"/>
      <c r="K66" s="197"/>
      <c r="L66" s="197"/>
      <c r="M66" s="203"/>
      <c r="N66" s="197"/>
      <c r="O66" s="197"/>
      <c r="P66" s="197"/>
      <c r="Q66" s="198"/>
      <c r="R66" s="323"/>
    </row>
    <row r="67" spans="1:18" ht="20.100000000000001" customHeight="1">
      <c r="B67" s="194"/>
      <c r="C67" s="197"/>
      <c r="D67" s="197"/>
      <c r="E67" s="197"/>
      <c r="F67" s="197"/>
      <c r="G67" s="197"/>
      <c r="H67" s="197"/>
      <c r="I67" s="197"/>
      <c r="J67" s="197"/>
      <c r="K67" s="203"/>
      <c r="L67" s="197"/>
      <c r="M67" s="197"/>
      <c r="N67" s="197"/>
      <c r="O67" s="197"/>
      <c r="P67" s="197"/>
      <c r="Q67" s="198"/>
      <c r="R67" s="323"/>
    </row>
    <row r="68" spans="1:18" ht="20.100000000000001" customHeight="1">
      <c r="A68" s="319"/>
      <c r="B68" s="194"/>
      <c r="C68" s="203"/>
      <c r="D68" s="197"/>
      <c r="E68" s="197"/>
      <c r="F68" s="197"/>
      <c r="G68" s="197"/>
      <c r="H68" s="197"/>
      <c r="I68" s="197"/>
      <c r="J68" s="197"/>
      <c r="K68" s="197"/>
      <c r="L68" s="203"/>
      <c r="M68" s="203"/>
      <c r="N68" s="197"/>
      <c r="O68" s="197"/>
      <c r="P68" s="197"/>
      <c r="Q68" s="198"/>
      <c r="R68" s="323"/>
    </row>
    <row r="69" spans="1:18" ht="20.100000000000001" customHeight="1">
      <c r="B69" s="194"/>
      <c r="C69" s="197"/>
      <c r="D69" s="197"/>
      <c r="E69" s="197"/>
      <c r="F69" s="203"/>
      <c r="G69" s="197"/>
      <c r="H69" s="197"/>
      <c r="I69" s="197"/>
      <c r="J69" s="197"/>
      <c r="K69" s="197"/>
      <c r="L69" s="197"/>
      <c r="M69" s="197"/>
      <c r="N69" s="197"/>
      <c r="O69" s="197"/>
      <c r="P69" s="197"/>
      <c r="Q69" s="198"/>
      <c r="R69" s="323"/>
    </row>
    <row r="70" spans="1:18" ht="20.100000000000001" customHeight="1">
      <c r="B70" s="194"/>
      <c r="C70" s="197"/>
      <c r="D70" s="203"/>
      <c r="E70" s="197"/>
      <c r="F70" s="203"/>
      <c r="G70" s="197"/>
      <c r="H70" s="203"/>
      <c r="I70" s="197"/>
      <c r="J70" s="197"/>
      <c r="K70" s="197"/>
      <c r="L70" s="197"/>
      <c r="M70" s="197"/>
      <c r="N70" s="197"/>
      <c r="O70" s="197"/>
      <c r="P70" s="197"/>
      <c r="Q70" s="198"/>
      <c r="R70" s="323"/>
    </row>
    <row r="71" spans="1:18" ht="20.100000000000001" customHeight="1">
      <c r="B71" s="194"/>
      <c r="C71" s="197"/>
      <c r="D71" s="197"/>
      <c r="E71" s="197"/>
      <c r="F71" s="197"/>
      <c r="G71" s="197"/>
      <c r="H71" s="197"/>
      <c r="I71" s="197"/>
      <c r="J71" s="197"/>
      <c r="K71" s="197"/>
      <c r="L71" s="197"/>
      <c r="M71" s="197"/>
      <c r="N71" s="197"/>
      <c r="O71" s="197"/>
      <c r="P71" s="197"/>
      <c r="Q71" s="198"/>
      <c r="R71" s="323"/>
    </row>
    <row r="72" spans="1:18" ht="20.100000000000001" customHeight="1">
      <c r="B72" s="194"/>
      <c r="C72" s="197"/>
      <c r="D72" s="197"/>
      <c r="E72" s="197"/>
      <c r="F72" s="197"/>
      <c r="G72" s="197"/>
      <c r="H72" s="197"/>
      <c r="I72" s="197"/>
      <c r="J72" s="197"/>
      <c r="K72" s="197"/>
      <c r="L72" s="197"/>
      <c r="M72" s="197"/>
      <c r="N72" s="197"/>
      <c r="O72" s="197"/>
      <c r="P72" s="197"/>
      <c r="Q72" s="198"/>
      <c r="R72" s="323"/>
    </row>
    <row r="73" spans="1:18" ht="20.100000000000001" customHeight="1">
      <c r="B73" s="194"/>
      <c r="C73" s="197"/>
      <c r="D73" s="197"/>
      <c r="E73" s="197"/>
      <c r="F73" s="197"/>
      <c r="G73" s="197"/>
      <c r="H73" s="197"/>
      <c r="I73" s="197"/>
      <c r="J73" s="197"/>
      <c r="K73" s="197"/>
      <c r="L73" s="197"/>
      <c r="M73" s="197"/>
      <c r="N73" s="197"/>
      <c r="O73" s="197"/>
      <c r="P73" s="197"/>
      <c r="Q73" s="198"/>
      <c r="R73" s="323"/>
    </row>
    <row r="74" spans="1:18" ht="20.100000000000001" customHeight="1">
      <c r="B74" s="194"/>
      <c r="C74" s="197"/>
      <c r="D74" s="197"/>
      <c r="E74" s="197"/>
      <c r="F74" s="197"/>
      <c r="G74" s="197"/>
      <c r="H74" s="197"/>
      <c r="I74" s="197"/>
      <c r="J74" s="197"/>
      <c r="K74" s="197"/>
      <c r="L74" s="197"/>
      <c r="M74" s="197"/>
      <c r="N74" s="197"/>
      <c r="O74" s="197"/>
      <c r="P74" s="197"/>
      <c r="Q74" s="198"/>
      <c r="R74" s="323"/>
    </row>
    <row r="75" spans="1:18" ht="20.100000000000001" customHeight="1">
      <c r="B75" s="194"/>
      <c r="C75" s="197"/>
      <c r="D75" s="197"/>
      <c r="E75" s="197"/>
      <c r="F75" s="197"/>
      <c r="G75" s="197"/>
      <c r="H75" s="197"/>
      <c r="I75" s="197"/>
      <c r="J75" s="197"/>
      <c r="K75" s="203"/>
      <c r="L75" s="197"/>
      <c r="M75" s="197"/>
      <c r="N75" s="197"/>
      <c r="O75" s="197"/>
      <c r="P75" s="197"/>
      <c r="Q75" s="198"/>
      <c r="R75" s="323"/>
    </row>
    <row r="76" spans="1:18" ht="20.100000000000001" customHeight="1">
      <c r="A76" s="319"/>
      <c r="B76" s="194"/>
      <c r="C76" s="197"/>
      <c r="D76" s="197"/>
      <c r="E76" s="197"/>
      <c r="F76" s="203"/>
      <c r="G76" s="203"/>
      <c r="H76" s="197"/>
      <c r="I76" s="197"/>
      <c r="J76" s="197"/>
      <c r="K76" s="197"/>
      <c r="L76" s="203"/>
      <c r="M76" s="197"/>
      <c r="N76" s="197"/>
      <c r="O76" s="197"/>
      <c r="P76" s="197"/>
      <c r="Q76" s="198"/>
      <c r="R76" s="323"/>
    </row>
    <row r="77" spans="1:18" ht="20.100000000000001" customHeight="1">
      <c r="A77" s="319"/>
      <c r="B77" s="194"/>
      <c r="C77" s="197"/>
      <c r="D77" s="197"/>
      <c r="E77" s="197"/>
      <c r="F77" s="203"/>
      <c r="G77" s="197"/>
      <c r="H77" s="197"/>
      <c r="I77" s="197"/>
      <c r="J77" s="203"/>
      <c r="K77" s="197"/>
      <c r="L77" s="197"/>
      <c r="M77" s="197"/>
      <c r="N77" s="203"/>
      <c r="O77" s="203"/>
      <c r="P77" s="203"/>
      <c r="Q77" s="205"/>
      <c r="R77" s="323"/>
    </row>
    <row r="78" spans="1:18" ht="20.100000000000001" customHeight="1">
      <c r="B78" s="194"/>
      <c r="C78" s="197"/>
      <c r="D78" s="197"/>
      <c r="E78" s="197"/>
      <c r="F78" s="197"/>
      <c r="G78" s="197"/>
      <c r="H78" s="197"/>
      <c r="I78" s="197"/>
      <c r="J78" s="197"/>
      <c r="K78" s="197"/>
      <c r="L78" s="197"/>
      <c r="M78" s="197"/>
      <c r="N78" s="197"/>
      <c r="O78" s="197"/>
      <c r="P78" s="197"/>
      <c r="Q78" s="198"/>
      <c r="R78" s="323"/>
    </row>
    <row r="79" spans="1:18" ht="20.100000000000001" customHeight="1">
      <c r="B79" s="194"/>
      <c r="C79" s="197"/>
      <c r="D79" s="197"/>
      <c r="E79" s="197"/>
      <c r="F79" s="197"/>
      <c r="G79" s="197"/>
      <c r="H79" s="197"/>
      <c r="I79" s="197"/>
      <c r="J79" s="197"/>
      <c r="K79" s="197"/>
      <c r="L79" s="197"/>
      <c r="M79" s="197"/>
      <c r="N79" s="197"/>
      <c r="O79" s="197"/>
      <c r="P79" s="197"/>
      <c r="Q79" s="198"/>
      <c r="R79" s="323"/>
    </row>
    <row r="80" spans="1:18" ht="20.100000000000001" customHeight="1">
      <c r="A80" s="319"/>
      <c r="B80" s="194"/>
      <c r="C80" s="203"/>
      <c r="D80" s="197"/>
      <c r="E80" s="197"/>
      <c r="F80" s="203"/>
      <c r="G80" s="203"/>
      <c r="H80" s="203"/>
      <c r="I80" s="197"/>
      <c r="J80" s="197"/>
      <c r="K80" s="197"/>
      <c r="L80" s="197"/>
      <c r="M80" s="197"/>
      <c r="N80" s="197"/>
      <c r="O80" s="197"/>
      <c r="P80" s="197"/>
      <c r="Q80" s="198"/>
      <c r="R80" s="323"/>
    </row>
    <row r="81" spans="1:18" ht="20.100000000000001" customHeight="1">
      <c r="B81" s="194"/>
      <c r="C81" s="197"/>
      <c r="D81" s="203"/>
      <c r="E81" s="197"/>
      <c r="F81" s="203"/>
      <c r="G81" s="197"/>
      <c r="H81" s="203"/>
      <c r="I81" s="197"/>
      <c r="J81" s="197"/>
      <c r="K81" s="197"/>
      <c r="L81" s="197"/>
      <c r="M81" s="197"/>
      <c r="N81" s="197"/>
      <c r="O81" s="197"/>
      <c r="P81" s="197"/>
      <c r="Q81" s="198"/>
      <c r="R81" s="323"/>
    </row>
    <row r="82" spans="1:18" ht="20.100000000000001" customHeight="1">
      <c r="A82" s="319"/>
      <c r="B82" s="194"/>
      <c r="C82" s="197"/>
      <c r="D82" s="197"/>
      <c r="E82" s="197"/>
      <c r="F82" s="203"/>
      <c r="G82" s="203"/>
      <c r="H82" s="203"/>
      <c r="I82" s="197"/>
      <c r="J82" s="197"/>
      <c r="K82" s="197"/>
      <c r="L82" s="203"/>
      <c r="M82" s="197"/>
      <c r="N82" s="197"/>
      <c r="O82" s="197"/>
      <c r="P82" s="197"/>
      <c r="Q82" s="198"/>
      <c r="R82" s="323"/>
    </row>
    <row r="83" spans="1:18" ht="20.100000000000001" customHeight="1">
      <c r="A83" s="319"/>
      <c r="B83" s="194"/>
      <c r="C83" s="197"/>
      <c r="D83" s="203"/>
      <c r="E83" s="197"/>
      <c r="F83" s="203"/>
      <c r="G83" s="203"/>
      <c r="H83" s="203"/>
      <c r="I83" s="197"/>
      <c r="J83" s="197"/>
      <c r="K83" s="197"/>
      <c r="L83" s="197"/>
      <c r="M83" s="197"/>
      <c r="N83" s="197"/>
      <c r="O83" s="197"/>
      <c r="P83" s="197"/>
      <c r="Q83" s="198"/>
      <c r="R83" s="323"/>
    </row>
    <row r="84" spans="1:18" ht="20.100000000000001" customHeight="1">
      <c r="B84" s="194"/>
      <c r="C84" s="197"/>
      <c r="D84" s="203"/>
      <c r="E84" s="197"/>
      <c r="F84" s="203"/>
      <c r="G84" s="197"/>
      <c r="H84" s="203"/>
      <c r="I84" s="197"/>
      <c r="J84" s="197"/>
      <c r="K84" s="197"/>
      <c r="L84" s="197"/>
      <c r="M84" s="197"/>
      <c r="N84" s="197"/>
      <c r="O84" s="197"/>
      <c r="P84" s="197"/>
      <c r="Q84" s="198"/>
      <c r="R84" s="323"/>
    </row>
    <row r="85" spans="1:18" ht="20.100000000000001" customHeight="1">
      <c r="B85" s="194"/>
      <c r="C85" s="197"/>
      <c r="D85" s="197"/>
      <c r="E85" s="197"/>
      <c r="F85" s="197"/>
      <c r="G85" s="197"/>
      <c r="H85" s="197"/>
      <c r="I85" s="197"/>
      <c r="J85" s="197"/>
      <c r="K85" s="197"/>
      <c r="L85" s="197"/>
      <c r="M85" s="197"/>
      <c r="N85" s="197"/>
      <c r="O85" s="197"/>
      <c r="P85" s="197"/>
      <c r="Q85" s="198"/>
      <c r="R85" s="323"/>
    </row>
    <row r="86" spans="1:18" ht="20.100000000000001" customHeight="1">
      <c r="A86" s="319"/>
      <c r="B86" s="194"/>
      <c r="C86" s="203"/>
      <c r="D86" s="197"/>
      <c r="E86" s="197"/>
      <c r="F86" s="197"/>
      <c r="G86" s="197"/>
      <c r="H86" s="197"/>
      <c r="I86" s="197"/>
      <c r="J86" s="197"/>
      <c r="K86" s="197"/>
      <c r="L86" s="197"/>
      <c r="M86" s="203"/>
      <c r="N86" s="197"/>
      <c r="O86" s="197"/>
      <c r="P86" s="197"/>
      <c r="Q86" s="198"/>
      <c r="R86" s="323"/>
    </row>
    <row r="87" spans="1:18" ht="20.100000000000001" customHeight="1">
      <c r="A87" s="319"/>
      <c r="B87" s="194"/>
      <c r="C87" s="203"/>
      <c r="D87" s="197"/>
      <c r="E87" s="197"/>
      <c r="F87" s="197"/>
      <c r="G87" s="197"/>
      <c r="H87" s="197"/>
      <c r="I87" s="197"/>
      <c r="J87" s="197"/>
      <c r="K87" s="197"/>
      <c r="L87" s="197"/>
      <c r="M87" s="197"/>
      <c r="N87" s="203"/>
      <c r="O87" s="203"/>
      <c r="P87" s="203"/>
      <c r="Q87" s="205"/>
      <c r="R87" s="323"/>
    </row>
    <row r="88" spans="1:18" ht="20.100000000000001" customHeight="1">
      <c r="A88" s="319"/>
      <c r="B88" s="194"/>
      <c r="C88" s="197"/>
      <c r="D88" s="203"/>
      <c r="E88" s="197"/>
      <c r="F88" s="203"/>
      <c r="G88" s="197"/>
      <c r="H88" s="197"/>
      <c r="I88" s="203"/>
      <c r="J88" s="197"/>
      <c r="K88" s="197"/>
      <c r="L88" s="197"/>
      <c r="M88" s="197"/>
      <c r="N88" s="197"/>
      <c r="O88" s="197"/>
      <c r="P88" s="197"/>
      <c r="Q88" s="198"/>
      <c r="R88" s="323"/>
    </row>
    <row r="89" spans="1:18" ht="20.100000000000001" customHeight="1">
      <c r="A89" s="319"/>
      <c r="B89" s="194"/>
      <c r="C89" s="197"/>
      <c r="D89" s="203"/>
      <c r="E89" s="197"/>
      <c r="F89" s="203"/>
      <c r="G89" s="197"/>
      <c r="H89" s="197"/>
      <c r="I89" s="197"/>
      <c r="J89" s="203"/>
      <c r="K89" s="197"/>
      <c r="L89" s="197"/>
      <c r="M89" s="197"/>
      <c r="N89" s="197"/>
      <c r="O89" s="197"/>
      <c r="P89" s="197"/>
      <c r="Q89" s="198"/>
      <c r="R89" s="323"/>
    </row>
    <row r="90" spans="1:18" ht="20.100000000000001" customHeight="1">
      <c r="B90" s="194"/>
      <c r="C90" s="197"/>
      <c r="D90" s="197"/>
      <c r="E90" s="197"/>
      <c r="F90" s="197"/>
      <c r="G90" s="197"/>
      <c r="H90" s="197"/>
      <c r="I90" s="197"/>
      <c r="J90" s="197"/>
      <c r="K90" s="197"/>
      <c r="L90" s="197"/>
      <c r="M90" s="197"/>
      <c r="N90" s="197"/>
      <c r="O90" s="197"/>
      <c r="P90" s="197"/>
      <c r="Q90" s="198"/>
      <c r="R90" s="323"/>
    </row>
    <row r="91" spans="1:18" ht="20.100000000000001" customHeight="1">
      <c r="A91" s="319"/>
      <c r="B91" s="194"/>
      <c r="C91" s="197"/>
      <c r="D91" s="197"/>
      <c r="E91" s="197"/>
      <c r="F91" s="203"/>
      <c r="G91" s="197"/>
      <c r="H91" s="197"/>
      <c r="I91" s="203"/>
      <c r="J91" s="197"/>
      <c r="K91" s="197"/>
      <c r="L91" s="197"/>
      <c r="M91" s="197"/>
      <c r="N91" s="203"/>
      <c r="O91" s="203"/>
      <c r="P91" s="203"/>
      <c r="Q91" s="205"/>
      <c r="R91" s="323"/>
    </row>
    <row r="92" spans="1:18" ht="20.100000000000001" customHeight="1">
      <c r="B92" s="194"/>
      <c r="C92" s="197"/>
      <c r="D92" s="197"/>
      <c r="E92" s="197"/>
      <c r="F92" s="197"/>
      <c r="G92" s="197"/>
      <c r="H92" s="197"/>
      <c r="I92" s="197"/>
      <c r="J92" s="197"/>
      <c r="K92" s="203"/>
      <c r="L92" s="197"/>
      <c r="M92" s="197"/>
      <c r="N92" s="197"/>
      <c r="O92" s="197"/>
      <c r="P92" s="197"/>
      <c r="Q92" s="198"/>
      <c r="R92" s="323"/>
    </row>
    <row r="93" spans="1:18" ht="20.100000000000001" customHeight="1">
      <c r="A93" s="319"/>
      <c r="B93" s="194"/>
      <c r="C93" s="197"/>
      <c r="D93" s="197"/>
      <c r="E93" s="197"/>
      <c r="F93" s="203"/>
      <c r="G93" s="197"/>
      <c r="H93" s="197"/>
      <c r="I93" s="203"/>
      <c r="J93" s="197"/>
      <c r="K93" s="197"/>
      <c r="L93" s="197"/>
      <c r="M93" s="197"/>
      <c r="N93" s="197"/>
      <c r="O93" s="197"/>
      <c r="P93" s="197"/>
      <c r="Q93" s="198"/>
      <c r="R93" s="323"/>
    </row>
    <row r="94" spans="1:18" ht="20.100000000000001" customHeight="1">
      <c r="B94" s="194"/>
      <c r="C94" s="197"/>
      <c r="D94" s="197"/>
      <c r="E94" s="197"/>
      <c r="F94" s="197"/>
      <c r="G94" s="197"/>
      <c r="H94" s="197"/>
      <c r="I94" s="197"/>
      <c r="J94" s="197"/>
      <c r="K94" s="197"/>
      <c r="L94" s="197"/>
      <c r="M94" s="197"/>
      <c r="N94" s="197"/>
      <c r="O94" s="197"/>
      <c r="P94" s="197"/>
      <c r="Q94" s="198"/>
      <c r="R94" s="323"/>
    </row>
    <row r="95" spans="1:18" ht="20.100000000000001" customHeight="1">
      <c r="B95" s="194"/>
      <c r="C95" s="197"/>
      <c r="D95" s="197"/>
      <c r="E95" s="197"/>
      <c r="F95" s="197"/>
      <c r="G95" s="197"/>
      <c r="H95" s="197"/>
      <c r="I95" s="197"/>
      <c r="J95" s="203"/>
      <c r="K95" s="197"/>
      <c r="L95" s="197"/>
      <c r="M95" s="197"/>
      <c r="N95" s="197"/>
      <c r="O95" s="197"/>
      <c r="P95" s="197"/>
      <c r="Q95" s="198"/>
      <c r="R95" s="323"/>
    </row>
    <row r="96" spans="1:18" ht="20.100000000000001" customHeight="1">
      <c r="B96" s="194"/>
      <c r="C96" s="197"/>
      <c r="D96" s="197"/>
      <c r="E96" s="197"/>
      <c r="F96" s="197"/>
      <c r="G96" s="197"/>
      <c r="H96" s="197"/>
      <c r="I96" s="197"/>
      <c r="J96" s="197"/>
      <c r="K96" s="197"/>
      <c r="L96" s="197"/>
      <c r="M96" s="197"/>
      <c r="N96" s="197"/>
      <c r="O96" s="197"/>
      <c r="P96" s="197"/>
      <c r="Q96" s="198"/>
      <c r="R96" s="323"/>
    </row>
    <row r="97" spans="1:18" ht="20.100000000000001" customHeight="1">
      <c r="B97" s="194"/>
      <c r="C97" s="197"/>
      <c r="D97" s="197"/>
      <c r="E97" s="197"/>
      <c r="F97" s="197"/>
      <c r="G97" s="197"/>
      <c r="H97" s="197"/>
      <c r="I97" s="197"/>
      <c r="J97" s="197"/>
      <c r="K97" s="203"/>
      <c r="L97" s="197"/>
      <c r="M97" s="197"/>
      <c r="N97" s="197"/>
      <c r="O97" s="197"/>
      <c r="P97" s="197"/>
      <c r="Q97" s="198"/>
      <c r="R97" s="323"/>
    </row>
    <row r="98" spans="1:18" ht="20.100000000000001" customHeight="1">
      <c r="B98" s="194"/>
      <c r="C98" s="197"/>
      <c r="D98" s="197"/>
      <c r="E98" s="197"/>
      <c r="F98" s="197"/>
      <c r="G98" s="197"/>
      <c r="H98" s="197"/>
      <c r="I98" s="197"/>
      <c r="J98" s="197"/>
      <c r="K98" s="203"/>
      <c r="L98" s="197"/>
      <c r="M98" s="197"/>
      <c r="N98" s="197"/>
      <c r="O98" s="197"/>
      <c r="P98" s="197"/>
      <c r="Q98" s="198"/>
      <c r="R98" s="323"/>
    </row>
    <row r="99" spans="1:18" ht="20.100000000000001" customHeight="1">
      <c r="A99" s="319"/>
      <c r="B99" s="194"/>
      <c r="C99" s="197"/>
      <c r="D99" s="197"/>
      <c r="E99" s="197"/>
      <c r="F99" s="203"/>
      <c r="G99" s="197"/>
      <c r="H99" s="197"/>
      <c r="I99" s="197"/>
      <c r="J99" s="203"/>
      <c r="K99" s="197"/>
      <c r="L99" s="197"/>
      <c r="M99" s="197"/>
      <c r="N99" s="203"/>
      <c r="O99" s="203"/>
      <c r="P99" s="203"/>
      <c r="Q99" s="205"/>
      <c r="R99" s="324"/>
    </row>
    <row r="100" spans="1:18" ht="20.100000000000001" customHeight="1">
      <c r="B100" s="194"/>
      <c r="C100" s="197"/>
      <c r="D100" s="197"/>
      <c r="E100" s="197"/>
      <c r="F100" s="203"/>
      <c r="G100" s="197"/>
      <c r="H100" s="197"/>
      <c r="I100" s="197"/>
      <c r="J100" s="203"/>
      <c r="K100" s="197"/>
      <c r="L100" s="197"/>
      <c r="M100" s="197"/>
      <c r="N100" s="203"/>
      <c r="O100" s="203"/>
      <c r="P100" s="203"/>
      <c r="Q100" s="205"/>
      <c r="R100" s="324"/>
    </row>
    <row r="101" spans="1:18" ht="20.100000000000001" customHeight="1">
      <c r="A101" s="319"/>
      <c r="B101" s="194"/>
      <c r="C101" s="197"/>
      <c r="D101" s="197"/>
      <c r="E101" s="197"/>
      <c r="F101" s="203"/>
      <c r="G101" s="203"/>
      <c r="H101" s="197"/>
      <c r="I101" s="197"/>
      <c r="J101" s="197"/>
      <c r="K101" s="197"/>
      <c r="L101" s="197"/>
      <c r="M101" s="197"/>
      <c r="N101" s="197"/>
      <c r="O101" s="197"/>
      <c r="P101" s="197"/>
      <c r="Q101" s="198"/>
      <c r="R101" s="323"/>
    </row>
    <row r="102" spans="1:18" ht="20.100000000000001" customHeight="1">
      <c r="B102" s="194"/>
      <c r="C102" s="197"/>
      <c r="D102" s="197"/>
      <c r="E102" s="197"/>
      <c r="F102" s="197"/>
      <c r="G102" s="197"/>
      <c r="H102" s="197"/>
      <c r="I102" s="197"/>
      <c r="J102" s="197"/>
      <c r="K102" s="197"/>
      <c r="L102" s="197"/>
      <c r="M102" s="197"/>
      <c r="N102" s="197"/>
      <c r="O102" s="197"/>
      <c r="P102" s="197"/>
      <c r="Q102" s="198"/>
      <c r="R102" s="323"/>
    </row>
    <row r="103" spans="1:18" ht="20.100000000000001" customHeight="1">
      <c r="B103" s="194"/>
      <c r="C103" s="197"/>
      <c r="D103" s="197"/>
      <c r="E103" s="197"/>
      <c r="F103" s="197"/>
      <c r="G103" s="197"/>
      <c r="H103" s="197"/>
      <c r="I103" s="197"/>
      <c r="J103" s="197"/>
      <c r="K103" s="203"/>
      <c r="L103" s="197"/>
      <c r="M103" s="197"/>
      <c r="N103" s="197"/>
      <c r="O103" s="197"/>
      <c r="P103" s="197"/>
      <c r="Q103" s="198"/>
      <c r="R103" s="323"/>
    </row>
    <row r="104" spans="1:18" ht="20.100000000000001" customHeight="1">
      <c r="B104" s="194"/>
      <c r="C104" s="197"/>
      <c r="D104" s="197"/>
      <c r="E104" s="197"/>
      <c r="F104" s="197"/>
      <c r="G104" s="197"/>
      <c r="H104" s="197"/>
      <c r="I104" s="197"/>
      <c r="J104" s="197"/>
      <c r="K104" s="197"/>
      <c r="L104" s="197"/>
      <c r="M104" s="197"/>
      <c r="N104" s="197"/>
      <c r="O104" s="197"/>
      <c r="P104" s="197"/>
      <c r="Q104" s="198"/>
      <c r="R104" s="323"/>
    </row>
    <row r="105" spans="1:18" ht="20.100000000000001" customHeight="1">
      <c r="B105" s="194"/>
      <c r="C105" s="197"/>
      <c r="D105" s="197"/>
      <c r="E105" s="197"/>
      <c r="F105" s="197"/>
      <c r="G105" s="197"/>
      <c r="H105" s="197"/>
      <c r="I105" s="197"/>
      <c r="J105" s="197"/>
      <c r="K105" s="197"/>
      <c r="L105" s="197"/>
      <c r="M105" s="197"/>
      <c r="N105" s="197"/>
      <c r="O105" s="197"/>
      <c r="P105" s="197"/>
      <c r="Q105" s="198"/>
      <c r="R105" s="323"/>
    </row>
    <row r="106" spans="1:18" ht="20.100000000000001" customHeight="1">
      <c r="B106" s="194"/>
      <c r="C106" s="197"/>
      <c r="D106" s="197"/>
      <c r="E106" s="197"/>
      <c r="F106" s="197"/>
      <c r="G106" s="197"/>
      <c r="H106" s="197"/>
      <c r="I106" s="197"/>
      <c r="J106" s="197"/>
      <c r="K106" s="197"/>
      <c r="L106" s="197"/>
      <c r="M106" s="197"/>
      <c r="N106" s="197"/>
      <c r="O106" s="197"/>
      <c r="P106" s="197"/>
      <c r="Q106" s="198"/>
      <c r="R106" s="323"/>
    </row>
    <row r="107" spans="1:18" ht="20.100000000000001" customHeight="1">
      <c r="A107" s="319"/>
      <c r="B107" s="194"/>
      <c r="C107" s="197"/>
      <c r="D107" s="203"/>
      <c r="E107" s="197"/>
      <c r="F107" s="203"/>
      <c r="G107" s="197"/>
      <c r="H107" s="197"/>
      <c r="I107" s="203"/>
      <c r="J107" s="197"/>
      <c r="K107" s="197"/>
      <c r="L107" s="197"/>
      <c r="M107" s="197"/>
      <c r="N107" s="197"/>
      <c r="O107" s="197"/>
      <c r="P107" s="197"/>
      <c r="Q107" s="198"/>
      <c r="R107" s="323"/>
    </row>
    <row r="108" spans="1:18" ht="20.100000000000001" customHeight="1">
      <c r="A108" s="319"/>
      <c r="B108" s="194"/>
      <c r="C108" s="203"/>
      <c r="D108" s="197"/>
      <c r="E108" s="197"/>
      <c r="F108" s="203"/>
      <c r="G108" s="197"/>
      <c r="H108" s="197"/>
      <c r="I108" s="197"/>
      <c r="J108" s="197"/>
      <c r="K108" s="197"/>
      <c r="L108" s="197"/>
      <c r="M108" s="197"/>
      <c r="N108" s="197"/>
      <c r="O108" s="197"/>
      <c r="P108" s="197"/>
      <c r="Q108" s="198"/>
      <c r="R108" s="323"/>
    </row>
    <row r="109" spans="1:18" ht="20.100000000000001" customHeight="1">
      <c r="A109" s="319"/>
      <c r="B109" s="194"/>
      <c r="C109" s="197"/>
      <c r="D109" s="203"/>
      <c r="E109" s="197"/>
      <c r="F109" s="203"/>
      <c r="G109" s="197"/>
      <c r="H109" s="197"/>
      <c r="I109" s="203"/>
      <c r="J109" s="197"/>
      <c r="K109" s="197"/>
      <c r="L109" s="197"/>
      <c r="M109" s="197"/>
      <c r="N109" s="197"/>
      <c r="O109" s="197"/>
      <c r="P109" s="197"/>
      <c r="Q109" s="198"/>
      <c r="R109" s="323"/>
    </row>
    <row r="110" spans="1:18" ht="20.100000000000001" customHeight="1">
      <c r="A110" s="319"/>
      <c r="B110" s="194"/>
      <c r="C110" s="203"/>
      <c r="D110" s="197"/>
      <c r="E110" s="197"/>
      <c r="F110" s="203"/>
      <c r="G110" s="203"/>
      <c r="H110" s="203"/>
      <c r="I110" s="197"/>
      <c r="J110" s="197"/>
      <c r="K110" s="197"/>
      <c r="L110" s="197"/>
      <c r="M110" s="197"/>
      <c r="N110" s="197"/>
      <c r="O110" s="197"/>
      <c r="P110" s="197"/>
      <c r="Q110" s="198"/>
      <c r="R110" s="323"/>
    </row>
    <row r="111" spans="1:18" ht="20.100000000000001" customHeight="1">
      <c r="B111" s="194"/>
      <c r="C111" s="197"/>
      <c r="D111" s="197"/>
      <c r="E111" s="197"/>
      <c r="F111" s="203"/>
      <c r="G111" s="203"/>
      <c r="H111" s="197"/>
      <c r="I111" s="203"/>
      <c r="J111" s="197"/>
      <c r="K111" s="197"/>
      <c r="L111" s="197"/>
      <c r="M111" s="197"/>
      <c r="N111" s="197"/>
      <c r="O111" s="197"/>
      <c r="P111" s="197"/>
      <c r="Q111" s="198"/>
      <c r="R111" s="323"/>
    </row>
    <row r="112" spans="1:18" ht="20.100000000000001" customHeight="1">
      <c r="B112" s="194"/>
      <c r="C112" s="197"/>
      <c r="D112" s="197"/>
      <c r="E112" s="197"/>
      <c r="F112" s="197"/>
      <c r="G112" s="197"/>
      <c r="H112" s="197"/>
      <c r="I112" s="197"/>
      <c r="J112" s="197"/>
      <c r="K112" s="197"/>
      <c r="L112" s="197"/>
      <c r="M112" s="197"/>
      <c r="N112" s="197"/>
      <c r="O112" s="197"/>
      <c r="P112" s="197"/>
      <c r="Q112" s="198"/>
      <c r="R112" s="323"/>
    </row>
    <row r="113" spans="1:18" ht="20.100000000000001" customHeight="1">
      <c r="A113" s="319"/>
      <c r="B113" s="194"/>
      <c r="C113" s="197"/>
      <c r="D113" s="197"/>
      <c r="E113" s="197"/>
      <c r="F113" s="203"/>
      <c r="G113" s="197"/>
      <c r="H113" s="197"/>
      <c r="I113" s="197"/>
      <c r="J113" s="197"/>
      <c r="K113" s="197"/>
      <c r="L113" s="197"/>
      <c r="M113" s="197"/>
      <c r="N113" s="197"/>
      <c r="O113" s="197"/>
      <c r="P113" s="197"/>
      <c r="Q113" s="198"/>
      <c r="R113" s="323"/>
    </row>
    <row r="114" spans="1:18" ht="20.100000000000001" customHeight="1">
      <c r="B114" s="194"/>
      <c r="C114" s="197"/>
      <c r="D114" s="197"/>
      <c r="E114" s="197"/>
      <c r="F114" s="197"/>
      <c r="G114" s="197"/>
      <c r="H114" s="197"/>
      <c r="I114" s="197"/>
      <c r="J114" s="197"/>
      <c r="K114" s="197"/>
      <c r="L114" s="197"/>
      <c r="M114" s="197"/>
      <c r="N114" s="197"/>
      <c r="O114" s="197"/>
      <c r="P114" s="197"/>
      <c r="Q114" s="198"/>
      <c r="R114" s="323"/>
    </row>
    <row r="115" spans="1:18" ht="20.100000000000001" customHeight="1">
      <c r="B115" s="194"/>
      <c r="C115" s="197"/>
      <c r="D115" s="203"/>
      <c r="E115" s="197"/>
      <c r="F115" s="203"/>
      <c r="G115" s="203"/>
      <c r="H115" s="197"/>
      <c r="I115" s="197"/>
      <c r="J115" s="197"/>
      <c r="K115" s="197"/>
      <c r="L115" s="197"/>
      <c r="M115" s="197"/>
      <c r="N115" s="197"/>
      <c r="O115" s="197"/>
      <c r="P115" s="197"/>
      <c r="Q115" s="198"/>
      <c r="R115" s="323"/>
    </row>
    <row r="116" spans="1:18" ht="20.100000000000001" customHeight="1">
      <c r="B116" s="194"/>
      <c r="C116" s="197"/>
      <c r="D116" s="197"/>
      <c r="E116" s="197"/>
      <c r="F116" s="197"/>
      <c r="G116" s="197"/>
      <c r="H116" s="197"/>
      <c r="I116" s="197"/>
      <c r="J116" s="197"/>
      <c r="K116" s="197"/>
      <c r="L116" s="197"/>
      <c r="M116" s="197"/>
      <c r="N116" s="197"/>
      <c r="O116" s="197"/>
      <c r="P116" s="197"/>
      <c r="Q116" s="198"/>
      <c r="R116" s="323"/>
    </row>
    <row r="117" spans="1:18" ht="20.100000000000001" customHeight="1">
      <c r="A117" s="319"/>
      <c r="B117" s="194"/>
      <c r="C117" s="203"/>
      <c r="D117" s="197"/>
      <c r="E117" s="197"/>
      <c r="F117" s="203"/>
      <c r="G117" s="197"/>
      <c r="H117" s="197"/>
      <c r="I117" s="197"/>
      <c r="J117" s="197"/>
      <c r="K117" s="197"/>
      <c r="L117" s="197"/>
      <c r="M117" s="197"/>
      <c r="N117" s="197"/>
      <c r="O117" s="197"/>
      <c r="P117" s="197"/>
      <c r="Q117" s="198"/>
      <c r="R117" s="323"/>
    </row>
    <row r="118" spans="1:18" ht="20.100000000000001" customHeight="1">
      <c r="A118" s="319"/>
      <c r="B118" s="194"/>
      <c r="C118" s="197"/>
      <c r="D118" s="197"/>
      <c r="E118" s="197"/>
      <c r="F118" s="197"/>
      <c r="G118" s="197"/>
      <c r="H118" s="197"/>
      <c r="I118" s="197"/>
      <c r="J118" s="203"/>
      <c r="K118" s="197"/>
      <c r="L118" s="197"/>
      <c r="M118" s="197"/>
      <c r="N118" s="197"/>
      <c r="O118" s="197"/>
      <c r="P118" s="197"/>
      <c r="Q118" s="198"/>
      <c r="R118" s="323"/>
    </row>
    <row r="119" spans="1:18" ht="20.100000000000001" customHeight="1">
      <c r="B119" s="194"/>
      <c r="C119" s="197"/>
      <c r="D119" s="197"/>
      <c r="E119" s="197"/>
      <c r="F119" s="197"/>
      <c r="G119" s="197"/>
      <c r="H119" s="197"/>
      <c r="I119" s="197"/>
      <c r="J119" s="197"/>
      <c r="K119" s="203"/>
      <c r="L119" s="197"/>
      <c r="M119" s="197"/>
      <c r="N119" s="197"/>
      <c r="O119" s="197"/>
      <c r="P119" s="197"/>
      <c r="Q119" s="198"/>
      <c r="R119" s="323"/>
    </row>
    <row r="120" spans="1:18" ht="20.100000000000001" customHeight="1">
      <c r="B120" s="194"/>
      <c r="C120" s="197"/>
      <c r="D120" s="197"/>
      <c r="E120" s="197"/>
      <c r="F120" s="197"/>
      <c r="G120" s="197"/>
      <c r="H120" s="197"/>
      <c r="I120" s="197"/>
      <c r="J120" s="197"/>
      <c r="K120" s="197"/>
      <c r="L120" s="197"/>
      <c r="M120" s="197"/>
      <c r="N120" s="197"/>
      <c r="O120" s="197"/>
      <c r="P120" s="197"/>
      <c r="Q120" s="198"/>
      <c r="R120" s="323"/>
    </row>
    <row r="121" spans="1:18" ht="20.100000000000001" customHeight="1">
      <c r="B121" s="194"/>
      <c r="C121" s="197"/>
      <c r="D121" s="197"/>
      <c r="E121" s="197"/>
      <c r="F121" s="197"/>
      <c r="G121" s="197"/>
      <c r="H121" s="197"/>
      <c r="I121" s="197"/>
      <c r="J121" s="197"/>
      <c r="K121" s="197"/>
      <c r="L121" s="197"/>
      <c r="M121" s="197"/>
      <c r="N121" s="197"/>
      <c r="O121" s="197"/>
      <c r="P121" s="197"/>
      <c r="Q121" s="198"/>
      <c r="R121" s="323"/>
    </row>
    <row r="122" spans="1:18" ht="20.100000000000001" customHeight="1">
      <c r="B122" s="194"/>
      <c r="C122" s="197"/>
      <c r="D122" s="197"/>
      <c r="E122" s="197"/>
      <c r="F122" s="197"/>
      <c r="G122" s="197"/>
      <c r="H122" s="197"/>
      <c r="I122" s="197"/>
      <c r="J122" s="197"/>
      <c r="K122" s="203"/>
      <c r="L122" s="197"/>
      <c r="M122" s="197"/>
      <c r="N122" s="197"/>
      <c r="O122" s="197"/>
      <c r="P122" s="197"/>
      <c r="Q122" s="198"/>
      <c r="R122" s="323"/>
    </row>
    <row r="123" spans="1:18" ht="20.100000000000001" customHeight="1">
      <c r="B123" s="194"/>
      <c r="C123" s="197"/>
      <c r="D123" s="197"/>
      <c r="E123" s="197"/>
      <c r="F123" s="197"/>
      <c r="G123" s="197"/>
      <c r="H123" s="197"/>
      <c r="I123" s="197"/>
      <c r="J123" s="197"/>
      <c r="K123" s="197"/>
      <c r="L123" s="197"/>
      <c r="M123" s="197"/>
      <c r="N123" s="197"/>
      <c r="O123" s="197"/>
      <c r="P123" s="197"/>
      <c r="Q123" s="198"/>
      <c r="R123" s="323"/>
    </row>
    <row r="124" spans="1:18" ht="20.100000000000001" customHeight="1">
      <c r="B124" s="194"/>
      <c r="C124" s="197"/>
      <c r="D124" s="197"/>
      <c r="E124" s="197"/>
      <c r="F124" s="197"/>
      <c r="G124" s="197"/>
      <c r="H124" s="197"/>
      <c r="I124" s="197"/>
      <c r="J124" s="197"/>
      <c r="K124" s="203"/>
      <c r="L124" s="197"/>
      <c r="M124" s="197"/>
      <c r="N124" s="197"/>
      <c r="O124" s="197"/>
      <c r="P124" s="197"/>
      <c r="Q124" s="198"/>
      <c r="R124" s="323"/>
    </row>
    <row r="125" spans="1:18" ht="20.100000000000001" customHeight="1">
      <c r="B125" s="194"/>
      <c r="C125" s="197"/>
      <c r="D125" s="197"/>
      <c r="E125" s="197"/>
      <c r="F125" s="197"/>
      <c r="G125" s="197"/>
      <c r="H125" s="197"/>
      <c r="I125" s="197"/>
      <c r="J125" s="197"/>
      <c r="K125" s="203"/>
      <c r="L125" s="197"/>
      <c r="M125" s="197"/>
      <c r="N125" s="197"/>
      <c r="O125" s="197"/>
      <c r="P125" s="197"/>
      <c r="Q125" s="198"/>
      <c r="R125" s="323"/>
    </row>
    <row r="126" spans="1:18" ht="20.100000000000001" customHeight="1">
      <c r="A126" s="319"/>
      <c r="B126" s="194"/>
      <c r="C126" s="197"/>
      <c r="D126" s="203"/>
      <c r="E126" s="197"/>
      <c r="F126" s="203"/>
      <c r="G126" s="197"/>
      <c r="H126" s="197"/>
      <c r="I126" s="203"/>
      <c r="J126" s="197"/>
      <c r="K126" s="197"/>
      <c r="L126" s="197"/>
      <c r="M126" s="197"/>
      <c r="N126" s="197"/>
      <c r="O126" s="197"/>
      <c r="P126" s="197"/>
      <c r="Q126" s="198"/>
      <c r="R126" s="323"/>
    </row>
    <row r="127" spans="1:18" ht="20.100000000000001" customHeight="1">
      <c r="A127" s="319"/>
      <c r="B127" s="194"/>
      <c r="C127" s="197"/>
      <c r="D127" s="203"/>
      <c r="E127" s="197"/>
      <c r="F127" s="203"/>
      <c r="G127" s="197"/>
      <c r="H127" s="197"/>
      <c r="I127" s="203"/>
      <c r="J127" s="197"/>
      <c r="K127" s="197"/>
      <c r="L127" s="197"/>
      <c r="M127" s="197"/>
      <c r="N127" s="197"/>
      <c r="O127" s="197"/>
      <c r="P127" s="197"/>
      <c r="Q127" s="198"/>
      <c r="R127" s="323"/>
    </row>
    <row r="128" spans="1:18" ht="20.100000000000001" customHeight="1">
      <c r="B128" s="194"/>
      <c r="C128" s="197"/>
      <c r="D128" s="197"/>
      <c r="E128" s="197"/>
      <c r="F128" s="197"/>
      <c r="G128" s="197"/>
      <c r="H128" s="197"/>
      <c r="I128" s="197"/>
      <c r="J128" s="197"/>
      <c r="K128" s="203"/>
      <c r="L128" s="197"/>
      <c r="M128" s="197"/>
      <c r="N128" s="197"/>
      <c r="O128" s="197"/>
      <c r="P128" s="197"/>
      <c r="Q128" s="198"/>
      <c r="R128" s="323"/>
    </row>
    <row r="129" spans="1:18" ht="20.100000000000001" customHeight="1">
      <c r="B129" s="194"/>
      <c r="C129" s="197"/>
      <c r="D129" s="197"/>
      <c r="E129" s="197"/>
      <c r="F129" s="197"/>
      <c r="G129" s="203"/>
      <c r="H129" s="197"/>
      <c r="I129" s="197"/>
      <c r="J129" s="197"/>
      <c r="K129" s="197"/>
      <c r="L129" s="197"/>
      <c r="M129" s="197"/>
      <c r="N129" s="197"/>
      <c r="O129" s="197"/>
      <c r="P129" s="197"/>
      <c r="Q129" s="198"/>
      <c r="R129" s="323"/>
    </row>
    <row r="130" spans="1:18" ht="20.100000000000001" customHeight="1">
      <c r="B130" s="194"/>
      <c r="C130" s="197"/>
      <c r="D130" s="197"/>
      <c r="E130" s="197"/>
      <c r="F130" s="197"/>
      <c r="G130" s="197"/>
      <c r="H130" s="197"/>
      <c r="I130" s="197"/>
      <c r="J130" s="197"/>
      <c r="K130" s="197"/>
      <c r="L130" s="197"/>
      <c r="M130" s="197"/>
      <c r="N130" s="197"/>
      <c r="O130" s="197"/>
      <c r="P130" s="197"/>
      <c r="Q130" s="198"/>
      <c r="R130" s="325"/>
    </row>
    <row r="131" spans="1:18" ht="20.100000000000001" customHeight="1">
      <c r="B131" s="194"/>
      <c r="C131" s="197"/>
      <c r="D131" s="197"/>
      <c r="E131" s="197"/>
      <c r="F131" s="197"/>
      <c r="G131" s="197"/>
      <c r="H131" s="197"/>
      <c r="I131" s="197"/>
      <c r="J131" s="197"/>
      <c r="K131" s="197"/>
      <c r="L131" s="197"/>
      <c r="M131" s="197"/>
      <c r="N131" s="197"/>
      <c r="O131" s="197"/>
      <c r="P131" s="197"/>
      <c r="Q131" s="198"/>
      <c r="R131" s="323"/>
    </row>
    <row r="132" spans="1:18" ht="20.100000000000001" customHeight="1">
      <c r="B132" s="194"/>
      <c r="C132" s="197"/>
      <c r="D132" s="197"/>
      <c r="E132" s="197"/>
      <c r="F132" s="197"/>
      <c r="G132" s="197"/>
      <c r="H132" s="197"/>
      <c r="I132" s="197"/>
      <c r="J132" s="197"/>
      <c r="K132" s="203"/>
      <c r="L132" s="197"/>
      <c r="M132" s="197"/>
      <c r="N132" s="197"/>
      <c r="O132" s="197"/>
      <c r="P132" s="197"/>
      <c r="Q132" s="198"/>
      <c r="R132" s="323"/>
    </row>
    <row r="133" spans="1:18" ht="20.100000000000001" customHeight="1">
      <c r="A133" s="319"/>
      <c r="B133" s="194"/>
      <c r="C133" s="203"/>
      <c r="D133" s="197"/>
      <c r="E133" s="197"/>
      <c r="F133" s="197"/>
      <c r="G133" s="197"/>
      <c r="H133" s="197"/>
      <c r="I133" s="197"/>
      <c r="J133" s="197"/>
      <c r="K133" s="197"/>
      <c r="L133" s="197"/>
      <c r="M133" s="203"/>
      <c r="N133" s="203"/>
      <c r="O133" s="203"/>
      <c r="P133" s="203"/>
      <c r="Q133" s="205"/>
      <c r="R133" s="323"/>
    </row>
    <row r="134" spans="1:18" ht="20.100000000000001" customHeight="1">
      <c r="B134" s="194"/>
      <c r="C134" s="197"/>
      <c r="D134" s="197"/>
      <c r="E134" s="197"/>
      <c r="F134" s="197"/>
      <c r="G134" s="197"/>
      <c r="H134" s="197"/>
      <c r="I134" s="197"/>
      <c r="J134" s="197"/>
      <c r="K134" s="197"/>
      <c r="L134" s="197"/>
      <c r="M134" s="197"/>
      <c r="N134" s="197"/>
      <c r="O134" s="197"/>
      <c r="P134" s="197"/>
      <c r="Q134" s="198"/>
      <c r="R134" s="323"/>
    </row>
    <row r="135" spans="1:18" ht="20.100000000000001" customHeight="1">
      <c r="A135" s="319"/>
      <c r="B135" s="194"/>
      <c r="C135" s="197"/>
      <c r="D135" s="203"/>
      <c r="E135" s="197"/>
      <c r="F135" s="203"/>
      <c r="G135" s="197"/>
      <c r="H135" s="197"/>
      <c r="I135" s="203"/>
      <c r="J135" s="197"/>
      <c r="K135" s="197"/>
      <c r="L135" s="197"/>
      <c r="M135" s="197"/>
      <c r="N135" s="197"/>
      <c r="O135" s="197"/>
      <c r="P135" s="197"/>
      <c r="Q135" s="198"/>
      <c r="R135" s="323"/>
    </row>
    <row r="136" spans="1:18" ht="20.100000000000001" customHeight="1">
      <c r="B136" s="194"/>
      <c r="C136" s="197"/>
      <c r="D136" s="197"/>
      <c r="E136" s="197"/>
      <c r="F136" s="197"/>
      <c r="G136" s="197"/>
      <c r="H136" s="197"/>
      <c r="I136" s="197"/>
      <c r="J136" s="197"/>
      <c r="K136" s="203"/>
      <c r="L136" s="197"/>
      <c r="M136" s="197"/>
      <c r="N136" s="197"/>
      <c r="O136" s="197"/>
      <c r="P136" s="197"/>
      <c r="Q136" s="198"/>
      <c r="R136" s="323"/>
    </row>
    <row r="137" spans="1:18" ht="20.100000000000001" customHeight="1">
      <c r="A137" s="319"/>
      <c r="B137" s="194"/>
      <c r="C137" s="203"/>
      <c r="D137" s="197"/>
      <c r="E137" s="197"/>
      <c r="F137" s="197"/>
      <c r="G137" s="197"/>
      <c r="H137" s="197"/>
      <c r="I137" s="197"/>
      <c r="J137" s="197"/>
      <c r="K137" s="197"/>
      <c r="L137" s="197"/>
      <c r="M137" s="197"/>
      <c r="N137" s="203"/>
      <c r="O137" s="203"/>
      <c r="P137" s="203"/>
      <c r="Q137" s="205"/>
      <c r="R137" s="323"/>
    </row>
    <row r="138" spans="1:18" ht="20.100000000000001" customHeight="1">
      <c r="A138" s="319"/>
      <c r="B138" s="194"/>
      <c r="C138" s="197"/>
      <c r="D138" s="203"/>
      <c r="E138" s="197"/>
      <c r="F138" s="203"/>
      <c r="G138" s="197"/>
      <c r="H138" s="197"/>
      <c r="I138" s="203"/>
      <c r="J138" s="197"/>
      <c r="K138" s="197"/>
      <c r="L138" s="197"/>
      <c r="M138" s="197"/>
      <c r="N138" s="197"/>
      <c r="O138" s="197"/>
      <c r="P138" s="197"/>
      <c r="Q138" s="198"/>
      <c r="R138" s="323"/>
    </row>
    <row r="139" spans="1:18" ht="20.100000000000001" customHeight="1">
      <c r="B139" s="194"/>
      <c r="C139" s="197"/>
      <c r="D139" s="197"/>
      <c r="E139" s="197"/>
      <c r="F139" s="197"/>
      <c r="G139" s="197"/>
      <c r="H139" s="197"/>
      <c r="I139" s="197"/>
      <c r="J139" s="197"/>
      <c r="K139" s="203"/>
      <c r="L139" s="197"/>
      <c r="M139" s="197"/>
      <c r="N139" s="197"/>
      <c r="O139" s="197"/>
      <c r="P139" s="197"/>
      <c r="Q139" s="198"/>
      <c r="R139" s="323"/>
    </row>
    <row r="140" spans="1:18" ht="20.100000000000001" customHeight="1">
      <c r="A140" s="319"/>
      <c r="B140" s="194"/>
      <c r="C140" s="197"/>
      <c r="D140" s="197"/>
      <c r="E140" s="197"/>
      <c r="F140" s="197"/>
      <c r="G140" s="203"/>
      <c r="H140" s="197"/>
      <c r="I140" s="197"/>
      <c r="J140" s="197"/>
      <c r="K140" s="197"/>
      <c r="L140" s="197"/>
      <c r="M140" s="203"/>
      <c r="N140" s="197"/>
      <c r="O140" s="197"/>
      <c r="P140" s="197"/>
      <c r="Q140" s="198"/>
      <c r="R140" s="323"/>
    </row>
    <row r="141" spans="1:18" ht="20.100000000000001" customHeight="1">
      <c r="A141" s="319"/>
      <c r="B141" s="194"/>
      <c r="C141" s="203"/>
      <c r="D141" s="197"/>
      <c r="E141" s="197"/>
      <c r="F141" s="197"/>
      <c r="G141" s="197"/>
      <c r="H141" s="197"/>
      <c r="I141" s="197"/>
      <c r="J141" s="197"/>
      <c r="K141" s="197"/>
      <c r="L141" s="197"/>
      <c r="M141" s="203"/>
      <c r="N141" s="203"/>
      <c r="O141" s="203"/>
      <c r="P141" s="203"/>
      <c r="Q141" s="205"/>
      <c r="R141" s="323"/>
    </row>
    <row r="142" spans="1:18" ht="20.100000000000001" customHeight="1">
      <c r="B142" s="194"/>
      <c r="C142" s="197"/>
      <c r="D142" s="197"/>
      <c r="E142" s="197"/>
      <c r="F142" s="203"/>
      <c r="G142" s="197"/>
      <c r="H142" s="197"/>
      <c r="I142" s="197"/>
      <c r="J142" s="197"/>
      <c r="K142" s="197"/>
      <c r="L142" s="197"/>
      <c r="M142" s="197"/>
      <c r="N142" s="197"/>
      <c r="O142" s="197"/>
      <c r="P142" s="197"/>
      <c r="Q142" s="198"/>
      <c r="R142" s="323"/>
    </row>
    <row r="143" spans="1:18" ht="20.100000000000001" customHeight="1">
      <c r="A143" s="319"/>
      <c r="B143" s="194"/>
      <c r="C143" s="197"/>
      <c r="D143" s="197"/>
      <c r="E143" s="197"/>
      <c r="F143" s="203"/>
      <c r="G143" s="203"/>
      <c r="H143" s="203"/>
      <c r="I143" s="197"/>
      <c r="J143" s="197"/>
      <c r="K143" s="197"/>
      <c r="L143" s="203"/>
      <c r="M143" s="203"/>
      <c r="N143" s="197"/>
      <c r="O143" s="197"/>
      <c r="P143" s="197"/>
      <c r="Q143" s="198"/>
      <c r="R143" s="323"/>
    </row>
    <row r="144" spans="1:18" ht="20.100000000000001" customHeight="1">
      <c r="A144" s="319"/>
      <c r="B144" s="194"/>
      <c r="C144" s="197"/>
      <c r="D144" s="197"/>
      <c r="E144" s="197"/>
      <c r="F144" s="203"/>
      <c r="G144" s="203"/>
      <c r="H144" s="203"/>
      <c r="I144" s="197"/>
      <c r="J144" s="197"/>
      <c r="K144" s="197"/>
      <c r="L144" s="203"/>
      <c r="M144" s="203"/>
      <c r="N144" s="197"/>
      <c r="O144" s="197"/>
      <c r="P144" s="197"/>
      <c r="Q144" s="198"/>
      <c r="R144" s="323"/>
    </row>
    <row r="145" spans="1:18" ht="20.100000000000001" customHeight="1">
      <c r="B145" s="194"/>
      <c r="C145" s="197"/>
      <c r="D145" s="197"/>
      <c r="E145" s="197"/>
      <c r="F145" s="203"/>
      <c r="G145" s="197"/>
      <c r="H145" s="197"/>
      <c r="I145" s="197"/>
      <c r="J145" s="197"/>
      <c r="K145" s="203"/>
      <c r="L145" s="197"/>
      <c r="M145" s="197"/>
      <c r="N145" s="197"/>
      <c r="O145" s="197"/>
      <c r="P145" s="197"/>
      <c r="Q145" s="198"/>
      <c r="R145" s="323"/>
    </row>
    <row r="146" spans="1:18" ht="20.100000000000001" customHeight="1">
      <c r="A146" s="319"/>
      <c r="B146" s="194"/>
      <c r="C146" s="197"/>
      <c r="D146" s="197"/>
      <c r="E146" s="197"/>
      <c r="F146" s="203"/>
      <c r="G146" s="203"/>
      <c r="H146" s="197"/>
      <c r="I146" s="197"/>
      <c r="J146" s="197"/>
      <c r="K146" s="197"/>
      <c r="L146" s="197"/>
      <c r="M146" s="197"/>
      <c r="N146" s="197"/>
      <c r="O146" s="197"/>
      <c r="P146" s="197"/>
      <c r="Q146" s="198"/>
      <c r="R146" s="323"/>
    </row>
    <row r="147" spans="1:18" ht="20.100000000000001" customHeight="1">
      <c r="B147" s="194"/>
      <c r="C147" s="197"/>
      <c r="D147" s="197"/>
      <c r="E147" s="197"/>
      <c r="F147" s="203"/>
      <c r="G147" s="197"/>
      <c r="H147" s="197"/>
      <c r="I147" s="197"/>
      <c r="J147" s="197"/>
      <c r="K147" s="197"/>
      <c r="L147" s="197"/>
      <c r="M147" s="197"/>
      <c r="N147" s="197"/>
      <c r="O147" s="197"/>
      <c r="P147" s="197"/>
      <c r="Q147" s="198"/>
      <c r="R147" s="323"/>
    </row>
    <row r="148" spans="1:18" ht="20.100000000000001" customHeight="1">
      <c r="B148" s="194"/>
      <c r="C148" s="197"/>
      <c r="D148" s="197"/>
      <c r="E148" s="197"/>
      <c r="F148" s="203"/>
      <c r="G148" s="203"/>
      <c r="H148" s="197"/>
      <c r="I148" s="197"/>
      <c r="J148" s="197"/>
      <c r="K148" s="197"/>
      <c r="L148" s="197"/>
      <c r="M148" s="197"/>
      <c r="N148" s="203"/>
      <c r="O148" s="203"/>
      <c r="P148" s="197"/>
      <c r="Q148" s="198"/>
      <c r="R148" s="323"/>
    </row>
    <row r="149" spans="1:18" ht="20.100000000000001" customHeight="1">
      <c r="B149" s="194"/>
      <c r="C149" s="197"/>
      <c r="D149" s="197"/>
      <c r="E149" s="197"/>
      <c r="F149" s="197"/>
      <c r="G149" s="197"/>
      <c r="H149" s="197"/>
      <c r="I149" s="197"/>
      <c r="J149" s="197"/>
      <c r="K149" s="203"/>
      <c r="L149" s="197"/>
      <c r="M149" s="197"/>
      <c r="N149" s="197"/>
      <c r="O149" s="197"/>
      <c r="P149" s="197"/>
      <c r="Q149" s="198"/>
      <c r="R149" s="323"/>
    </row>
    <row r="150" spans="1:18" ht="20.100000000000001" customHeight="1">
      <c r="B150" s="194"/>
      <c r="C150" s="197"/>
      <c r="D150" s="197"/>
      <c r="E150" s="197"/>
      <c r="F150" s="197"/>
      <c r="G150" s="197"/>
      <c r="H150" s="197"/>
      <c r="I150" s="197"/>
      <c r="J150" s="197"/>
      <c r="K150" s="197"/>
      <c r="L150" s="197"/>
      <c r="M150" s="197"/>
      <c r="N150" s="197"/>
      <c r="O150" s="197"/>
      <c r="P150" s="197"/>
      <c r="Q150" s="198"/>
      <c r="R150" s="323"/>
    </row>
    <row r="151" spans="1:18" ht="20.100000000000001" customHeight="1">
      <c r="B151" s="194"/>
      <c r="C151" s="197"/>
      <c r="D151" s="197"/>
      <c r="E151" s="197"/>
      <c r="F151" s="197"/>
      <c r="G151" s="197"/>
      <c r="H151" s="197"/>
      <c r="I151" s="197"/>
      <c r="J151" s="197"/>
      <c r="K151" s="197"/>
      <c r="L151" s="197"/>
      <c r="M151" s="197"/>
      <c r="N151" s="197"/>
      <c r="O151" s="197"/>
      <c r="P151" s="197"/>
      <c r="Q151" s="198"/>
      <c r="R151" s="323"/>
    </row>
    <row r="152" spans="1:18" ht="20.100000000000001" customHeight="1">
      <c r="A152" s="319"/>
      <c r="B152" s="194"/>
      <c r="C152" s="197"/>
      <c r="D152" s="197"/>
      <c r="E152" s="197"/>
      <c r="F152" s="203"/>
      <c r="G152" s="197"/>
      <c r="H152" s="197"/>
      <c r="I152" s="203"/>
      <c r="J152" s="197"/>
      <c r="K152" s="197"/>
      <c r="L152" s="197"/>
      <c r="M152" s="197"/>
      <c r="N152" s="197"/>
      <c r="O152" s="197"/>
      <c r="P152" s="197"/>
      <c r="Q152" s="198"/>
      <c r="R152" s="323"/>
    </row>
    <row r="153" spans="1:18" ht="20.100000000000001" customHeight="1">
      <c r="A153" s="319"/>
      <c r="B153" s="194"/>
      <c r="C153" s="197"/>
      <c r="D153" s="197"/>
      <c r="E153" s="197"/>
      <c r="F153" s="197"/>
      <c r="G153" s="197"/>
      <c r="H153" s="197"/>
      <c r="I153" s="197"/>
      <c r="J153" s="197"/>
      <c r="K153" s="197"/>
      <c r="L153" s="197"/>
      <c r="M153" s="203"/>
      <c r="N153" s="197"/>
      <c r="O153" s="197"/>
      <c r="P153" s="197"/>
      <c r="Q153" s="198"/>
      <c r="R153" s="323"/>
    </row>
    <row r="154" spans="1:18" ht="20.100000000000001" customHeight="1">
      <c r="B154" s="194"/>
      <c r="C154" s="197"/>
      <c r="D154" s="197"/>
      <c r="E154" s="197"/>
      <c r="F154" s="197"/>
      <c r="G154" s="197"/>
      <c r="H154" s="197"/>
      <c r="I154" s="197"/>
      <c r="J154" s="197"/>
      <c r="K154" s="203"/>
      <c r="L154" s="197"/>
      <c r="M154" s="197"/>
      <c r="N154" s="197"/>
      <c r="O154" s="197"/>
      <c r="P154" s="197"/>
      <c r="Q154" s="198"/>
      <c r="R154" s="323"/>
    </row>
    <row r="155" spans="1:18" ht="20.100000000000001" customHeight="1">
      <c r="B155" s="194"/>
      <c r="C155" s="197"/>
      <c r="D155" s="197"/>
      <c r="E155" s="197"/>
      <c r="F155" s="197"/>
      <c r="G155" s="197"/>
      <c r="H155" s="197"/>
      <c r="I155" s="197"/>
      <c r="J155" s="197"/>
      <c r="K155" s="203"/>
      <c r="L155" s="197"/>
      <c r="M155" s="197"/>
      <c r="N155" s="197"/>
      <c r="O155" s="197"/>
      <c r="P155" s="197"/>
      <c r="Q155" s="198"/>
      <c r="R155" s="323"/>
    </row>
    <row r="156" spans="1:18" ht="20.100000000000001" customHeight="1">
      <c r="B156" s="194"/>
      <c r="C156" s="197"/>
      <c r="D156" s="197"/>
      <c r="E156" s="197"/>
      <c r="F156" s="197"/>
      <c r="G156" s="197"/>
      <c r="H156" s="197"/>
      <c r="I156" s="197"/>
      <c r="J156" s="197"/>
      <c r="K156" s="203"/>
      <c r="L156" s="197"/>
      <c r="M156" s="197"/>
      <c r="N156" s="197"/>
      <c r="O156" s="197"/>
      <c r="P156" s="197"/>
      <c r="Q156" s="198"/>
      <c r="R156" s="323"/>
    </row>
    <row r="157" spans="1:18" ht="20.100000000000001" customHeight="1">
      <c r="B157" s="194"/>
      <c r="C157" s="197"/>
      <c r="D157" s="197"/>
      <c r="E157" s="197"/>
      <c r="F157" s="197"/>
      <c r="G157" s="197"/>
      <c r="H157" s="197"/>
      <c r="I157" s="197"/>
      <c r="J157" s="197"/>
      <c r="K157" s="203"/>
      <c r="L157" s="197"/>
      <c r="M157" s="197"/>
      <c r="N157" s="197"/>
      <c r="O157" s="197"/>
      <c r="P157" s="197"/>
      <c r="Q157" s="198"/>
      <c r="R157" s="323"/>
    </row>
    <row r="158" spans="1:18" ht="20.100000000000001" customHeight="1">
      <c r="B158" s="194"/>
      <c r="C158" s="197"/>
      <c r="D158" s="197"/>
      <c r="E158" s="197"/>
      <c r="F158" s="197"/>
      <c r="G158" s="197"/>
      <c r="H158" s="197"/>
      <c r="I158" s="197"/>
      <c r="J158" s="197"/>
      <c r="K158" s="197"/>
      <c r="L158" s="197"/>
      <c r="M158" s="197"/>
      <c r="N158" s="197"/>
      <c r="O158" s="197"/>
      <c r="P158" s="197"/>
      <c r="Q158" s="198"/>
      <c r="R158" s="323"/>
    </row>
    <row r="159" spans="1:18" ht="20.100000000000001" customHeight="1">
      <c r="B159" s="194"/>
      <c r="C159" s="197"/>
      <c r="D159" s="197"/>
      <c r="E159" s="197"/>
      <c r="F159" s="197"/>
      <c r="G159" s="197"/>
      <c r="H159" s="197"/>
      <c r="I159" s="197"/>
      <c r="J159" s="197"/>
      <c r="K159" s="203"/>
      <c r="L159" s="197"/>
      <c r="M159" s="197"/>
      <c r="N159" s="197"/>
      <c r="O159" s="197"/>
      <c r="P159" s="197"/>
      <c r="Q159" s="198"/>
      <c r="R159" s="323"/>
    </row>
    <row r="160" spans="1:18" ht="20.100000000000001" customHeight="1">
      <c r="B160" s="194"/>
      <c r="C160" s="197"/>
      <c r="D160" s="197"/>
      <c r="E160" s="197"/>
      <c r="F160" s="197"/>
      <c r="G160" s="197"/>
      <c r="H160" s="197"/>
      <c r="I160" s="197"/>
      <c r="J160" s="197"/>
      <c r="K160" s="203"/>
      <c r="L160" s="197"/>
      <c r="M160" s="197"/>
      <c r="N160" s="197"/>
      <c r="O160" s="197"/>
      <c r="P160" s="197"/>
      <c r="Q160" s="198"/>
      <c r="R160" s="323"/>
    </row>
    <row r="161" spans="1:18" ht="20.100000000000001" customHeight="1">
      <c r="B161" s="194"/>
      <c r="C161" s="197"/>
      <c r="D161" s="197"/>
      <c r="E161" s="197"/>
      <c r="F161" s="197"/>
      <c r="G161" s="197"/>
      <c r="H161" s="197"/>
      <c r="I161" s="197"/>
      <c r="J161" s="197"/>
      <c r="K161" s="203"/>
      <c r="L161" s="197"/>
      <c r="M161" s="197"/>
      <c r="N161" s="197"/>
      <c r="O161" s="197"/>
      <c r="P161" s="197"/>
      <c r="Q161" s="198"/>
      <c r="R161" s="323"/>
    </row>
    <row r="162" spans="1:18" ht="20.100000000000001" customHeight="1">
      <c r="B162" s="194"/>
      <c r="C162" s="197"/>
      <c r="D162" s="197"/>
      <c r="E162" s="197"/>
      <c r="F162" s="197"/>
      <c r="G162" s="197"/>
      <c r="H162" s="197"/>
      <c r="I162" s="197"/>
      <c r="J162" s="197"/>
      <c r="K162" s="197"/>
      <c r="L162" s="197"/>
      <c r="M162" s="197"/>
      <c r="N162" s="197"/>
      <c r="O162" s="197"/>
      <c r="P162" s="197"/>
      <c r="Q162" s="198"/>
      <c r="R162" s="323"/>
    </row>
    <row r="163" spans="1:18" ht="20.100000000000001" customHeight="1">
      <c r="B163" s="194"/>
      <c r="C163" s="197"/>
      <c r="D163" s="197"/>
      <c r="E163" s="197"/>
      <c r="F163" s="197"/>
      <c r="G163" s="197"/>
      <c r="H163" s="197"/>
      <c r="I163" s="197"/>
      <c r="J163" s="197"/>
      <c r="K163" s="203"/>
      <c r="L163" s="197"/>
      <c r="M163" s="197"/>
      <c r="N163" s="197"/>
      <c r="O163" s="197"/>
      <c r="P163" s="197"/>
      <c r="Q163" s="198"/>
      <c r="R163" s="323"/>
    </row>
    <row r="164" spans="1:18" ht="20.100000000000001" customHeight="1">
      <c r="A164" s="319"/>
      <c r="B164" s="194"/>
      <c r="C164" s="197"/>
      <c r="D164" s="197"/>
      <c r="E164" s="197"/>
      <c r="F164" s="203"/>
      <c r="G164" s="197"/>
      <c r="H164" s="197"/>
      <c r="I164" s="197"/>
      <c r="J164" s="197"/>
      <c r="K164" s="197"/>
      <c r="L164" s="197"/>
      <c r="M164" s="197"/>
      <c r="N164" s="197"/>
      <c r="O164" s="197"/>
      <c r="P164" s="197"/>
      <c r="Q164" s="198"/>
      <c r="R164" s="323"/>
    </row>
    <row r="165" spans="1:18" ht="20.100000000000001" customHeight="1">
      <c r="B165" s="194"/>
      <c r="C165" s="197"/>
      <c r="D165" s="197"/>
      <c r="E165" s="197"/>
      <c r="F165" s="203"/>
      <c r="G165" s="203"/>
      <c r="H165" s="197"/>
      <c r="I165" s="197"/>
      <c r="J165" s="197"/>
      <c r="K165" s="197"/>
      <c r="L165" s="197"/>
      <c r="M165" s="197"/>
      <c r="N165" s="197"/>
      <c r="O165" s="197"/>
      <c r="P165" s="197"/>
      <c r="Q165" s="198"/>
      <c r="R165" s="323"/>
    </row>
    <row r="166" spans="1:18" ht="20.100000000000001" customHeight="1">
      <c r="B166" s="194"/>
      <c r="C166" s="197"/>
      <c r="D166" s="197"/>
      <c r="E166" s="197"/>
      <c r="F166" s="197"/>
      <c r="G166" s="197"/>
      <c r="H166" s="197"/>
      <c r="I166" s="197"/>
      <c r="J166" s="197"/>
      <c r="K166" s="203"/>
      <c r="L166" s="197"/>
      <c r="M166" s="197"/>
      <c r="N166" s="197"/>
      <c r="O166" s="197"/>
      <c r="P166" s="197"/>
      <c r="Q166" s="198"/>
      <c r="R166" s="323"/>
    </row>
    <row r="167" spans="1:18" ht="20.100000000000001" customHeight="1">
      <c r="A167" s="319"/>
      <c r="B167" s="194"/>
      <c r="C167" s="197"/>
      <c r="D167" s="197"/>
      <c r="E167" s="197"/>
      <c r="F167" s="203"/>
      <c r="G167" s="197"/>
      <c r="H167" s="197"/>
      <c r="I167" s="197"/>
      <c r="J167" s="197"/>
      <c r="K167" s="197"/>
      <c r="L167" s="197"/>
      <c r="M167" s="197"/>
      <c r="N167" s="197"/>
      <c r="O167" s="197"/>
      <c r="P167" s="197"/>
      <c r="Q167" s="198"/>
      <c r="R167" s="323"/>
    </row>
    <row r="168" spans="1:18" ht="20.100000000000001" customHeight="1">
      <c r="A168" s="319"/>
      <c r="B168" s="194"/>
      <c r="C168" s="197"/>
      <c r="D168" s="203"/>
      <c r="E168" s="197"/>
      <c r="F168" s="197"/>
      <c r="G168" s="197"/>
      <c r="H168" s="197"/>
      <c r="I168" s="197"/>
      <c r="J168" s="203"/>
      <c r="K168" s="197"/>
      <c r="L168" s="197"/>
      <c r="M168" s="203"/>
      <c r="N168" s="203"/>
      <c r="O168" s="203"/>
      <c r="P168" s="203"/>
      <c r="Q168" s="205"/>
      <c r="R168" s="323"/>
    </row>
    <row r="169" spans="1:18" ht="20.100000000000001" customHeight="1">
      <c r="B169" s="194"/>
      <c r="C169" s="197"/>
      <c r="D169" s="197"/>
      <c r="E169" s="197"/>
      <c r="F169" s="197"/>
      <c r="G169" s="197"/>
      <c r="H169" s="197"/>
      <c r="I169" s="197"/>
      <c r="J169" s="197"/>
      <c r="K169" s="197"/>
      <c r="L169" s="197"/>
      <c r="M169" s="197"/>
      <c r="N169" s="197"/>
      <c r="O169" s="197"/>
      <c r="P169" s="197"/>
      <c r="Q169" s="198"/>
      <c r="R169" s="323"/>
    </row>
    <row r="170" spans="1:18" ht="20.100000000000001" customHeight="1">
      <c r="B170" s="194"/>
      <c r="C170" s="197"/>
      <c r="D170" s="203"/>
      <c r="E170" s="197"/>
      <c r="F170" s="197"/>
      <c r="G170" s="203"/>
      <c r="H170" s="197"/>
      <c r="I170" s="197"/>
      <c r="J170" s="197"/>
      <c r="K170" s="197"/>
      <c r="L170" s="197"/>
      <c r="M170" s="197"/>
      <c r="N170" s="197"/>
      <c r="O170" s="197"/>
      <c r="P170" s="197"/>
      <c r="Q170" s="198"/>
      <c r="R170" s="323"/>
    </row>
    <row r="171" spans="1:18" ht="20.100000000000001" customHeight="1">
      <c r="A171" s="319"/>
      <c r="B171" s="194"/>
      <c r="C171" s="197"/>
      <c r="D171" s="197"/>
      <c r="E171" s="197"/>
      <c r="F171" s="203"/>
      <c r="G171" s="197"/>
      <c r="H171" s="197"/>
      <c r="I171" s="203"/>
      <c r="J171" s="197"/>
      <c r="K171" s="197"/>
      <c r="L171" s="197"/>
      <c r="M171" s="197"/>
      <c r="N171" s="197"/>
      <c r="O171" s="197"/>
      <c r="P171" s="197"/>
      <c r="Q171" s="198"/>
      <c r="R171" s="323"/>
    </row>
    <row r="172" spans="1:18" ht="20.100000000000001" customHeight="1">
      <c r="A172" s="319"/>
      <c r="B172" s="194"/>
      <c r="C172" s="197"/>
      <c r="D172" s="203"/>
      <c r="E172" s="197"/>
      <c r="F172" s="203"/>
      <c r="G172" s="197"/>
      <c r="H172" s="197"/>
      <c r="I172" s="203"/>
      <c r="J172" s="197"/>
      <c r="K172" s="197"/>
      <c r="L172" s="197"/>
      <c r="M172" s="197"/>
      <c r="N172" s="203"/>
      <c r="O172" s="203"/>
      <c r="P172" s="203"/>
      <c r="Q172" s="205"/>
      <c r="R172" s="323"/>
    </row>
    <row r="173" spans="1:18" ht="20.100000000000001" customHeight="1">
      <c r="A173" s="319"/>
      <c r="B173" s="194"/>
      <c r="C173" s="197"/>
      <c r="D173" s="197"/>
      <c r="E173" s="197"/>
      <c r="F173" s="203"/>
      <c r="G173" s="197"/>
      <c r="H173" s="197"/>
      <c r="I173" s="197"/>
      <c r="J173" s="197"/>
      <c r="K173" s="197"/>
      <c r="L173" s="203"/>
      <c r="M173" s="197"/>
      <c r="N173" s="197"/>
      <c r="O173" s="197"/>
      <c r="P173" s="197"/>
      <c r="Q173" s="198"/>
      <c r="R173" s="323"/>
    </row>
    <row r="174" spans="1:18" ht="20.100000000000001" customHeight="1">
      <c r="B174" s="194"/>
      <c r="C174" s="197"/>
      <c r="D174" s="197"/>
      <c r="E174" s="197"/>
      <c r="F174" s="203"/>
      <c r="G174" s="203"/>
      <c r="H174" s="197"/>
      <c r="I174" s="197"/>
      <c r="J174" s="197"/>
      <c r="K174" s="197"/>
      <c r="L174" s="197"/>
      <c r="M174" s="197"/>
      <c r="N174" s="197"/>
      <c r="O174" s="197"/>
      <c r="P174" s="197"/>
      <c r="Q174" s="198"/>
      <c r="R174" s="323"/>
    </row>
    <row r="175" spans="1:18" ht="20.100000000000001" customHeight="1">
      <c r="B175" s="194"/>
      <c r="C175" s="197"/>
      <c r="D175" s="197"/>
      <c r="E175" s="197"/>
      <c r="F175" s="203"/>
      <c r="G175" s="203"/>
      <c r="H175" s="197"/>
      <c r="I175" s="197"/>
      <c r="J175" s="197"/>
      <c r="K175" s="197"/>
      <c r="L175" s="197"/>
      <c r="M175" s="197"/>
      <c r="N175" s="197"/>
      <c r="O175" s="197"/>
      <c r="P175" s="197"/>
      <c r="Q175" s="198"/>
      <c r="R175" s="323"/>
    </row>
    <row r="176" spans="1:18" ht="20.100000000000001" customHeight="1">
      <c r="B176" s="194"/>
      <c r="C176" s="197"/>
      <c r="D176" s="197"/>
      <c r="E176" s="197"/>
      <c r="F176" s="203"/>
      <c r="G176" s="203"/>
      <c r="H176" s="197"/>
      <c r="I176" s="197"/>
      <c r="J176" s="197"/>
      <c r="K176" s="197"/>
      <c r="L176" s="197"/>
      <c r="M176" s="197"/>
      <c r="N176" s="197"/>
      <c r="O176" s="197"/>
      <c r="P176" s="197"/>
      <c r="Q176" s="198"/>
      <c r="R176" s="323"/>
    </row>
    <row r="177" spans="1:18" ht="20.100000000000001" customHeight="1">
      <c r="B177" s="194"/>
      <c r="C177" s="197"/>
      <c r="D177" s="197"/>
      <c r="E177" s="197"/>
      <c r="F177" s="197"/>
      <c r="G177" s="197"/>
      <c r="H177" s="197"/>
      <c r="I177" s="197"/>
      <c r="J177" s="197"/>
      <c r="K177" s="197"/>
      <c r="L177" s="197"/>
      <c r="M177" s="197"/>
      <c r="N177" s="197"/>
      <c r="O177" s="197"/>
      <c r="P177" s="197"/>
      <c r="Q177" s="198"/>
      <c r="R177" s="323"/>
    </row>
    <row r="178" spans="1:18" ht="20.100000000000001" customHeight="1">
      <c r="B178" s="194"/>
      <c r="C178" s="197"/>
      <c r="D178" s="197"/>
      <c r="E178" s="197"/>
      <c r="F178" s="197"/>
      <c r="G178" s="197"/>
      <c r="H178" s="203"/>
      <c r="I178" s="197"/>
      <c r="J178" s="197"/>
      <c r="K178" s="197"/>
      <c r="L178" s="203"/>
      <c r="M178" s="203"/>
      <c r="N178" s="197"/>
      <c r="O178" s="197"/>
      <c r="P178" s="197"/>
      <c r="Q178" s="198"/>
      <c r="R178" s="323"/>
    </row>
    <row r="179" spans="1:18" ht="20.100000000000001" customHeight="1">
      <c r="B179" s="194"/>
      <c r="C179" s="197"/>
      <c r="D179" s="197"/>
      <c r="E179" s="197"/>
      <c r="F179" s="197"/>
      <c r="G179" s="197"/>
      <c r="H179" s="197"/>
      <c r="I179" s="197"/>
      <c r="J179" s="197"/>
      <c r="K179" s="197"/>
      <c r="L179" s="197"/>
      <c r="M179" s="197"/>
      <c r="N179" s="197"/>
      <c r="O179" s="197"/>
      <c r="P179" s="197"/>
      <c r="Q179" s="198"/>
      <c r="R179" s="323"/>
    </row>
    <row r="180" spans="1:18" ht="20.100000000000001" customHeight="1">
      <c r="B180" s="194"/>
      <c r="C180" s="197"/>
      <c r="D180" s="197"/>
      <c r="E180" s="197"/>
      <c r="F180" s="203"/>
      <c r="G180" s="197"/>
      <c r="H180" s="197"/>
      <c r="I180" s="197"/>
      <c r="J180" s="197"/>
      <c r="K180" s="197"/>
      <c r="L180" s="197"/>
      <c r="M180" s="197"/>
      <c r="N180" s="197"/>
      <c r="O180" s="197"/>
      <c r="P180" s="197"/>
      <c r="Q180" s="198"/>
      <c r="R180" s="323"/>
    </row>
    <row r="181" spans="1:18" ht="20.100000000000001" customHeight="1">
      <c r="B181" s="194"/>
      <c r="C181" s="197"/>
      <c r="D181" s="197"/>
      <c r="E181" s="197"/>
      <c r="F181" s="197"/>
      <c r="G181" s="197"/>
      <c r="H181" s="197"/>
      <c r="I181" s="197"/>
      <c r="J181" s="197"/>
      <c r="K181" s="197"/>
      <c r="L181" s="197"/>
      <c r="M181" s="197"/>
      <c r="N181" s="197"/>
      <c r="O181" s="197"/>
      <c r="P181" s="197"/>
      <c r="Q181" s="198"/>
      <c r="R181" s="323"/>
    </row>
    <row r="182" spans="1:18" ht="20.100000000000001" customHeight="1">
      <c r="B182" s="194"/>
      <c r="C182" s="197"/>
      <c r="D182" s="203"/>
      <c r="E182" s="197"/>
      <c r="F182" s="203"/>
      <c r="G182" s="197"/>
      <c r="H182" s="203"/>
      <c r="I182" s="197"/>
      <c r="J182" s="197"/>
      <c r="K182" s="197"/>
      <c r="L182" s="197"/>
      <c r="M182" s="197"/>
      <c r="N182" s="197"/>
      <c r="O182" s="197"/>
      <c r="P182" s="197"/>
      <c r="Q182" s="198"/>
      <c r="R182" s="323"/>
    </row>
    <row r="183" spans="1:18" ht="20.100000000000001" customHeight="1">
      <c r="B183" s="194"/>
      <c r="C183" s="197"/>
      <c r="D183" s="197"/>
      <c r="E183" s="197"/>
      <c r="F183" s="197"/>
      <c r="G183" s="197"/>
      <c r="H183" s="197"/>
      <c r="I183" s="197"/>
      <c r="J183" s="197"/>
      <c r="K183" s="203"/>
      <c r="L183" s="197"/>
      <c r="M183" s="197"/>
      <c r="N183" s="197"/>
      <c r="O183" s="197"/>
      <c r="P183" s="197"/>
      <c r="Q183" s="198"/>
      <c r="R183" s="323"/>
    </row>
    <row r="184" spans="1:18" ht="20.100000000000001" customHeight="1">
      <c r="B184" s="194"/>
      <c r="C184" s="197"/>
      <c r="D184" s="197"/>
      <c r="E184" s="197"/>
      <c r="F184" s="197"/>
      <c r="G184" s="197"/>
      <c r="H184" s="197"/>
      <c r="I184" s="197"/>
      <c r="J184" s="197"/>
      <c r="K184" s="203"/>
      <c r="L184" s="197"/>
      <c r="M184" s="197"/>
      <c r="N184" s="197"/>
      <c r="O184" s="197"/>
      <c r="P184" s="197"/>
      <c r="Q184" s="198"/>
      <c r="R184" s="323"/>
    </row>
    <row r="185" spans="1:18" ht="20.100000000000001" customHeight="1">
      <c r="B185" s="194"/>
      <c r="C185" s="197"/>
      <c r="D185" s="197"/>
      <c r="E185" s="197"/>
      <c r="F185" s="197"/>
      <c r="G185" s="197"/>
      <c r="H185" s="197"/>
      <c r="I185" s="197"/>
      <c r="J185" s="197"/>
      <c r="K185" s="197"/>
      <c r="L185" s="197"/>
      <c r="M185" s="197"/>
      <c r="N185" s="197"/>
      <c r="O185" s="197"/>
      <c r="P185" s="197"/>
      <c r="Q185" s="198"/>
      <c r="R185" s="323"/>
    </row>
    <row r="186" spans="1:18" ht="20.100000000000001" customHeight="1">
      <c r="A186" s="319"/>
      <c r="B186" s="194"/>
      <c r="C186" s="197"/>
      <c r="D186" s="197"/>
      <c r="E186" s="197"/>
      <c r="F186" s="203"/>
      <c r="G186" s="197"/>
      <c r="H186" s="197"/>
      <c r="I186" s="197"/>
      <c r="J186" s="197"/>
      <c r="K186" s="197"/>
      <c r="L186" s="197"/>
      <c r="M186" s="197"/>
      <c r="N186" s="197"/>
      <c r="O186" s="197"/>
      <c r="P186" s="197"/>
      <c r="Q186" s="198"/>
      <c r="R186" s="323"/>
    </row>
    <row r="187" spans="1:18" ht="20.100000000000001" customHeight="1">
      <c r="A187" s="319"/>
      <c r="B187" s="194"/>
      <c r="C187" s="197"/>
      <c r="D187" s="197"/>
      <c r="E187" s="197"/>
      <c r="F187" s="197"/>
      <c r="G187" s="197"/>
      <c r="H187" s="197"/>
      <c r="I187" s="197"/>
      <c r="J187" s="197"/>
      <c r="K187" s="197"/>
      <c r="L187" s="197"/>
      <c r="M187" s="197"/>
      <c r="N187" s="203"/>
      <c r="O187" s="203"/>
      <c r="P187" s="203"/>
      <c r="Q187" s="205"/>
      <c r="R187" s="323"/>
    </row>
    <row r="188" spans="1:18" ht="20.100000000000001" customHeight="1">
      <c r="B188" s="194"/>
      <c r="C188" s="197"/>
      <c r="D188" s="197"/>
      <c r="E188" s="197"/>
      <c r="F188" s="197"/>
      <c r="G188" s="197"/>
      <c r="H188" s="197"/>
      <c r="I188" s="197"/>
      <c r="J188" s="197"/>
      <c r="K188" s="203"/>
      <c r="L188" s="197"/>
      <c r="M188" s="197"/>
      <c r="N188" s="197"/>
      <c r="O188" s="197"/>
      <c r="P188" s="197"/>
      <c r="Q188" s="198"/>
      <c r="R188" s="323"/>
    </row>
    <row r="189" spans="1:18" ht="20.100000000000001" customHeight="1">
      <c r="B189" s="194"/>
      <c r="C189" s="197"/>
      <c r="D189" s="197"/>
      <c r="E189" s="197"/>
      <c r="F189" s="197"/>
      <c r="G189" s="197"/>
      <c r="H189" s="197"/>
      <c r="I189" s="197"/>
      <c r="J189" s="197"/>
      <c r="K189" s="197"/>
      <c r="L189" s="197"/>
      <c r="M189" s="197"/>
      <c r="N189" s="197"/>
      <c r="O189" s="197"/>
      <c r="P189" s="197"/>
      <c r="Q189" s="198"/>
      <c r="R189" s="323"/>
    </row>
    <row r="190" spans="1:18" ht="20.100000000000001" customHeight="1">
      <c r="B190" s="194"/>
      <c r="C190" s="197"/>
      <c r="D190" s="197"/>
      <c r="E190" s="197"/>
      <c r="F190" s="197"/>
      <c r="G190" s="197"/>
      <c r="H190" s="197"/>
      <c r="I190" s="197"/>
      <c r="J190" s="197"/>
      <c r="K190" s="197"/>
      <c r="L190" s="197"/>
      <c r="M190" s="197"/>
      <c r="N190" s="197"/>
      <c r="O190" s="197"/>
      <c r="P190" s="197"/>
      <c r="Q190" s="198"/>
      <c r="R190" s="323"/>
    </row>
    <row r="191" spans="1:18" ht="20.100000000000001" customHeight="1">
      <c r="B191" s="194"/>
      <c r="C191" s="197"/>
      <c r="D191" s="197"/>
      <c r="E191" s="197"/>
      <c r="F191" s="197"/>
      <c r="G191" s="197"/>
      <c r="H191" s="197"/>
      <c r="I191" s="197"/>
      <c r="J191" s="197"/>
      <c r="K191" s="197"/>
      <c r="L191" s="197"/>
      <c r="M191" s="197"/>
      <c r="N191" s="197"/>
      <c r="O191" s="197"/>
      <c r="P191" s="197"/>
      <c r="Q191" s="198"/>
      <c r="R191" s="323"/>
    </row>
    <row r="192" spans="1:18" ht="20.100000000000001" customHeight="1">
      <c r="B192" s="194"/>
      <c r="C192" s="197"/>
      <c r="D192" s="197"/>
      <c r="E192" s="197"/>
      <c r="F192" s="197"/>
      <c r="G192" s="197"/>
      <c r="H192" s="197"/>
      <c r="I192" s="197"/>
      <c r="J192" s="197"/>
      <c r="K192" s="197"/>
      <c r="L192" s="197"/>
      <c r="M192" s="197"/>
      <c r="N192" s="197"/>
      <c r="O192" s="197"/>
      <c r="P192" s="197"/>
      <c r="Q192" s="198"/>
      <c r="R192" s="323"/>
    </row>
    <row r="193" spans="1:18" ht="20.100000000000001" customHeight="1">
      <c r="B193" s="194"/>
      <c r="C193" s="197"/>
      <c r="D193" s="197"/>
      <c r="E193" s="197"/>
      <c r="F193" s="197"/>
      <c r="G193" s="197"/>
      <c r="H193" s="197"/>
      <c r="I193" s="197"/>
      <c r="J193" s="197"/>
      <c r="K193" s="203"/>
      <c r="L193" s="197"/>
      <c r="M193" s="197"/>
      <c r="N193" s="197"/>
      <c r="O193" s="197"/>
      <c r="P193" s="197"/>
      <c r="Q193" s="198"/>
      <c r="R193" s="323"/>
    </row>
    <row r="194" spans="1:18" ht="20.100000000000001" customHeight="1">
      <c r="B194" s="194"/>
      <c r="C194" s="197"/>
      <c r="D194" s="197"/>
      <c r="E194" s="197"/>
      <c r="F194" s="197"/>
      <c r="G194" s="197"/>
      <c r="H194" s="197"/>
      <c r="I194" s="197"/>
      <c r="J194" s="197"/>
      <c r="K194" s="197"/>
      <c r="L194" s="197"/>
      <c r="M194" s="197"/>
      <c r="N194" s="197"/>
      <c r="O194" s="197"/>
      <c r="P194" s="197"/>
      <c r="Q194" s="198"/>
      <c r="R194" s="323"/>
    </row>
    <row r="195" spans="1:18" ht="20.100000000000001" customHeight="1">
      <c r="B195" s="194"/>
      <c r="C195" s="197"/>
      <c r="D195" s="197"/>
      <c r="E195" s="197"/>
      <c r="F195" s="197"/>
      <c r="G195" s="197"/>
      <c r="H195" s="197"/>
      <c r="I195" s="197"/>
      <c r="J195" s="197"/>
      <c r="K195" s="197"/>
      <c r="L195" s="197"/>
      <c r="M195" s="197"/>
      <c r="N195" s="197"/>
      <c r="O195" s="197"/>
      <c r="P195" s="197"/>
      <c r="Q195" s="198"/>
      <c r="R195" s="323"/>
    </row>
    <row r="196" spans="1:18" ht="20.100000000000001" customHeight="1">
      <c r="B196" s="194"/>
      <c r="C196" s="197"/>
      <c r="D196" s="197"/>
      <c r="E196" s="197"/>
      <c r="F196" s="197"/>
      <c r="G196" s="197"/>
      <c r="H196" s="197"/>
      <c r="I196" s="197"/>
      <c r="J196" s="197"/>
      <c r="K196" s="197"/>
      <c r="L196" s="197"/>
      <c r="M196" s="197"/>
      <c r="N196" s="197"/>
      <c r="O196" s="197"/>
      <c r="P196" s="197"/>
      <c r="Q196" s="198"/>
      <c r="R196" s="323"/>
    </row>
    <row r="197" spans="1:18" ht="20.100000000000001" customHeight="1">
      <c r="A197" s="319"/>
      <c r="B197" s="194"/>
      <c r="C197" s="197"/>
      <c r="D197" s="197"/>
      <c r="E197" s="197"/>
      <c r="F197" s="203"/>
      <c r="G197" s="203"/>
      <c r="H197" s="203"/>
      <c r="I197" s="197"/>
      <c r="J197" s="197"/>
      <c r="K197" s="197"/>
      <c r="L197" s="203"/>
      <c r="M197" s="197"/>
      <c r="N197" s="197"/>
      <c r="O197" s="197"/>
      <c r="P197" s="197"/>
      <c r="Q197" s="198"/>
      <c r="R197" s="323"/>
    </row>
    <row r="198" spans="1:18" ht="20.100000000000001" customHeight="1">
      <c r="A198" s="319"/>
      <c r="B198" s="194"/>
      <c r="C198" s="203"/>
      <c r="D198" s="197"/>
      <c r="E198" s="197"/>
      <c r="F198" s="197"/>
      <c r="G198" s="197"/>
      <c r="H198" s="197"/>
      <c r="I198" s="197"/>
      <c r="J198" s="197"/>
      <c r="K198" s="197"/>
      <c r="L198" s="197"/>
      <c r="M198" s="197"/>
      <c r="N198" s="203"/>
      <c r="O198" s="203"/>
      <c r="P198" s="203"/>
      <c r="Q198" s="205"/>
      <c r="R198" s="323"/>
    </row>
    <row r="199" spans="1:18" ht="20.100000000000001" customHeight="1">
      <c r="A199" s="319"/>
      <c r="B199" s="194"/>
      <c r="C199" s="197"/>
      <c r="D199" s="203"/>
      <c r="E199" s="197"/>
      <c r="F199" s="203"/>
      <c r="G199" s="197"/>
      <c r="H199" s="197"/>
      <c r="I199" s="203"/>
      <c r="J199" s="197"/>
      <c r="K199" s="197"/>
      <c r="L199" s="197"/>
      <c r="M199" s="197"/>
      <c r="N199" s="197"/>
      <c r="O199" s="197"/>
      <c r="P199" s="197"/>
      <c r="Q199" s="198"/>
      <c r="R199" s="323"/>
    </row>
    <row r="200" spans="1:18" ht="20.100000000000001" customHeight="1">
      <c r="B200" s="194"/>
      <c r="C200" s="197"/>
      <c r="D200" s="197"/>
      <c r="E200" s="197"/>
      <c r="F200" s="197"/>
      <c r="G200" s="197"/>
      <c r="H200" s="197"/>
      <c r="I200" s="197"/>
      <c r="J200" s="197"/>
      <c r="K200" s="203"/>
      <c r="L200" s="197"/>
      <c r="M200" s="197"/>
      <c r="N200" s="197"/>
      <c r="O200" s="197"/>
      <c r="P200" s="197"/>
      <c r="Q200" s="198"/>
      <c r="R200" s="323"/>
    </row>
    <row r="201" spans="1:18" ht="20.100000000000001" customHeight="1">
      <c r="B201" s="194"/>
      <c r="C201" s="197"/>
      <c r="D201" s="197"/>
      <c r="E201" s="197"/>
      <c r="F201" s="197"/>
      <c r="G201" s="197"/>
      <c r="H201" s="197"/>
      <c r="I201" s="197"/>
      <c r="J201" s="197"/>
      <c r="K201" s="203"/>
      <c r="L201" s="197"/>
      <c r="M201" s="197"/>
      <c r="N201" s="197"/>
      <c r="O201" s="197"/>
      <c r="P201" s="197"/>
      <c r="Q201" s="198"/>
      <c r="R201" s="323"/>
    </row>
    <row r="202" spans="1:18" ht="20.100000000000001" customHeight="1">
      <c r="B202" s="194"/>
      <c r="C202" s="197"/>
      <c r="D202" s="197"/>
      <c r="E202" s="197"/>
      <c r="F202" s="197"/>
      <c r="G202" s="197"/>
      <c r="H202" s="197"/>
      <c r="I202" s="197"/>
      <c r="J202" s="197"/>
      <c r="K202" s="203"/>
      <c r="L202" s="197"/>
      <c r="M202" s="197"/>
      <c r="N202" s="197"/>
      <c r="O202" s="197"/>
      <c r="P202" s="197"/>
      <c r="Q202" s="198"/>
      <c r="R202" s="323"/>
    </row>
    <row r="203" spans="1:18" ht="20.100000000000001" customHeight="1">
      <c r="A203" s="319"/>
      <c r="B203" s="194"/>
      <c r="C203" s="197"/>
      <c r="D203" s="203"/>
      <c r="E203" s="197"/>
      <c r="F203" s="203"/>
      <c r="G203" s="197"/>
      <c r="H203" s="197"/>
      <c r="I203" s="203"/>
      <c r="J203" s="197"/>
      <c r="K203" s="197"/>
      <c r="L203" s="197"/>
      <c r="M203" s="197"/>
      <c r="N203" s="197"/>
      <c r="O203" s="197"/>
      <c r="P203" s="197"/>
      <c r="Q203" s="198"/>
      <c r="R203" s="323"/>
    </row>
    <row r="204" spans="1:18" ht="20.100000000000001" customHeight="1">
      <c r="A204" s="319"/>
      <c r="B204" s="194"/>
      <c r="C204" s="203"/>
      <c r="D204" s="197"/>
      <c r="E204" s="197"/>
      <c r="F204" s="197"/>
      <c r="G204" s="197"/>
      <c r="H204" s="197"/>
      <c r="I204" s="197"/>
      <c r="J204" s="197"/>
      <c r="K204" s="197"/>
      <c r="L204" s="197"/>
      <c r="M204" s="197"/>
      <c r="N204" s="203"/>
      <c r="O204" s="203"/>
      <c r="P204" s="203"/>
      <c r="Q204" s="205"/>
      <c r="R204" s="323"/>
    </row>
    <row r="205" spans="1:18" ht="20.100000000000001" customHeight="1">
      <c r="B205" s="194"/>
      <c r="C205" s="197"/>
      <c r="D205" s="197"/>
      <c r="E205" s="197"/>
      <c r="F205" s="197"/>
      <c r="G205" s="197"/>
      <c r="H205" s="197"/>
      <c r="I205" s="197"/>
      <c r="J205" s="197"/>
      <c r="K205" s="197"/>
      <c r="L205" s="197"/>
      <c r="M205" s="197"/>
      <c r="N205" s="197"/>
      <c r="O205" s="197"/>
      <c r="P205" s="197"/>
      <c r="Q205" s="198"/>
      <c r="R205" s="323"/>
    </row>
    <row r="206" spans="1:18" ht="20.100000000000001" customHeight="1">
      <c r="B206" s="194"/>
      <c r="C206" s="197"/>
      <c r="D206" s="197"/>
      <c r="E206" s="197"/>
      <c r="F206" s="197"/>
      <c r="G206" s="197"/>
      <c r="H206" s="197"/>
      <c r="I206" s="197"/>
      <c r="J206" s="197"/>
      <c r="K206" s="197"/>
      <c r="L206" s="197"/>
      <c r="M206" s="197"/>
      <c r="N206" s="197"/>
      <c r="O206" s="197"/>
      <c r="P206" s="197"/>
      <c r="Q206" s="198"/>
      <c r="R206" s="323"/>
    </row>
    <row r="207" spans="1:18" ht="20.100000000000001" customHeight="1">
      <c r="B207" s="194"/>
      <c r="C207" s="197"/>
      <c r="D207" s="197"/>
      <c r="E207" s="197"/>
      <c r="F207" s="197"/>
      <c r="G207" s="197"/>
      <c r="H207" s="197"/>
      <c r="I207" s="197"/>
      <c r="J207" s="197"/>
      <c r="K207" s="197"/>
      <c r="L207" s="197"/>
      <c r="M207" s="197"/>
      <c r="N207" s="197"/>
      <c r="O207" s="197"/>
      <c r="P207" s="197"/>
      <c r="Q207" s="198"/>
      <c r="R207" s="323"/>
    </row>
    <row r="208" spans="1:18" ht="20.100000000000001" customHeight="1">
      <c r="B208" s="194"/>
      <c r="C208" s="197"/>
      <c r="D208" s="197"/>
      <c r="E208" s="197"/>
      <c r="F208" s="197"/>
      <c r="G208" s="197"/>
      <c r="H208" s="197"/>
      <c r="I208" s="197"/>
      <c r="J208" s="197"/>
      <c r="K208" s="197"/>
      <c r="L208" s="197"/>
      <c r="M208" s="197"/>
      <c r="N208" s="197"/>
      <c r="O208" s="197"/>
      <c r="P208" s="197"/>
      <c r="Q208" s="198"/>
      <c r="R208" s="323"/>
    </row>
    <row r="209" spans="2:32" ht="20.100000000000001" customHeight="1">
      <c r="B209" s="194"/>
      <c r="C209" s="197"/>
      <c r="D209" s="197"/>
      <c r="E209" s="197"/>
      <c r="F209" s="197"/>
      <c r="G209" s="197"/>
      <c r="H209" s="197"/>
      <c r="I209" s="197"/>
      <c r="J209" s="197"/>
      <c r="K209" s="197"/>
      <c r="L209" s="197"/>
      <c r="M209" s="197"/>
      <c r="N209" s="197"/>
      <c r="O209" s="197"/>
      <c r="P209" s="197"/>
      <c r="Q209" s="198"/>
      <c r="R209" s="323"/>
    </row>
    <row r="210" spans="2:32" ht="20.100000000000001" customHeight="1">
      <c r="B210" s="194"/>
      <c r="C210" s="197"/>
      <c r="D210" s="197"/>
      <c r="E210" s="197"/>
      <c r="F210" s="197"/>
      <c r="G210" s="197"/>
      <c r="H210" s="197"/>
      <c r="I210" s="197"/>
      <c r="J210" s="197"/>
      <c r="K210" s="197"/>
      <c r="L210" s="197"/>
      <c r="M210" s="197"/>
      <c r="N210" s="197"/>
      <c r="O210" s="197"/>
      <c r="P210" s="197"/>
      <c r="Q210" s="198"/>
      <c r="R210" s="323"/>
    </row>
    <row r="211" spans="2:32" ht="20.100000000000001" customHeight="1">
      <c r="B211" s="194"/>
      <c r="C211" s="197"/>
      <c r="D211" s="197"/>
      <c r="E211" s="197"/>
      <c r="F211" s="197"/>
      <c r="G211" s="197"/>
      <c r="H211" s="197"/>
      <c r="I211" s="197"/>
      <c r="J211" s="197"/>
      <c r="K211" s="197"/>
      <c r="L211" s="197"/>
      <c r="M211" s="197"/>
      <c r="N211" s="197"/>
      <c r="O211" s="197"/>
      <c r="P211" s="197"/>
      <c r="Q211" s="198"/>
      <c r="R211" s="323"/>
    </row>
    <row r="212" spans="2:32" ht="20.100000000000001" customHeight="1">
      <c r="B212" s="194"/>
      <c r="C212" s="197"/>
      <c r="D212" s="197"/>
      <c r="E212" s="197"/>
      <c r="F212" s="197"/>
      <c r="G212" s="197"/>
      <c r="H212" s="197"/>
      <c r="I212" s="197"/>
      <c r="J212" s="197"/>
      <c r="K212" s="197"/>
      <c r="L212" s="197"/>
      <c r="M212" s="197"/>
      <c r="N212" s="197"/>
      <c r="O212" s="197"/>
      <c r="P212" s="197"/>
      <c r="Q212" s="198"/>
      <c r="R212" s="323"/>
    </row>
    <row r="213" spans="2:32" ht="20.100000000000001" customHeight="1">
      <c r="B213" s="194"/>
      <c r="C213" s="197"/>
      <c r="D213" s="197"/>
      <c r="E213" s="197"/>
      <c r="F213" s="197"/>
      <c r="G213" s="197"/>
      <c r="H213" s="197"/>
      <c r="I213" s="197"/>
      <c r="J213" s="197"/>
      <c r="K213" s="197"/>
      <c r="L213" s="197"/>
      <c r="M213" s="197"/>
      <c r="N213" s="197"/>
      <c r="O213" s="197"/>
      <c r="P213" s="197"/>
      <c r="Q213" s="198"/>
      <c r="R213" s="323"/>
    </row>
    <row r="214" spans="2:32" ht="20.100000000000001" customHeight="1">
      <c r="B214" s="194"/>
      <c r="C214" s="197"/>
      <c r="D214" s="197"/>
      <c r="E214" s="197"/>
      <c r="F214" s="197"/>
      <c r="G214" s="197"/>
      <c r="H214" s="197"/>
      <c r="I214" s="197"/>
      <c r="J214" s="197"/>
      <c r="K214" s="197"/>
      <c r="L214" s="197"/>
      <c r="M214" s="197"/>
      <c r="N214" s="197"/>
      <c r="O214" s="197"/>
      <c r="P214" s="197"/>
      <c r="Q214" s="198"/>
      <c r="R214" s="323"/>
      <c r="T214" s="200">
        <f t="shared" ref="T214:T245" si="2">IF(F214="",1,IF(F214="LC",1,F214))</f>
        <v>1</v>
      </c>
      <c r="U214" s="199" t="e">
        <f>AND($C214&lt;&gt;"",#REF!&lt;&gt;"")</f>
        <v>#REF!</v>
      </c>
      <c r="V214" s="199" t="e">
        <f>AND($C214&lt;&gt;"",#REF!&lt;&gt;"")</f>
        <v>#REF!</v>
      </c>
      <c r="W214" s="199" t="e">
        <f>AND($C214&lt;&gt;"",#REF!&lt;&gt;"")</f>
        <v>#REF!</v>
      </c>
      <c r="X214" s="199" t="e">
        <f>AND($C214&lt;&gt;"",#REF!&lt;&gt;"")</f>
        <v>#REF!</v>
      </c>
      <c r="Y214" s="199" t="e">
        <f>AND($C214&lt;&gt;"",#REF!&lt;&gt;"")</f>
        <v>#REF!</v>
      </c>
      <c r="Z214" s="199" t="e">
        <f>AND($C214&lt;&gt;"",#REF!&lt;&gt;"")</f>
        <v>#REF!</v>
      </c>
      <c r="AA214" s="199" t="e">
        <f t="shared" ref="AA214:AF248" si="3">IF(U214=TRUE,1,"")</f>
        <v>#REF!</v>
      </c>
      <c r="AB214" s="199" t="e">
        <f t="shared" si="3"/>
        <v>#REF!</v>
      </c>
      <c r="AC214" s="199" t="e">
        <f t="shared" si="3"/>
        <v>#REF!</v>
      </c>
      <c r="AD214" s="199" t="e">
        <f t="shared" si="3"/>
        <v>#REF!</v>
      </c>
      <c r="AE214" s="199" t="e">
        <f t="shared" si="3"/>
        <v>#REF!</v>
      </c>
      <c r="AF214" s="199" t="e">
        <f t="shared" si="3"/>
        <v>#REF!</v>
      </c>
    </row>
    <row r="215" spans="2:32" ht="20.100000000000001" customHeight="1">
      <c r="B215" s="194"/>
      <c r="C215" s="197"/>
      <c r="D215" s="197"/>
      <c r="E215" s="197"/>
      <c r="F215" s="197"/>
      <c r="G215" s="197"/>
      <c r="H215" s="197"/>
      <c r="I215" s="197"/>
      <c r="J215" s="197"/>
      <c r="K215" s="197"/>
      <c r="L215" s="197"/>
      <c r="M215" s="197"/>
      <c r="N215" s="197"/>
      <c r="O215" s="197"/>
      <c r="P215" s="197"/>
      <c r="Q215" s="198"/>
      <c r="R215" s="323"/>
      <c r="T215" s="200">
        <f t="shared" si="2"/>
        <v>1</v>
      </c>
      <c r="U215" s="199" t="e">
        <f>AND($C215&lt;&gt;"",#REF!&lt;&gt;"")</f>
        <v>#REF!</v>
      </c>
      <c r="V215" s="199" t="e">
        <f>AND($C215&lt;&gt;"",#REF!&lt;&gt;"")</f>
        <v>#REF!</v>
      </c>
      <c r="W215" s="199" t="e">
        <f>AND($C215&lt;&gt;"",#REF!&lt;&gt;"")</f>
        <v>#REF!</v>
      </c>
      <c r="X215" s="199" t="e">
        <f>AND($C215&lt;&gt;"",#REF!&lt;&gt;"")</f>
        <v>#REF!</v>
      </c>
      <c r="Y215" s="199" t="e">
        <f>AND($C215&lt;&gt;"",#REF!&lt;&gt;"")</f>
        <v>#REF!</v>
      </c>
      <c r="Z215" s="199" t="e">
        <f>AND($C215&lt;&gt;"",#REF!&lt;&gt;"")</f>
        <v>#REF!</v>
      </c>
      <c r="AA215" s="199" t="e">
        <f t="shared" si="3"/>
        <v>#REF!</v>
      </c>
      <c r="AB215" s="199" t="e">
        <f t="shared" si="3"/>
        <v>#REF!</v>
      </c>
      <c r="AC215" s="199" t="e">
        <f t="shared" si="3"/>
        <v>#REF!</v>
      </c>
      <c r="AD215" s="199" t="e">
        <f t="shared" si="3"/>
        <v>#REF!</v>
      </c>
      <c r="AE215" s="199" t="e">
        <f t="shared" si="3"/>
        <v>#REF!</v>
      </c>
      <c r="AF215" s="199" t="e">
        <f t="shared" si="3"/>
        <v>#REF!</v>
      </c>
    </row>
    <row r="216" spans="2:32" ht="20.100000000000001" customHeight="1">
      <c r="B216" s="194"/>
      <c r="C216" s="197"/>
      <c r="D216" s="197"/>
      <c r="E216" s="197"/>
      <c r="F216" s="197"/>
      <c r="G216" s="197"/>
      <c r="H216" s="197"/>
      <c r="I216" s="197"/>
      <c r="J216" s="197"/>
      <c r="K216" s="197"/>
      <c r="L216" s="197"/>
      <c r="M216" s="197"/>
      <c r="N216" s="197"/>
      <c r="O216" s="197"/>
      <c r="P216" s="197"/>
      <c r="Q216" s="198"/>
      <c r="R216" s="323"/>
      <c r="T216" s="200">
        <f t="shared" si="2"/>
        <v>1</v>
      </c>
      <c r="U216" s="199" t="e">
        <f>AND($C216&lt;&gt;"",#REF!&lt;&gt;"")</f>
        <v>#REF!</v>
      </c>
      <c r="V216" s="199" t="e">
        <f>AND($C216&lt;&gt;"",#REF!&lt;&gt;"")</f>
        <v>#REF!</v>
      </c>
      <c r="W216" s="199" t="e">
        <f>AND($C216&lt;&gt;"",#REF!&lt;&gt;"")</f>
        <v>#REF!</v>
      </c>
      <c r="X216" s="199" t="e">
        <f>AND($C216&lt;&gt;"",#REF!&lt;&gt;"")</f>
        <v>#REF!</v>
      </c>
      <c r="Y216" s="199" t="e">
        <f>AND($C216&lt;&gt;"",#REF!&lt;&gt;"")</f>
        <v>#REF!</v>
      </c>
      <c r="Z216" s="199" t="e">
        <f>AND($C216&lt;&gt;"",#REF!&lt;&gt;"")</f>
        <v>#REF!</v>
      </c>
      <c r="AA216" s="199" t="e">
        <f t="shared" si="3"/>
        <v>#REF!</v>
      </c>
      <c r="AB216" s="199" t="e">
        <f t="shared" si="3"/>
        <v>#REF!</v>
      </c>
      <c r="AC216" s="199" t="e">
        <f t="shared" si="3"/>
        <v>#REF!</v>
      </c>
      <c r="AD216" s="199" t="e">
        <f t="shared" si="3"/>
        <v>#REF!</v>
      </c>
      <c r="AE216" s="199" t="e">
        <f t="shared" si="3"/>
        <v>#REF!</v>
      </c>
      <c r="AF216" s="199" t="e">
        <f t="shared" si="3"/>
        <v>#REF!</v>
      </c>
    </row>
    <row r="217" spans="2:32" ht="20.100000000000001" customHeight="1">
      <c r="B217" s="194"/>
      <c r="C217" s="197"/>
      <c r="D217" s="197"/>
      <c r="E217" s="197"/>
      <c r="F217" s="197"/>
      <c r="G217" s="197"/>
      <c r="H217" s="197"/>
      <c r="I217" s="197"/>
      <c r="J217" s="197"/>
      <c r="K217" s="197"/>
      <c r="L217" s="197"/>
      <c r="M217" s="197"/>
      <c r="N217" s="197"/>
      <c r="O217" s="197"/>
      <c r="P217" s="197"/>
      <c r="Q217" s="198"/>
      <c r="R217" s="323"/>
      <c r="T217" s="200">
        <f t="shared" si="2"/>
        <v>1</v>
      </c>
      <c r="U217" s="199" t="e">
        <f>AND($C217&lt;&gt;"",#REF!&lt;&gt;"")</f>
        <v>#REF!</v>
      </c>
      <c r="V217" s="199" t="e">
        <f>AND($C217&lt;&gt;"",#REF!&lt;&gt;"")</f>
        <v>#REF!</v>
      </c>
      <c r="W217" s="199" t="e">
        <f>AND($C217&lt;&gt;"",#REF!&lt;&gt;"")</f>
        <v>#REF!</v>
      </c>
      <c r="X217" s="199" t="e">
        <f>AND($C217&lt;&gt;"",#REF!&lt;&gt;"")</f>
        <v>#REF!</v>
      </c>
      <c r="Y217" s="199" t="e">
        <f>AND($C217&lt;&gt;"",#REF!&lt;&gt;"")</f>
        <v>#REF!</v>
      </c>
      <c r="Z217" s="199" t="e">
        <f>AND($C217&lt;&gt;"",#REF!&lt;&gt;"")</f>
        <v>#REF!</v>
      </c>
      <c r="AA217" s="199" t="e">
        <f t="shared" si="3"/>
        <v>#REF!</v>
      </c>
      <c r="AB217" s="199" t="e">
        <f t="shared" si="3"/>
        <v>#REF!</v>
      </c>
      <c r="AC217" s="199" t="e">
        <f t="shared" si="3"/>
        <v>#REF!</v>
      </c>
      <c r="AD217" s="199" t="e">
        <f t="shared" si="3"/>
        <v>#REF!</v>
      </c>
      <c r="AE217" s="199" t="e">
        <f t="shared" si="3"/>
        <v>#REF!</v>
      </c>
      <c r="AF217" s="199" t="e">
        <f t="shared" si="3"/>
        <v>#REF!</v>
      </c>
    </row>
    <row r="218" spans="2:32" ht="20.100000000000001" customHeight="1">
      <c r="B218" s="194"/>
      <c r="C218" s="197"/>
      <c r="D218" s="197"/>
      <c r="E218" s="197"/>
      <c r="F218" s="197"/>
      <c r="G218" s="197"/>
      <c r="H218" s="197"/>
      <c r="I218" s="197"/>
      <c r="J218" s="197"/>
      <c r="K218" s="197"/>
      <c r="L218" s="197"/>
      <c r="M218" s="197"/>
      <c r="N218" s="197"/>
      <c r="O218" s="197"/>
      <c r="P218" s="197"/>
      <c r="Q218" s="198"/>
      <c r="R218" s="323"/>
      <c r="T218" s="200">
        <f t="shared" si="2"/>
        <v>1</v>
      </c>
      <c r="U218" s="199" t="e">
        <f>AND($C218&lt;&gt;"",#REF!&lt;&gt;"")</f>
        <v>#REF!</v>
      </c>
      <c r="V218" s="199" t="e">
        <f>AND($C218&lt;&gt;"",#REF!&lt;&gt;"")</f>
        <v>#REF!</v>
      </c>
      <c r="W218" s="199" t="e">
        <f>AND($C218&lt;&gt;"",#REF!&lt;&gt;"")</f>
        <v>#REF!</v>
      </c>
      <c r="X218" s="199" t="e">
        <f>AND($C218&lt;&gt;"",#REF!&lt;&gt;"")</f>
        <v>#REF!</v>
      </c>
      <c r="Y218" s="199" t="e">
        <f>AND($C218&lt;&gt;"",#REF!&lt;&gt;"")</f>
        <v>#REF!</v>
      </c>
      <c r="Z218" s="199" t="e">
        <f>AND($C218&lt;&gt;"",#REF!&lt;&gt;"")</f>
        <v>#REF!</v>
      </c>
      <c r="AA218" s="199" t="e">
        <f t="shared" si="3"/>
        <v>#REF!</v>
      </c>
      <c r="AB218" s="199" t="e">
        <f t="shared" si="3"/>
        <v>#REF!</v>
      </c>
      <c r="AC218" s="199" t="e">
        <f t="shared" si="3"/>
        <v>#REF!</v>
      </c>
      <c r="AD218" s="199" t="e">
        <f t="shared" si="3"/>
        <v>#REF!</v>
      </c>
      <c r="AE218" s="199" t="e">
        <f t="shared" si="3"/>
        <v>#REF!</v>
      </c>
      <c r="AF218" s="199" t="e">
        <f t="shared" si="3"/>
        <v>#REF!</v>
      </c>
    </row>
    <row r="219" spans="2:32" ht="20.100000000000001" customHeight="1">
      <c r="B219" s="194"/>
      <c r="C219" s="197"/>
      <c r="D219" s="197"/>
      <c r="E219" s="197"/>
      <c r="F219" s="197"/>
      <c r="G219" s="197"/>
      <c r="H219" s="197"/>
      <c r="I219" s="197"/>
      <c r="J219" s="197"/>
      <c r="K219" s="197"/>
      <c r="L219" s="197"/>
      <c r="M219" s="197"/>
      <c r="N219" s="197"/>
      <c r="O219" s="197"/>
      <c r="P219" s="197"/>
      <c r="Q219" s="198"/>
      <c r="R219" s="323"/>
      <c r="T219" s="200">
        <f t="shared" si="2"/>
        <v>1</v>
      </c>
      <c r="U219" s="199" t="e">
        <f>AND($C219&lt;&gt;"",#REF!&lt;&gt;"")</f>
        <v>#REF!</v>
      </c>
      <c r="V219" s="199" t="e">
        <f>AND($C219&lt;&gt;"",#REF!&lt;&gt;"")</f>
        <v>#REF!</v>
      </c>
      <c r="W219" s="199" t="e">
        <f>AND($C219&lt;&gt;"",#REF!&lt;&gt;"")</f>
        <v>#REF!</v>
      </c>
      <c r="X219" s="199" t="e">
        <f>AND($C219&lt;&gt;"",#REF!&lt;&gt;"")</f>
        <v>#REF!</v>
      </c>
      <c r="Y219" s="199" t="e">
        <f>AND($C219&lt;&gt;"",#REF!&lt;&gt;"")</f>
        <v>#REF!</v>
      </c>
      <c r="Z219" s="199" t="e">
        <f>AND($C219&lt;&gt;"",#REF!&lt;&gt;"")</f>
        <v>#REF!</v>
      </c>
      <c r="AA219" s="199" t="e">
        <f t="shared" si="3"/>
        <v>#REF!</v>
      </c>
      <c r="AB219" s="199" t="e">
        <f t="shared" si="3"/>
        <v>#REF!</v>
      </c>
      <c r="AC219" s="199" t="e">
        <f t="shared" si="3"/>
        <v>#REF!</v>
      </c>
      <c r="AD219" s="199" t="e">
        <f t="shared" si="3"/>
        <v>#REF!</v>
      </c>
      <c r="AE219" s="199" t="e">
        <f t="shared" si="3"/>
        <v>#REF!</v>
      </c>
      <c r="AF219" s="199" t="e">
        <f t="shared" si="3"/>
        <v>#REF!</v>
      </c>
    </row>
    <row r="220" spans="2:32" ht="20.100000000000001" customHeight="1">
      <c r="B220" s="194"/>
      <c r="C220" s="197"/>
      <c r="D220" s="197"/>
      <c r="E220" s="197"/>
      <c r="F220" s="197"/>
      <c r="G220" s="197"/>
      <c r="H220" s="197"/>
      <c r="I220" s="197"/>
      <c r="J220" s="197"/>
      <c r="K220" s="197"/>
      <c r="L220" s="197"/>
      <c r="M220" s="197"/>
      <c r="N220" s="197"/>
      <c r="O220" s="197"/>
      <c r="P220" s="197"/>
      <c r="Q220" s="198"/>
      <c r="R220" s="323"/>
      <c r="T220" s="200">
        <f t="shared" si="2"/>
        <v>1</v>
      </c>
      <c r="U220" s="199" t="e">
        <f>AND($C220&lt;&gt;"",#REF!&lt;&gt;"")</f>
        <v>#REF!</v>
      </c>
      <c r="V220" s="199" t="e">
        <f>AND($C220&lt;&gt;"",#REF!&lt;&gt;"")</f>
        <v>#REF!</v>
      </c>
      <c r="W220" s="199" t="e">
        <f>AND($C220&lt;&gt;"",#REF!&lt;&gt;"")</f>
        <v>#REF!</v>
      </c>
      <c r="X220" s="199" t="e">
        <f>AND($C220&lt;&gt;"",#REF!&lt;&gt;"")</f>
        <v>#REF!</v>
      </c>
      <c r="Y220" s="199" t="e">
        <f>AND($C220&lt;&gt;"",#REF!&lt;&gt;"")</f>
        <v>#REF!</v>
      </c>
      <c r="Z220" s="199" t="e">
        <f>AND($C220&lt;&gt;"",#REF!&lt;&gt;"")</f>
        <v>#REF!</v>
      </c>
      <c r="AA220" s="199" t="e">
        <f t="shared" si="3"/>
        <v>#REF!</v>
      </c>
      <c r="AB220" s="199" t="e">
        <f t="shared" si="3"/>
        <v>#REF!</v>
      </c>
      <c r="AC220" s="199" t="e">
        <f t="shared" si="3"/>
        <v>#REF!</v>
      </c>
      <c r="AD220" s="199" t="e">
        <f t="shared" si="3"/>
        <v>#REF!</v>
      </c>
      <c r="AE220" s="199" t="e">
        <f t="shared" si="3"/>
        <v>#REF!</v>
      </c>
      <c r="AF220" s="199" t="e">
        <f t="shared" si="3"/>
        <v>#REF!</v>
      </c>
    </row>
    <row r="221" spans="2:32" ht="20.100000000000001" customHeight="1">
      <c r="B221" s="194"/>
      <c r="C221" s="197"/>
      <c r="D221" s="197"/>
      <c r="E221" s="197"/>
      <c r="F221" s="197"/>
      <c r="G221" s="197"/>
      <c r="H221" s="197"/>
      <c r="I221" s="197"/>
      <c r="J221" s="197"/>
      <c r="K221" s="197"/>
      <c r="L221" s="197"/>
      <c r="M221" s="197"/>
      <c r="N221" s="197"/>
      <c r="O221" s="197"/>
      <c r="P221" s="197"/>
      <c r="Q221" s="198"/>
      <c r="R221" s="323"/>
      <c r="T221" s="200">
        <f t="shared" si="2"/>
        <v>1</v>
      </c>
      <c r="U221" s="199" t="e">
        <f>AND($C221&lt;&gt;"",#REF!&lt;&gt;"")</f>
        <v>#REF!</v>
      </c>
      <c r="V221" s="199" t="e">
        <f>AND($C221&lt;&gt;"",#REF!&lt;&gt;"")</f>
        <v>#REF!</v>
      </c>
      <c r="W221" s="199" t="e">
        <f>AND($C221&lt;&gt;"",#REF!&lt;&gt;"")</f>
        <v>#REF!</v>
      </c>
      <c r="X221" s="199" t="e">
        <f>AND($C221&lt;&gt;"",#REF!&lt;&gt;"")</f>
        <v>#REF!</v>
      </c>
      <c r="Y221" s="199" t="e">
        <f>AND($C221&lt;&gt;"",#REF!&lt;&gt;"")</f>
        <v>#REF!</v>
      </c>
      <c r="Z221" s="199" t="e">
        <f>AND($C221&lt;&gt;"",#REF!&lt;&gt;"")</f>
        <v>#REF!</v>
      </c>
      <c r="AA221" s="199" t="e">
        <f t="shared" si="3"/>
        <v>#REF!</v>
      </c>
      <c r="AB221" s="199" t="e">
        <f t="shared" si="3"/>
        <v>#REF!</v>
      </c>
      <c r="AC221" s="199" t="e">
        <f t="shared" si="3"/>
        <v>#REF!</v>
      </c>
      <c r="AD221" s="199" t="e">
        <f t="shared" si="3"/>
        <v>#REF!</v>
      </c>
      <c r="AE221" s="199" t="e">
        <f t="shared" si="3"/>
        <v>#REF!</v>
      </c>
      <c r="AF221" s="199" t="e">
        <f t="shared" si="3"/>
        <v>#REF!</v>
      </c>
    </row>
    <row r="222" spans="2:32" ht="20.100000000000001" customHeight="1">
      <c r="B222" s="194"/>
      <c r="C222" s="197"/>
      <c r="D222" s="197"/>
      <c r="E222" s="197"/>
      <c r="F222" s="197"/>
      <c r="G222" s="197"/>
      <c r="H222" s="197"/>
      <c r="I222" s="197"/>
      <c r="J222" s="197"/>
      <c r="K222" s="197"/>
      <c r="L222" s="197"/>
      <c r="M222" s="197"/>
      <c r="N222" s="197"/>
      <c r="O222" s="197"/>
      <c r="P222" s="197"/>
      <c r="Q222" s="198"/>
      <c r="R222" s="323"/>
      <c r="T222" s="200">
        <f t="shared" si="2"/>
        <v>1</v>
      </c>
      <c r="U222" s="199" t="e">
        <f>AND($C222&lt;&gt;"",#REF!&lt;&gt;"")</f>
        <v>#REF!</v>
      </c>
      <c r="V222" s="199" t="e">
        <f>AND($C222&lt;&gt;"",#REF!&lt;&gt;"")</f>
        <v>#REF!</v>
      </c>
      <c r="W222" s="199" t="e">
        <f>AND($C222&lt;&gt;"",#REF!&lt;&gt;"")</f>
        <v>#REF!</v>
      </c>
      <c r="X222" s="199" t="e">
        <f>AND($C222&lt;&gt;"",#REF!&lt;&gt;"")</f>
        <v>#REF!</v>
      </c>
      <c r="Y222" s="199" t="e">
        <f>AND($C222&lt;&gt;"",#REF!&lt;&gt;"")</f>
        <v>#REF!</v>
      </c>
      <c r="Z222" s="199" t="e">
        <f>AND($C222&lt;&gt;"",#REF!&lt;&gt;"")</f>
        <v>#REF!</v>
      </c>
      <c r="AA222" s="199" t="e">
        <f t="shared" si="3"/>
        <v>#REF!</v>
      </c>
      <c r="AB222" s="199" t="e">
        <f t="shared" si="3"/>
        <v>#REF!</v>
      </c>
      <c r="AC222" s="199" t="e">
        <f t="shared" si="3"/>
        <v>#REF!</v>
      </c>
      <c r="AD222" s="199" t="e">
        <f t="shared" si="3"/>
        <v>#REF!</v>
      </c>
      <c r="AE222" s="199" t="e">
        <f t="shared" si="3"/>
        <v>#REF!</v>
      </c>
      <c r="AF222" s="199" t="e">
        <f t="shared" si="3"/>
        <v>#REF!</v>
      </c>
    </row>
    <row r="223" spans="2:32" ht="20.100000000000001" customHeight="1">
      <c r="B223" s="194"/>
      <c r="C223" s="197"/>
      <c r="D223" s="197"/>
      <c r="E223" s="197"/>
      <c r="F223" s="197"/>
      <c r="G223" s="197"/>
      <c r="H223" s="197"/>
      <c r="I223" s="197"/>
      <c r="J223" s="197"/>
      <c r="K223" s="197"/>
      <c r="L223" s="197"/>
      <c r="M223" s="197"/>
      <c r="N223" s="197"/>
      <c r="O223" s="197"/>
      <c r="P223" s="197"/>
      <c r="Q223" s="198"/>
      <c r="R223" s="323"/>
      <c r="T223" s="200">
        <f t="shared" si="2"/>
        <v>1</v>
      </c>
      <c r="U223" s="199" t="e">
        <f>AND($C223&lt;&gt;"",#REF!&lt;&gt;"")</f>
        <v>#REF!</v>
      </c>
      <c r="V223" s="199" t="e">
        <f>AND($C223&lt;&gt;"",#REF!&lt;&gt;"")</f>
        <v>#REF!</v>
      </c>
      <c r="W223" s="199" t="e">
        <f>AND($C223&lt;&gt;"",#REF!&lt;&gt;"")</f>
        <v>#REF!</v>
      </c>
      <c r="X223" s="199" t="e">
        <f>AND($C223&lt;&gt;"",#REF!&lt;&gt;"")</f>
        <v>#REF!</v>
      </c>
      <c r="Y223" s="199" t="e">
        <f>AND($C223&lt;&gt;"",#REF!&lt;&gt;"")</f>
        <v>#REF!</v>
      </c>
      <c r="Z223" s="199" t="e">
        <f>AND($C223&lt;&gt;"",#REF!&lt;&gt;"")</f>
        <v>#REF!</v>
      </c>
      <c r="AA223" s="199" t="e">
        <f t="shared" si="3"/>
        <v>#REF!</v>
      </c>
      <c r="AB223" s="199" t="e">
        <f t="shared" si="3"/>
        <v>#REF!</v>
      </c>
      <c r="AC223" s="199" t="e">
        <f t="shared" si="3"/>
        <v>#REF!</v>
      </c>
      <c r="AD223" s="199" t="e">
        <f t="shared" si="3"/>
        <v>#REF!</v>
      </c>
      <c r="AE223" s="199" t="e">
        <f t="shared" si="3"/>
        <v>#REF!</v>
      </c>
      <c r="AF223" s="199" t="e">
        <f t="shared" si="3"/>
        <v>#REF!</v>
      </c>
    </row>
    <row r="224" spans="2:32" ht="20.100000000000001" customHeight="1">
      <c r="B224" s="194"/>
      <c r="C224" s="197"/>
      <c r="D224" s="197"/>
      <c r="E224" s="197"/>
      <c r="F224" s="197"/>
      <c r="G224" s="197"/>
      <c r="H224" s="197"/>
      <c r="I224" s="197"/>
      <c r="J224" s="197"/>
      <c r="K224" s="197"/>
      <c r="L224" s="197"/>
      <c r="M224" s="197"/>
      <c r="N224" s="197"/>
      <c r="O224" s="197"/>
      <c r="P224" s="197"/>
      <c r="Q224" s="198"/>
      <c r="R224" s="323"/>
      <c r="T224" s="200">
        <f t="shared" si="2"/>
        <v>1</v>
      </c>
      <c r="U224" s="199" t="e">
        <f>AND($C224&lt;&gt;"",#REF!&lt;&gt;"")</f>
        <v>#REF!</v>
      </c>
      <c r="V224" s="199" t="e">
        <f>AND($C224&lt;&gt;"",#REF!&lt;&gt;"")</f>
        <v>#REF!</v>
      </c>
      <c r="W224" s="199" t="e">
        <f>AND($C224&lt;&gt;"",#REF!&lt;&gt;"")</f>
        <v>#REF!</v>
      </c>
      <c r="X224" s="199" t="e">
        <f>AND($C224&lt;&gt;"",#REF!&lt;&gt;"")</f>
        <v>#REF!</v>
      </c>
      <c r="Y224" s="199" t="e">
        <f>AND($C224&lt;&gt;"",#REF!&lt;&gt;"")</f>
        <v>#REF!</v>
      </c>
      <c r="Z224" s="199" t="e">
        <f>AND($C224&lt;&gt;"",#REF!&lt;&gt;"")</f>
        <v>#REF!</v>
      </c>
      <c r="AA224" s="199" t="e">
        <f t="shared" si="3"/>
        <v>#REF!</v>
      </c>
      <c r="AB224" s="199" t="e">
        <f t="shared" si="3"/>
        <v>#REF!</v>
      </c>
      <c r="AC224" s="199" t="e">
        <f t="shared" si="3"/>
        <v>#REF!</v>
      </c>
      <c r="AD224" s="199" t="e">
        <f t="shared" si="3"/>
        <v>#REF!</v>
      </c>
      <c r="AE224" s="199" t="e">
        <f t="shared" si="3"/>
        <v>#REF!</v>
      </c>
      <c r="AF224" s="199" t="e">
        <f t="shared" si="3"/>
        <v>#REF!</v>
      </c>
    </row>
    <row r="225" spans="2:32" ht="20.100000000000001" customHeight="1">
      <c r="B225" s="194"/>
      <c r="C225" s="197"/>
      <c r="D225" s="197"/>
      <c r="E225" s="197"/>
      <c r="F225" s="197"/>
      <c r="G225" s="197"/>
      <c r="H225" s="197"/>
      <c r="I225" s="197"/>
      <c r="J225" s="197"/>
      <c r="K225" s="197"/>
      <c r="L225" s="197"/>
      <c r="M225" s="197"/>
      <c r="N225" s="197"/>
      <c r="O225" s="197"/>
      <c r="P225" s="197"/>
      <c r="Q225" s="198"/>
      <c r="R225" s="323"/>
      <c r="T225" s="200">
        <f t="shared" si="2"/>
        <v>1</v>
      </c>
      <c r="U225" s="199" t="e">
        <f>AND($C225&lt;&gt;"",#REF!&lt;&gt;"")</f>
        <v>#REF!</v>
      </c>
      <c r="V225" s="199" t="e">
        <f>AND($C225&lt;&gt;"",#REF!&lt;&gt;"")</f>
        <v>#REF!</v>
      </c>
      <c r="W225" s="199" t="e">
        <f>AND($C225&lt;&gt;"",#REF!&lt;&gt;"")</f>
        <v>#REF!</v>
      </c>
      <c r="X225" s="199" t="e">
        <f>AND($C225&lt;&gt;"",#REF!&lt;&gt;"")</f>
        <v>#REF!</v>
      </c>
      <c r="Y225" s="199" t="e">
        <f>AND($C225&lt;&gt;"",#REF!&lt;&gt;"")</f>
        <v>#REF!</v>
      </c>
      <c r="Z225" s="199" t="e">
        <f>AND($C225&lt;&gt;"",#REF!&lt;&gt;"")</f>
        <v>#REF!</v>
      </c>
      <c r="AA225" s="199" t="e">
        <f t="shared" si="3"/>
        <v>#REF!</v>
      </c>
      <c r="AB225" s="199" t="e">
        <f t="shared" si="3"/>
        <v>#REF!</v>
      </c>
      <c r="AC225" s="199" t="e">
        <f t="shared" si="3"/>
        <v>#REF!</v>
      </c>
      <c r="AD225" s="199" t="e">
        <f t="shared" si="3"/>
        <v>#REF!</v>
      </c>
      <c r="AE225" s="199" t="e">
        <f t="shared" si="3"/>
        <v>#REF!</v>
      </c>
      <c r="AF225" s="199" t="e">
        <f t="shared" si="3"/>
        <v>#REF!</v>
      </c>
    </row>
    <row r="226" spans="2:32" ht="20.100000000000001" customHeight="1">
      <c r="B226" s="194"/>
      <c r="C226" s="197"/>
      <c r="D226" s="197"/>
      <c r="E226" s="197"/>
      <c r="F226" s="197"/>
      <c r="G226" s="197"/>
      <c r="H226" s="197"/>
      <c r="I226" s="197"/>
      <c r="J226" s="197"/>
      <c r="K226" s="197"/>
      <c r="L226" s="197"/>
      <c r="M226" s="197"/>
      <c r="N226" s="197"/>
      <c r="O226" s="197"/>
      <c r="P226" s="197"/>
      <c r="Q226" s="198"/>
      <c r="R226" s="323"/>
      <c r="T226" s="200">
        <f t="shared" si="2"/>
        <v>1</v>
      </c>
      <c r="U226" s="199" t="e">
        <f>AND($C226&lt;&gt;"",#REF!&lt;&gt;"")</f>
        <v>#REF!</v>
      </c>
      <c r="V226" s="199" t="e">
        <f>AND($C226&lt;&gt;"",#REF!&lt;&gt;"")</f>
        <v>#REF!</v>
      </c>
      <c r="W226" s="199" t="e">
        <f>AND($C226&lt;&gt;"",#REF!&lt;&gt;"")</f>
        <v>#REF!</v>
      </c>
      <c r="X226" s="199" t="e">
        <f>AND($C226&lt;&gt;"",#REF!&lt;&gt;"")</f>
        <v>#REF!</v>
      </c>
      <c r="Y226" s="199" t="e">
        <f>AND($C226&lt;&gt;"",#REF!&lt;&gt;"")</f>
        <v>#REF!</v>
      </c>
      <c r="Z226" s="199" t="e">
        <f>AND($C226&lt;&gt;"",#REF!&lt;&gt;"")</f>
        <v>#REF!</v>
      </c>
      <c r="AA226" s="199" t="e">
        <f t="shared" si="3"/>
        <v>#REF!</v>
      </c>
      <c r="AB226" s="199" t="e">
        <f t="shared" si="3"/>
        <v>#REF!</v>
      </c>
      <c r="AC226" s="199" t="e">
        <f t="shared" si="3"/>
        <v>#REF!</v>
      </c>
      <c r="AD226" s="199" t="e">
        <f t="shared" si="3"/>
        <v>#REF!</v>
      </c>
      <c r="AE226" s="199" t="e">
        <f t="shared" si="3"/>
        <v>#REF!</v>
      </c>
      <c r="AF226" s="199" t="e">
        <f t="shared" si="3"/>
        <v>#REF!</v>
      </c>
    </row>
    <row r="227" spans="2:32" ht="20.100000000000001" customHeight="1">
      <c r="B227" s="194"/>
      <c r="C227" s="197"/>
      <c r="D227" s="197"/>
      <c r="E227" s="197"/>
      <c r="F227" s="197"/>
      <c r="G227" s="197"/>
      <c r="H227" s="197"/>
      <c r="I227" s="197"/>
      <c r="J227" s="197"/>
      <c r="K227" s="197"/>
      <c r="L227" s="197"/>
      <c r="M227" s="197"/>
      <c r="N227" s="197"/>
      <c r="O227" s="197"/>
      <c r="P227" s="197"/>
      <c r="Q227" s="198"/>
      <c r="R227" s="323"/>
      <c r="T227" s="200">
        <f t="shared" si="2"/>
        <v>1</v>
      </c>
      <c r="U227" s="199" t="e">
        <f>AND($C227&lt;&gt;"",#REF!&lt;&gt;"")</f>
        <v>#REF!</v>
      </c>
      <c r="V227" s="199" t="e">
        <f>AND($C227&lt;&gt;"",#REF!&lt;&gt;"")</f>
        <v>#REF!</v>
      </c>
      <c r="W227" s="199" t="e">
        <f>AND($C227&lt;&gt;"",#REF!&lt;&gt;"")</f>
        <v>#REF!</v>
      </c>
      <c r="X227" s="199" t="e">
        <f>AND($C227&lt;&gt;"",#REF!&lt;&gt;"")</f>
        <v>#REF!</v>
      </c>
      <c r="Y227" s="199" t="e">
        <f>AND($C227&lt;&gt;"",#REF!&lt;&gt;"")</f>
        <v>#REF!</v>
      </c>
      <c r="Z227" s="199" t="e">
        <f>AND($C227&lt;&gt;"",#REF!&lt;&gt;"")</f>
        <v>#REF!</v>
      </c>
      <c r="AA227" s="199" t="e">
        <f t="shared" si="3"/>
        <v>#REF!</v>
      </c>
      <c r="AB227" s="199" t="e">
        <f t="shared" si="3"/>
        <v>#REF!</v>
      </c>
      <c r="AC227" s="199" t="e">
        <f t="shared" si="3"/>
        <v>#REF!</v>
      </c>
      <c r="AD227" s="199" t="e">
        <f t="shared" si="3"/>
        <v>#REF!</v>
      </c>
      <c r="AE227" s="199" t="e">
        <f t="shared" si="3"/>
        <v>#REF!</v>
      </c>
      <c r="AF227" s="199" t="e">
        <f t="shared" si="3"/>
        <v>#REF!</v>
      </c>
    </row>
    <row r="228" spans="2:32" ht="20.100000000000001" customHeight="1">
      <c r="B228" s="194"/>
      <c r="C228" s="197"/>
      <c r="D228" s="197"/>
      <c r="E228" s="197"/>
      <c r="F228" s="197"/>
      <c r="G228" s="197"/>
      <c r="H228" s="197"/>
      <c r="I228" s="197"/>
      <c r="J228" s="197"/>
      <c r="K228" s="197"/>
      <c r="L228" s="197"/>
      <c r="M228" s="197"/>
      <c r="N228" s="197"/>
      <c r="O228" s="197"/>
      <c r="P228" s="197"/>
      <c r="Q228" s="198"/>
      <c r="R228" s="323"/>
      <c r="T228" s="200">
        <f t="shared" si="2"/>
        <v>1</v>
      </c>
      <c r="U228" s="199" t="e">
        <f>AND($C228&lt;&gt;"",#REF!&lt;&gt;"")</f>
        <v>#REF!</v>
      </c>
      <c r="V228" s="199" t="e">
        <f>AND($C228&lt;&gt;"",#REF!&lt;&gt;"")</f>
        <v>#REF!</v>
      </c>
      <c r="W228" s="199" t="e">
        <f>AND($C228&lt;&gt;"",#REF!&lt;&gt;"")</f>
        <v>#REF!</v>
      </c>
      <c r="X228" s="199" t="e">
        <f>AND($C228&lt;&gt;"",#REF!&lt;&gt;"")</f>
        <v>#REF!</v>
      </c>
      <c r="Y228" s="199" t="e">
        <f>AND($C228&lt;&gt;"",#REF!&lt;&gt;"")</f>
        <v>#REF!</v>
      </c>
      <c r="Z228" s="199" t="e">
        <f>AND($C228&lt;&gt;"",#REF!&lt;&gt;"")</f>
        <v>#REF!</v>
      </c>
      <c r="AA228" s="199" t="e">
        <f t="shared" si="3"/>
        <v>#REF!</v>
      </c>
      <c r="AB228" s="199" t="e">
        <f t="shared" si="3"/>
        <v>#REF!</v>
      </c>
      <c r="AC228" s="199" t="e">
        <f t="shared" si="3"/>
        <v>#REF!</v>
      </c>
      <c r="AD228" s="199" t="e">
        <f t="shared" si="3"/>
        <v>#REF!</v>
      </c>
      <c r="AE228" s="199" t="e">
        <f t="shared" si="3"/>
        <v>#REF!</v>
      </c>
      <c r="AF228" s="199" t="e">
        <f t="shared" si="3"/>
        <v>#REF!</v>
      </c>
    </row>
    <row r="229" spans="2:32" ht="20.100000000000001" customHeight="1">
      <c r="B229" s="194"/>
      <c r="C229" s="197"/>
      <c r="D229" s="197"/>
      <c r="E229" s="197"/>
      <c r="F229" s="197"/>
      <c r="G229" s="197"/>
      <c r="H229" s="197"/>
      <c r="I229" s="197"/>
      <c r="J229" s="197"/>
      <c r="K229" s="197"/>
      <c r="L229" s="197"/>
      <c r="M229" s="197"/>
      <c r="N229" s="197"/>
      <c r="O229" s="197"/>
      <c r="P229" s="197"/>
      <c r="Q229" s="198"/>
      <c r="R229" s="323"/>
      <c r="T229" s="200">
        <f t="shared" si="2"/>
        <v>1</v>
      </c>
      <c r="U229" s="199" t="e">
        <f>AND($C229&lt;&gt;"",#REF!&lt;&gt;"")</f>
        <v>#REF!</v>
      </c>
      <c r="V229" s="199" t="e">
        <f>AND($C229&lt;&gt;"",#REF!&lt;&gt;"")</f>
        <v>#REF!</v>
      </c>
      <c r="W229" s="199" t="e">
        <f>AND($C229&lt;&gt;"",#REF!&lt;&gt;"")</f>
        <v>#REF!</v>
      </c>
      <c r="X229" s="199" t="e">
        <f>AND($C229&lt;&gt;"",#REF!&lt;&gt;"")</f>
        <v>#REF!</v>
      </c>
      <c r="Y229" s="199" t="e">
        <f>AND($C229&lt;&gt;"",#REF!&lt;&gt;"")</f>
        <v>#REF!</v>
      </c>
      <c r="Z229" s="199" t="e">
        <f>AND($C229&lt;&gt;"",#REF!&lt;&gt;"")</f>
        <v>#REF!</v>
      </c>
      <c r="AA229" s="199" t="e">
        <f t="shared" si="3"/>
        <v>#REF!</v>
      </c>
      <c r="AB229" s="199" t="e">
        <f t="shared" si="3"/>
        <v>#REF!</v>
      </c>
      <c r="AC229" s="199" t="e">
        <f t="shared" si="3"/>
        <v>#REF!</v>
      </c>
      <c r="AD229" s="199" t="e">
        <f t="shared" si="3"/>
        <v>#REF!</v>
      </c>
      <c r="AE229" s="199" t="e">
        <f t="shared" si="3"/>
        <v>#REF!</v>
      </c>
      <c r="AF229" s="199" t="e">
        <f t="shared" si="3"/>
        <v>#REF!</v>
      </c>
    </row>
    <row r="230" spans="2:32" ht="20.100000000000001" customHeight="1">
      <c r="B230" s="194"/>
      <c r="C230" s="197"/>
      <c r="D230" s="197"/>
      <c r="E230" s="197"/>
      <c r="F230" s="197"/>
      <c r="G230" s="197"/>
      <c r="H230" s="197"/>
      <c r="I230" s="197"/>
      <c r="J230" s="197"/>
      <c r="K230" s="197"/>
      <c r="L230" s="197"/>
      <c r="M230" s="197"/>
      <c r="N230" s="197"/>
      <c r="O230" s="197"/>
      <c r="P230" s="197"/>
      <c r="Q230" s="198"/>
      <c r="R230" s="323"/>
      <c r="T230" s="200">
        <f t="shared" si="2"/>
        <v>1</v>
      </c>
      <c r="U230" s="199" t="e">
        <f>AND($C230&lt;&gt;"",#REF!&lt;&gt;"")</f>
        <v>#REF!</v>
      </c>
      <c r="V230" s="199" t="e">
        <f>AND($C230&lt;&gt;"",#REF!&lt;&gt;"")</f>
        <v>#REF!</v>
      </c>
      <c r="W230" s="199" t="e">
        <f>AND($C230&lt;&gt;"",#REF!&lt;&gt;"")</f>
        <v>#REF!</v>
      </c>
      <c r="X230" s="199" t="e">
        <f>AND($C230&lt;&gt;"",#REF!&lt;&gt;"")</f>
        <v>#REF!</v>
      </c>
      <c r="Y230" s="199" t="e">
        <f>AND($C230&lt;&gt;"",#REF!&lt;&gt;"")</f>
        <v>#REF!</v>
      </c>
      <c r="Z230" s="199" t="e">
        <f>AND($C230&lt;&gt;"",#REF!&lt;&gt;"")</f>
        <v>#REF!</v>
      </c>
      <c r="AA230" s="199" t="e">
        <f t="shared" si="3"/>
        <v>#REF!</v>
      </c>
      <c r="AB230" s="199" t="e">
        <f t="shared" si="3"/>
        <v>#REF!</v>
      </c>
      <c r="AC230" s="199" t="e">
        <f t="shared" si="3"/>
        <v>#REF!</v>
      </c>
      <c r="AD230" s="199" t="e">
        <f t="shared" si="3"/>
        <v>#REF!</v>
      </c>
      <c r="AE230" s="199" t="e">
        <f t="shared" si="3"/>
        <v>#REF!</v>
      </c>
      <c r="AF230" s="199" t="e">
        <f t="shared" si="3"/>
        <v>#REF!</v>
      </c>
    </row>
    <row r="231" spans="2:32" ht="20.100000000000001" customHeight="1">
      <c r="B231" s="194"/>
      <c r="C231" s="197"/>
      <c r="D231" s="197"/>
      <c r="E231" s="197"/>
      <c r="F231" s="197"/>
      <c r="G231" s="197"/>
      <c r="H231" s="197"/>
      <c r="I231" s="197"/>
      <c r="J231" s="197"/>
      <c r="K231" s="197"/>
      <c r="L231" s="197"/>
      <c r="M231" s="197"/>
      <c r="N231" s="197"/>
      <c r="O231" s="197"/>
      <c r="P231" s="197"/>
      <c r="Q231" s="198"/>
      <c r="R231" s="323"/>
      <c r="T231" s="200">
        <f t="shared" si="2"/>
        <v>1</v>
      </c>
      <c r="U231" s="199" t="e">
        <f>AND($C231&lt;&gt;"",#REF!&lt;&gt;"")</f>
        <v>#REF!</v>
      </c>
      <c r="V231" s="199" t="e">
        <f>AND($C231&lt;&gt;"",#REF!&lt;&gt;"")</f>
        <v>#REF!</v>
      </c>
      <c r="W231" s="199" t="e">
        <f>AND($C231&lt;&gt;"",#REF!&lt;&gt;"")</f>
        <v>#REF!</v>
      </c>
      <c r="X231" s="199" t="e">
        <f>AND($C231&lt;&gt;"",#REF!&lt;&gt;"")</f>
        <v>#REF!</v>
      </c>
      <c r="Y231" s="199" t="e">
        <f>AND($C231&lt;&gt;"",#REF!&lt;&gt;"")</f>
        <v>#REF!</v>
      </c>
      <c r="Z231" s="199" t="e">
        <f>AND($C231&lt;&gt;"",#REF!&lt;&gt;"")</f>
        <v>#REF!</v>
      </c>
      <c r="AA231" s="199" t="e">
        <f t="shared" si="3"/>
        <v>#REF!</v>
      </c>
      <c r="AB231" s="199" t="e">
        <f t="shared" si="3"/>
        <v>#REF!</v>
      </c>
      <c r="AC231" s="199" t="e">
        <f t="shared" si="3"/>
        <v>#REF!</v>
      </c>
      <c r="AD231" s="199" t="e">
        <f t="shared" si="3"/>
        <v>#REF!</v>
      </c>
      <c r="AE231" s="199" t="e">
        <f t="shared" si="3"/>
        <v>#REF!</v>
      </c>
      <c r="AF231" s="199" t="e">
        <f t="shared" si="3"/>
        <v>#REF!</v>
      </c>
    </row>
    <row r="232" spans="2:32" ht="20.100000000000001" customHeight="1">
      <c r="B232" s="194"/>
      <c r="C232" s="197"/>
      <c r="D232" s="197"/>
      <c r="E232" s="197"/>
      <c r="F232" s="197"/>
      <c r="G232" s="197"/>
      <c r="H232" s="197"/>
      <c r="I232" s="197"/>
      <c r="J232" s="197"/>
      <c r="K232" s="197"/>
      <c r="L232" s="197"/>
      <c r="M232" s="197"/>
      <c r="N232" s="197"/>
      <c r="O232" s="197"/>
      <c r="P232" s="197"/>
      <c r="Q232" s="198"/>
      <c r="R232" s="323"/>
      <c r="T232" s="200">
        <f t="shared" si="2"/>
        <v>1</v>
      </c>
      <c r="U232" s="199" t="e">
        <f>AND($C232&lt;&gt;"",#REF!&lt;&gt;"")</f>
        <v>#REF!</v>
      </c>
      <c r="V232" s="199" t="e">
        <f>AND($C232&lt;&gt;"",#REF!&lt;&gt;"")</f>
        <v>#REF!</v>
      </c>
      <c r="W232" s="199" t="e">
        <f>AND($C232&lt;&gt;"",#REF!&lt;&gt;"")</f>
        <v>#REF!</v>
      </c>
      <c r="X232" s="199" t="e">
        <f>AND($C232&lt;&gt;"",#REF!&lt;&gt;"")</f>
        <v>#REF!</v>
      </c>
      <c r="Y232" s="199" t="e">
        <f>AND($C232&lt;&gt;"",#REF!&lt;&gt;"")</f>
        <v>#REF!</v>
      </c>
      <c r="Z232" s="199" t="e">
        <f>AND($C232&lt;&gt;"",#REF!&lt;&gt;"")</f>
        <v>#REF!</v>
      </c>
      <c r="AA232" s="199" t="e">
        <f t="shared" si="3"/>
        <v>#REF!</v>
      </c>
      <c r="AB232" s="199" t="e">
        <f t="shared" si="3"/>
        <v>#REF!</v>
      </c>
      <c r="AC232" s="199" t="e">
        <f t="shared" si="3"/>
        <v>#REF!</v>
      </c>
      <c r="AD232" s="199" t="e">
        <f t="shared" si="3"/>
        <v>#REF!</v>
      </c>
      <c r="AE232" s="199" t="e">
        <f t="shared" si="3"/>
        <v>#REF!</v>
      </c>
      <c r="AF232" s="199" t="e">
        <f t="shared" si="3"/>
        <v>#REF!</v>
      </c>
    </row>
    <row r="233" spans="2:32" ht="20.100000000000001" customHeight="1">
      <c r="B233" s="194"/>
      <c r="C233" s="197"/>
      <c r="D233" s="197"/>
      <c r="E233" s="197"/>
      <c r="F233" s="197"/>
      <c r="G233" s="197"/>
      <c r="H233" s="197"/>
      <c r="I233" s="197"/>
      <c r="J233" s="197"/>
      <c r="K233" s="197"/>
      <c r="L233" s="197"/>
      <c r="M233" s="197"/>
      <c r="N233" s="197"/>
      <c r="O233" s="197"/>
      <c r="P233" s="197"/>
      <c r="Q233" s="198"/>
      <c r="R233" s="323"/>
      <c r="T233" s="200">
        <f t="shared" si="2"/>
        <v>1</v>
      </c>
      <c r="U233" s="199" t="e">
        <f>AND($C233&lt;&gt;"",#REF!&lt;&gt;"")</f>
        <v>#REF!</v>
      </c>
      <c r="V233" s="199" t="e">
        <f>AND($C233&lt;&gt;"",#REF!&lt;&gt;"")</f>
        <v>#REF!</v>
      </c>
      <c r="W233" s="199" t="e">
        <f>AND($C233&lt;&gt;"",#REF!&lt;&gt;"")</f>
        <v>#REF!</v>
      </c>
      <c r="X233" s="199" t="e">
        <f>AND($C233&lt;&gt;"",#REF!&lt;&gt;"")</f>
        <v>#REF!</v>
      </c>
      <c r="Y233" s="199" t="e">
        <f>AND($C233&lt;&gt;"",#REF!&lt;&gt;"")</f>
        <v>#REF!</v>
      </c>
      <c r="Z233" s="199" t="e">
        <f>AND($C233&lt;&gt;"",#REF!&lt;&gt;"")</f>
        <v>#REF!</v>
      </c>
      <c r="AA233" s="199" t="e">
        <f t="shared" si="3"/>
        <v>#REF!</v>
      </c>
      <c r="AB233" s="199" t="e">
        <f t="shared" si="3"/>
        <v>#REF!</v>
      </c>
      <c r="AC233" s="199" t="e">
        <f t="shared" si="3"/>
        <v>#REF!</v>
      </c>
      <c r="AD233" s="199" t="e">
        <f t="shared" si="3"/>
        <v>#REF!</v>
      </c>
      <c r="AE233" s="199" t="e">
        <f t="shared" si="3"/>
        <v>#REF!</v>
      </c>
      <c r="AF233" s="199" t="e">
        <f t="shared" si="3"/>
        <v>#REF!</v>
      </c>
    </row>
    <row r="234" spans="2:32" ht="20.100000000000001" customHeight="1">
      <c r="B234" s="194"/>
      <c r="C234" s="197"/>
      <c r="D234" s="197"/>
      <c r="E234" s="197"/>
      <c r="F234" s="197"/>
      <c r="G234" s="197"/>
      <c r="H234" s="197"/>
      <c r="I234" s="197"/>
      <c r="J234" s="197"/>
      <c r="K234" s="197"/>
      <c r="L234" s="197"/>
      <c r="M234" s="197"/>
      <c r="N234" s="197"/>
      <c r="O234" s="197"/>
      <c r="P234" s="197"/>
      <c r="Q234" s="198"/>
      <c r="R234" s="323"/>
      <c r="T234" s="200">
        <f t="shared" si="2"/>
        <v>1</v>
      </c>
      <c r="U234" s="199" t="e">
        <f>AND($C234&lt;&gt;"",#REF!&lt;&gt;"")</f>
        <v>#REF!</v>
      </c>
      <c r="V234" s="199" t="e">
        <f>AND($C234&lt;&gt;"",#REF!&lt;&gt;"")</f>
        <v>#REF!</v>
      </c>
      <c r="W234" s="199" t="e">
        <f>AND($C234&lt;&gt;"",#REF!&lt;&gt;"")</f>
        <v>#REF!</v>
      </c>
      <c r="X234" s="199" t="e">
        <f>AND($C234&lt;&gt;"",#REF!&lt;&gt;"")</f>
        <v>#REF!</v>
      </c>
      <c r="Y234" s="199" t="e">
        <f>AND($C234&lt;&gt;"",#REF!&lt;&gt;"")</f>
        <v>#REF!</v>
      </c>
      <c r="Z234" s="199" t="e">
        <f>AND($C234&lt;&gt;"",#REF!&lt;&gt;"")</f>
        <v>#REF!</v>
      </c>
      <c r="AA234" s="199" t="e">
        <f t="shared" si="3"/>
        <v>#REF!</v>
      </c>
      <c r="AB234" s="199" t="e">
        <f t="shared" si="3"/>
        <v>#REF!</v>
      </c>
      <c r="AC234" s="199" t="e">
        <f t="shared" si="3"/>
        <v>#REF!</v>
      </c>
      <c r="AD234" s="199" t="e">
        <f t="shared" si="3"/>
        <v>#REF!</v>
      </c>
      <c r="AE234" s="199" t="e">
        <f t="shared" si="3"/>
        <v>#REF!</v>
      </c>
      <c r="AF234" s="199" t="e">
        <f t="shared" si="3"/>
        <v>#REF!</v>
      </c>
    </row>
    <row r="235" spans="2:32" ht="20.100000000000001" customHeight="1">
      <c r="B235" s="194"/>
      <c r="C235" s="197"/>
      <c r="D235" s="197"/>
      <c r="E235" s="197"/>
      <c r="F235" s="197"/>
      <c r="G235" s="197"/>
      <c r="H235" s="197"/>
      <c r="I235" s="197"/>
      <c r="J235" s="197"/>
      <c r="K235" s="197"/>
      <c r="L235" s="197"/>
      <c r="M235" s="197"/>
      <c r="N235" s="197"/>
      <c r="O235" s="197"/>
      <c r="P235" s="197"/>
      <c r="Q235" s="198"/>
      <c r="R235" s="323"/>
      <c r="T235" s="200">
        <f t="shared" si="2"/>
        <v>1</v>
      </c>
      <c r="U235" s="199" t="e">
        <f>AND($C235&lt;&gt;"",#REF!&lt;&gt;"")</f>
        <v>#REF!</v>
      </c>
      <c r="V235" s="199" t="e">
        <f>AND($C235&lt;&gt;"",#REF!&lt;&gt;"")</f>
        <v>#REF!</v>
      </c>
      <c r="W235" s="199" t="e">
        <f>AND($C235&lt;&gt;"",#REF!&lt;&gt;"")</f>
        <v>#REF!</v>
      </c>
      <c r="X235" s="199" t="e">
        <f>AND($C235&lt;&gt;"",#REF!&lt;&gt;"")</f>
        <v>#REF!</v>
      </c>
      <c r="Y235" s="199" t="e">
        <f>AND($C235&lt;&gt;"",#REF!&lt;&gt;"")</f>
        <v>#REF!</v>
      </c>
      <c r="Z235" s="199" t="e">
        <f>AND($C235&lt;&gt;"",#REF!&lt;&gt;"")</f>
        <v>#REF!</v>
      </c>
      <c r="AA235" s="199" t="e">
        <f t="shared" si="3"/>
        <v>#REF!</v>
      </c>
      <c r="AB235" s="199" t="e">
        <f t="shared" si="3"/>
        <v>#REF!</v>
      </c>
      <c r="AC235" s="199" t="e">
        <f t="shared" si="3"/>
        <v>#REF!</v>
      </c>
      <c r="AD235" s="199" t="e">
        <f t="shared" si="3"/>
        <v>#REF!</v>
      </c>
      <c r="AE235" s="199" t="e">
        <f t="shared" si="3"/>
        <v>#REF!</v>
      </c>
      <c r="AF235" s="199" t="e">
        <f t="shared" si="3"/>
        <v>#REF!</v>
      </c>
    </row>
    <row r="236" spans="2:32" ht="20.100000000000001" customHeight="1">
      <c r="B236" s="194"/>
      <c r="C236" s="197"/>
      <c r="D236" s="197"/>
      <c r="E236" s="197"/>
      <c r="F236" s="197"/>
      <c r="G236" s="197"/>
      <c r="H236" s="197"/>
      <c r="I236" s="197"/>
      <c r="J236" s="197"/>
      <c r="K236" s="197"/>
      <c r="L236" s="197"/>
      <c r="M236" s="197"/>
      <c r="N236" s="197"/>
      <c r="O236" s="197"/>
      <c r="P236" s="197"/>
      <c r="Q236" s="198"/>
      <c r="R236" s="323"/>
      <c r="T236" s="200">
        <f t="shared" si="2"/>
        <v>1</v>
      </c>
      <c r="U236" s="199" t="e">
        <f>AND($C236&lt;&gt;"",#REF!&lt;&gt;"")</f>
        <v>#REF!</v>
      </c>
      <c r="V236" s="199" t="e">
        <f>AND($C236&lt;&gt;"",#REF!&lt;&gt;"")</f>
        <v>#REF!</v>
      </c>
      <c r="W236" s="199" t="e">
        <f>AND($C236&lt;&gt;"",#REF!&lt;&gt;"")</f>
        <v>#REF!</v>
      </c>
      <c r="X236" s="199" t="e">
        <f>AND($C236&lt;&gt;"",#REF!&lt;&gt;"")</f>
        <v>#REF!</v>
      </c>
      <c r="Y236" s="199" t="e">
        <f>AND($C236&lt;&gt;"",#REF!&lt;&gt;"")</f>
        <v>#REF!</v>
      </c>
      <c r="Z236" s="199" t="e">
        <f>AND($C236&lt;&gt;"",#REF!&lt;&gt;"")</f>
        <v>#REF!</v>
      </c>
      <c r="AA236" s="199" t="e">
        <f t="shared" si="3"/>
        <v>#REF!</v>
      </c>
      <c r="AB236" s="199" t="e">
        <f t="shared" si="3"/>
        <v>#REF!</v>
      </c>
      <c r="AC236" s="199" t="e">
        <f t="shared" si="3"/>
        <v>#REF!</v>
      </c>
      <c r="AD236" s="199" t="e">
        <f t="shared" si="3"/>
        <v>#REF!</v>
      </c>
      <c r="AE236" s="199" t="e">
        <f t="shared" si="3"/>
        <v>#REF!</v>
      </c>
      <c r="AF236" s="199" t="e">
        <f t="shared" si="3"/>
        <v>#REF!</v>
      </c>
    </row>
    <row r="237" spans="2:32" ht="20.100000000000001" customHeight="1">
      <c r="B237" s="194"/>
      <c r="C237" s="197"/>
      <c r="D237" s="197"/>
      <c r="E237" s="197"/>
      <c r="F237" s="197"/>
      <c r="G237" s="197"/>
      <c r="H237" s="197"/>
      <c r="I237" s="197"/>
      <c r="J237" s="197"/>
      <c r="K237" s="197"/>
      <c r="L237" s="197"/>
      <c r="M237" s="197"/>
      <c r="N237" s="197"/>
      <c r="O237" s="197"/>
      <c r="P237" s="197"/>
      <c r="Q237" s="198"/>
      <c r="R237" s="323"/>
      <c r="T237" s="200">
        <f t="shared" si="2"/>
        <v>1</v>
      </c>
      <c r="U237" s="199" t="e">
        <f>AND($C237&lt;&gt;"",#REF!&lt;&gt;"")</f>
        <v>#REF!</v>
      </c>
      <c r="V237" s="199" t="e">
        <f>AND($C237&lt;&gt;"",#REF!&lt;&gt;"")</f>
        <v>#REF!</v>
      </c>
      <c r="W237" s="199" t="e">
        <f>AND($C237&lt;&gt;"",#REF!&lt;&gt;"")</f>
        <v>#REF!</v>
      </c>
      <c r="X237" s="199" t="e">
        <f>AND($C237&lt;&gt;"",#REF!&lt;&gt;"")</f>
        <v>#REF!</v>
      </c>
      <c r="Y237" s="199" t="e">
        <f>AND($C237&lt;&gt;"",#REF!&lt;&gt;"")</f>
        <v>#REF!</v>
      </c>
      <c r="Z237" s="199" t="e">
        <f>AND($C237&lt;&gt;"",#REF!&lt;&gt;"")</f>
        <v>#REF!</v>
      </c>
      <c r="AA237" s="199" t="e">
        <f t="shared" si="3"/>
        <v>#REF!</v>
      </c>
      <c r="AB237" s="199" t="e">
        <f t="shared" si="3"/>
        <v>#REF!</v>
      </c>
      <c r="AC237" s="199" t="e">
        <f t="shared" si="3"/>
        <v>#REF!</v>
      </c>
      <c r="AD237" s="199" t="e">
        <f t="shared" si="3"/>
        <v>#REF!</v>
      </c>
      <c r="AE237" s="199" t="e">
        <f t="shared" si="3"/>
        <v>#REF!</v>
      </c>
      <c r="AF237" s="199" t="e">
        <f t="shared" si="3"/>
        <v>#REF!</v>
      </c>
    </row>
    <row r="238" spans="2:32" ht="20.100000000000001" customHeight="1">
      <c r="B238" s="194"/>
      <c r="C238" s="197"/>
      <c r="D238" s="197"/>
      <c r="E238" s="197"/>
      <c r="F238" s="197"/>
      <c r="G238" s="197"/>
      <c r="H238" s="197"/>
      <c r="I238" s="197"/>
      <c r="J238" s="197"/>
      <c r="K238" s="197"/>
      <c r="L238" s="197"/>
      <c r="M238" s="197"/>
      <c r="N238" s="197"/>
      <c r="O238" s="197"/>
      <c r="P238" s="197"/>
      <c r="Q238" s="198"/>
      <c r="R238" s="323"/>
      <c r="T238" s="200">
        <f t="shared" si="2"/>
        <v>1</v>
      </c>
      <c r="U238" s="199" t="e">
        <f>AND($C238&lt;&gt;"",#REF!&lt;&gt;"")</f>
        <v>#REF!</v>
      </c>
      <c r="V238" s="199" t="e">
        <f>AND($C238&lt;&gt;"",#REF!&lt;&gt;"")</f>
        <v>#REF!</v>
      </c>
      <c r="W238" s="199" t="e">
        <f>AND($C238&lt;&gt;"",#REF!&lt;&gt;"")</f>
        <v>#REF!</v>
      </c>
      <c r="X238" s="199" t="e">
        <f>AND($C238&lt;&gt;"",#REF!&lt;&gt;"")</f>
        <v>#REF!</v>
      </c>
      <c r="Y238" s="199" t="e">
        <f>AND($C238&lt;&gt;"",#REF!&lt;&gt;"")</f>
        <v>#REF!</v>
      </c>
      <c r="Z238" s="199" t="e">
        <f>AND($C238&lt;&gt;"",#REF!&lt;&gt;"")</f>
        <v>#REF!</v>
      </c>
      <c r="AA238" s="199" t="e">
        <f t="shared" si="3"/>
        <v>#REF!</v>
      </c>
      <c r="AB238" s="199" t="e">
        <f t="shared" si="3"/>
        <v>#REF!</v>
      </c>
      <c r="AC238" s="199" t="e">
        <f t="shared" si="3"/>
        <v>#REF!</v>
      </c>
      <c r="AD238" s="199" t="e">
        <f t="shared" si="3"/>
        <v>#REF!</v>
      </c>
      <c r="AE238" s="199" t="e">
        <f t="shared" si="3"/>
        <v>#REF!</v>
      </c>
      <c r="AF238" s="199" t="e">
        <f t="shared" si="3"/>
        <v>#REF!</v>
      </c>
    </row>
    <row r="239" spans="2:32" ht="20.100000000000001" customHeight="1">
      <c r="B239" s="194"/>
      <c r="C239" s="197"/>
      <c r="D239" s="197"/>
      <c r="E239" s="197"/>
      <c r="F239" s="197"/>
      <c r="G239" s="197"/>
      <c r="H239" s="197"/>
      <c r="I239" s="197"/>
      <c r="J239" s="197"/>
      <c r="K239" s="197"/>
      <c r="L239" s="197"/>
      <c r="M239" s="197"/>
      <c r="N239" s="197"/>
      <c r="O239" s="197"/>
      <c r="P239" s="197"/>
      <c r="Q239" s="198"/>
      <c r="R239" s="323"/>
      <c r="T239" s="200">
        <f t="shared" si="2"/>
        <v>1</v>
      </c>
      <c r="U239" s="199" t="e">
        <f>AND($C239&lt;&gt;"",#REF!&lt;&gt;"")</f>
        <v>#REF!</v>
      </c>
      <c r="V239" s="199" t="e">
        <f>AND($C239&lt;&gt;"",#REF!&lt;&gt;"")</f>
        <v>#REF!</v>
      </c>
      <c r="W239" s="199" t="e">
        <f>AND($C239&lt;&gt;"",#REF!&lt;&gt;"")</f>
        <v>#REF!</v>
      </c>
      <c r="X239" s="199" t="e">
        <f>AND($C239&lt;&gt;"",#REF!&lt;&gt;"")</f>
        <v>#REF!</v>
      </c>
      <c r="Y239" s="199" t="e">
        <f>AND($C239&lt;&gt;"",#REF!&lt;&gt;"")</f>
        <v>#REF!</v>
      </c>
      <c r="Z239" s="199" t="e">
        <f>AND($C239&lt;&gt;"",#REF!&lt;&gt;"")</f>
        <v>#REF!</v>
      </c>
      <c r="AA239" s="199" t="e">
        <f t="shared" si="3"/>
        <v>#REF!</v>
      </c>
      <c r="AB239" s="199" t="e">
        <f t="shared" si="3"/>
        <v>#REF!</v>
      </c>
      <c r="AC239" s="199" t="e">
        <f t="shared" si="3"/>
        <v>#REF!</v>
      </c>
      <c r="AD239" s="199" t="e">
        <f t="shared" si="3"/>
        <v>#REF!</v>
      </c>
      <c r="AE239" s="199" t="e">
        <f t="shared" si="3"/>
        <v>#REF!</v>
      </c>
      <c r="AF239" s="199" t="e">
        <f t="shared" si="3"/>
        <v>#REF!</v>
      </c>
    </row>
    <row r="240" spans="2:32" ht="20.100000000000001" customHeight="1">
      <c r="B240" s="194"/>
      <c r="C240" s="197"/>
      <c r="D240" s="197"/>
      <c r="E240" s="197"/>
      <c r="F240" s="197"/>
      <c r="G240" s="197"/>
      <c r="H240" s="197"/>
      <c r="I240" s="197"/>
      <c r="J240" s="197"/>
      <c r="K240" s="197"/>
      <c r="L240" s="197"/>
      <c r="M240" s="197"/>
      <c r="N240" s="197"/>
      <c r="O240" s="197"/>
      <c r="P240" s="197"/>
      <c r="Q240" s="198"/>
      <c r="R240" s="323"/>
      <c r="T240" s="200">
        <f t="shared" si="2"/>
        <v>1</v>
      </c>
      <c r="U240" s="199" t="e">
        <f>AND($C240&lt;&gt;"",#REF!&lt;&gt;"")</f>
        <v>#REF!</v>
      </c>
      <c r="V240" s="199" t="e">
        <f>AND($C240&lt;&gt;"",#REF!&lt;&gt;"")</f>
        <v>#REF!</v>
      </c>
      <c r="W240" s="199" t="e">
        <f>AND($C240&lt;&gt;"",#REF!&lt;&gt;"")</f>
        <v>#REF!</v>
      </c>
      <c r="X240" s="199" t="e">
        <f>AND($C240&lt;&gt;"",#REF!&lt;&gt;"")</f>
        <v>#REF!</v>
      </c>
      <c r="Y240" s="199" t="e">
        <f>AND($C240&lt;&gt;"",#REF!&lt;&gt;"")</f>
        <v>#REF!</v>
      </c>
      <c r="Z240" s="199" t="e">
        <f>AND($C240&lt;&gt;"",#REF!&lt;&gt;"")</f>
        <v>#REF!</v>
      </c>
      <c r="AA240" s="199" t="e">
        <f t="shared" si="3"/>
        <v>#REF!</v>
      </c>
      <c r="AB240" s="199" t="e">
        <f t="shared" si="3"/>
        <v>#REF!</v>
      </c>
      <c r="AC240" s="199" t="e">
        <f t="shared" si="3"/>
        <v>#REF!</v>
      </c>
      <c r="AD240" s="199" t="e">
        <f t="shared" si="3"/>
        <v>#REF!</v>
      </c>
      <c r="AE240" s="199" t="e">
        <f t="shared" si="3"/>
        <v>#REF!</v>
      </c>
      <c r="AF240" s="199" t="e">
        <f t="shared" si="3"/>
        <v>#REF!</v>
      </c>
    </row>
    <row r="241" spans="2:32" ht="20.100000000000001" customHeight="1">
      <c r="B241" s="194"/>
      <c r="C241" s="197"/>
      <c r="D241" s="197"/>
      <c r="E241" s="197"/>
      <c r="F241" s="197"/>
      <c r="G241" s="197"/>
      <c r="H241" s="197"/>
      <c r="I241" s="197"/>
      <c r="J241" s="197"/>
      <c r="K241" s="197"/>
      <c r="L241" s="197"/>
      <c r="M241" s="197"/>
      <c r="N241" s="197"/>
      <c r="O241" s="197"/>
      <c r="P241" s="197"/>
      <c r="Q241" s="198"/>
      <c r="R241" s="323"/>
      <c r="T241" s="200">
        <f t="shared" si="2"/>
        <v>1</v>
      </c>
      <c r="U241" s="199" t="e">
        <f>AND($C241&lt;&gt;"",#REF!&lt;&gt;"")</f>
        <v>#REF!</v>
      </c>
      <c r="V241" s="199" t="e">
        <f>AND($C241&lt;&gt;"",#REF!&lt;&gt;"")</f>
        <v>#REF!</v>
      </c>
      <c r="W241" s="199" t="e">
        <f>AND($C241&lt;&gt;"",#REF!&lt;&gt;"")</f>
        <v>#REF!</v>
      </c>
      <c r="X241" s="199" t="e">
        <f>AND($C241&lt;&gt;"",#REF!&lt;&gt;"")</f>
        <v>#REF!</v>
      </c>
      <c r="Y241" s="199" t="e">
        <f>AND($C241&lt;&gt;"",#REF!&lt;&gt;"")</f>
        <v>#REF!</v>
      </c>
      <c r="Z241" s="199" t="e">
        <f>AND($C241&lt;&gt;"",#REF!&lt;&gt;"")</f>
        <v>#REF!</v>
      </c>
      <c r="AA241" s="199" t="e">
        <f t="shared" si="3"/>
        <v>#REF!</v>
      </c>
      <c r="AB241" s="199" t="e">
        <f t="shared" si="3"/>
        <v>#REF!</v>
      </c>
      <c r="AC241" s="199" t="e">
        <f t="shared" si="3"/>
        <v>#REF!</v>
      </c>
      <c r="AD241" s="199" t="e">
        <f t="shared" si="3"/>
        <v>#REF!</v>
      </c>
      <c r="AE241" s="199" t="e">
        <f t="shared" si="3"/>
        <v>#REF!</v>
      </c>
      <c r="AF241" s="199" t="e">
        <f t="shared" si="3"/>
        <v>#REF!</v>
      </c>
    </row>
    <row r="242" spans="2:32" ht="20.100000000000001" customHeight="1">
      <c r="B242" s="194"/>
      <c r="C242" s="197"/>
      <c r="D242" s="197"/>
      <c r="E242" s="197"/>
      <c r="F242" s="197"/>
      <c r="G242" s="197"/>
      <c r="H242" s="197"/>
      <c r="I242" s="197"/>
      <c r="J242" s="197"/>
      <c r="K242" s="197"/>
      <c r="L242" s="197"/>
      <c r="M242" s="197"/>
      <c r="N242" s="197"/>
      <c r="O242" s="197"/>
      <c r="P242" s="197"/>
      <c r="Q242" s="198"/>
      <c r="R242" s="323"/>
      <c r="T242" s="200">
        <f t="shared" si="2"/>
        <v>1</v>
      </c>
      <c r="U242" s="199" t="e">
        <f>AND($C242&lt;&gt;"",#REF!&lt;&gt;"")</f>
        <v>#REF!</v>
      </c>
      <c r="V242" s="199" t="e">
        <f>AND($C242&lt;&gt;"",#REF!&lt;&gt;"")</f>
        <v>#REF!</v>
      </c>
      <c r="W242" s="199" t="e">
        <f>AND($C242&lt;&gt;"",#REF!&lt;&gt;"")</f>
        <v>#REF!</v>
      </c>
      <c r="X242" s="199" t="e">
        <f>AND($C242&lt;&gt;"",#REF!&lt;&gt;"")</f>
        <v>#REF!</v>
      </c>
      <c r="Y242" s="199" t="e">
        <f>AND($C242&lt;&gt;"",#REF!&lt;&gt;"")</f>
        <v>#REF!</v>
      </c>
      <c r="Z242" s="199" t="e">
        <f>AND($C242&lt;&gt;"",#REF!&lt;&gt;"")</f>
        <v>#REF!</v>
      </c>
      <c r="AA242" s="199" t="e">
        <f t="shared" si="3"/>
        <v>#REF!</v>
      </c>
      <c r="AB242" s="199" t="e">
        <f t="shared" si="3"/>
        <v>#REF!</v>
      </c>
      <c r="AC242" s="199" t="e">
        <f t="shared" si="3"/>
        <v>#REF!</v>
      </c>
      <c r="AD242" s="199" t="e">
        <f t="shared" si="3"/>
        <v>#REF!</v>
      </c>
      <c r="AE242" s="199" t="e">
        <f t="shared" si="3"/>
        <v>#REF!</v>
      </c>
      <c r="AF242" s="199" t="e">
        <f t="shared" si="3"/>
        <v>#REF!</v>
      </c>
    </row>
    <row r="243" spans="2:32" ht="20.100000000000001" customHeight="1">
      <c r="B243" s="194"/>
      <c r="C243" s="197"/>
      <c r="D243" s="197"/>
      <c r="E243" s="197"/>
      <c r="F243" s="197"/>
      <c r="G243" s="197"/>
      <c r="H243" s="197"/>
      <c r="I243" s="197"/>
      <c r="J243" s="197"/>
      <c r="K243" s="197"/>
      <c r="L243" s="197"/>
      <c r="M243" s="197"/>
      <c r="N243" s="197"/>
      <c r="O243" s="197"/>
      <c r="P243" s="197"/>
      <c r="Q243" s="198"/>
      <c r="R243" s="323"/>
      <c r="T243" s="200">
        <f t="shared" si="2"/>
        <v>1</v>
      </c>
      <c r="U243" s="199" t="e">
        <f>AND($C243&lt;&gt;"",#REF!&lt;&gt;"")</f>
        <v>#REF!</v>
      </c>
      <c r="V243" s="199" t="e">
        <f>AND($C243&lt;&gt;"",#REF!&lt;&gt;"")</f>
        <v>#REF!</v>
      </c>
      <c r="W243" s="199" t="e">
        <f>AND($C243&lt;&gt;"",#REF!&lt;&gt;"")</f>
        <v>#REF!</v>
      </c>
      <c r="X243" s="199" t="e">
        <f>AND($C243&lt;&gt;"",#REF!&lt;&gt;"")</f>
        <v>#REF!</v>
      </c>
      <c r="Y243" s="199" t="e">
        <f>AND($C243&lt;&gt;"",#REF!&lt;&gt;"")</f>
        <v>#REF!</v>
      </c>
      <c r="Z243" s="199" t="e">
        <f>AND($C243&lt;&gt;"",#REF!&lt;&gt;"")</f>
        <v>#REF!</v>
      </c>
      <c r="AA243" s="199" t="e">
        <f t="shared" si="3"/>
        <v>#REF!</v>
      </c>
      <c r="AB243" s="199" t="e">
        <f t="shared" si="3"/>
        <v>#REF!</v>
      </c>
      <c r="AC243" s="199" t="e">
        <f t="shared" si="3"/>
        <v>#REF!</v>
      </c>
      <c r="AD243" s="199" t="e">
        <f t="shared" si="3"/>
        <v>#REF!</v>
      </c>
      <c r="AE243" s="199" t="e">
        <f t="shared" si="3"/>
        <v>#REF!</v>
      </c>
      <c r="AF243" s="199" t="e">
        <f t="shared" si="3"/>
        <v>#REF!</v>
      </c>
    </row>
    <row r="244" spans="2:32" ht="20.100000000000001" customHeight="1">
      <c r="B244" s="194"/>
      <c r="C244" s="197"/>
      <c r="D244" s="197"/>
      <c r="E244" s="197"/>
      <c r="F244" s="197"/>
      <c r="G244" s="197"/>
      <c r="H244" s="197"/>
      <c r="I244" s="197"/>
      <c r="J244" s="197"/>
      <c r="K244" s="197"/>
      <c r="L244" s="197"/>
      <c r="M244" s="197"/>
      <c r="N244" s="197"/>
      <c r="O244" s="197"/>
      <c r="P244" s="197"/>
      <c r="Q244" s="198"/>
      <c r="R244" s="323"/>
      <c r="T244" s="200">
        <f t="shared" si="2"/>
        <v>1</v>
      </c>
      <c r="U244" s="199" t="e">
        <f>AND($C244&lt;&gt;"",#REF!&lt;&gt;"")</f>
        <v>#REF!</v>
      </c>
      <c r="V244" s="199" t="e">
        <f>AND($C244&lt;&gt;"",#REF!&lt;&gt;"")</f>
        <v>#REF!</v>
      </c>
      <c r="W244" s="199" t="e">
        <f>AND($C244&lt;&gt;"",#REF!&lt;&gt;"")</f>
        <v>#REF!</v>
      </c>
      <c r="X244" s="199" t="e">
        <f>AND($C244&lt;&gt;"",#REF!&lt;&gt;"")</f>
        <v>#REF!</v>
      </c>
      <c r="Y244" s="199" t="e">
        <f>AND($C244&lt;&gt;"",#REF!&lt;&gt;"")</f>
        <v>#REF!</v>
      </c>
      <c r="Z244" s="199" t="e">
        <f>AND($C244&lt;&gt;"",#REF!&lt;&gt;"")</f>
        <v>#REF!</v>
      </c>
      <c r="AA244" s="199" t="e">
        <f t="shared" si="3"/>
        <v>#REF!</v>
      </c>
      <c r="AB244" s="199" t="e">
        <f t="shared" si="3"/>
        <v>#REF!</v>
      </c>
      <c r="AC244" s="199" t="e">
        <f t="shared" si="3"/>
        <v>#REF!</v>
      </c>
      <c r="AD244" s="199" t="e">
        <f t="shared" si="3"/>
        <v>#REF!</v>
      </c>
      <c r="AE244" s="199" t="e">
        <f t="shared" si="3"/>
        <v>#REF!</v>
      </c>
      <c r="AF244" s="199" t="e">
        <f t="shared" si="3"/>
        <v>#REF!</v>
      </c>
    </row>
    <row r="245" spans="2:32" ht="20.100000000000001" customHeight="1">
      <c r="B245" s="194"/>
      <c r="C245" s="197"/>
      <c r="D245" s="197"/>
      <c r="E245" s="197"/>
      <c r="F245" s="197"/>
      <c r="G245" s="197"/>
      <c r="H245" s="197"/>
      <c r="I245" s="197"/>
      <c r="J245" s="197"/>
      <c r="K245" s="197"/>
      <c r="L245" s="197"/>
      <c r="M245" s="197"/>
      <c r="N245" s="197"/>
      <c r="O245" s="197"/>
      <c r="P245" s="197"/>
      <c r="Q245" s="198"/>
      <c r="R245" s="323"/>
      <c r="T245" s="200">
        <f t="shared" si="2"/>
        <v>1</v>
      </c>
      <c r="U245" s="199" t="e">
        <f>AND($C245&lt;&gt;"",#REF!&lt;&gt;"")</f>
        <v>#REF!</v>
      </c>
      <c r="V245" s="199" t="e">
        <f>AND($C245&lt;&gt;"",#REF!&lt;&gt;"")</f>
        <v>#REF!</v>
      </c>
      <c r="W245" s="199" t="e">
        <f>AND($C245&lt;&gt;"",#REF!&lt;&gt;"")</f>
        <v>#REF!</v>
      </c>
      <c r="X245" s="199" t="e">
        <f>AND($C245&lt;&gt;"",#REF!&lt;&gt;"")</f>
        <v>#REF!</v>
      </c>
      <c r="Y245" s="199" t="e">
        <f>AND($C245&lt;&gt;"",#REF!&lt;&gt;"")</f>
        <v>#REF!</v>
      </c>
      <c r="Z245" s="199" t="e">
        <f>AND($C245&lt;&gt;"",#REF!&lt;&gt;"")</f>
        <v>#REF!</v>
      </c>
      <c r="AA245" s="199" t="e">
        <f t="shared" si="3"/>
        <v>#REF!</v>
      </c>
      <c r="AB245" s="199" t="e">
        <f t="shared" si="3"/>
        <v>#REF!</v>
      </c>
      <c r="AC245" s="199" t="e">
        <f t="shared" si="3"/>
        <v>#REF!</v>
      </c>
      <c r="AD245" s="199" t="e">
        <f t="shared" si="3"/>
        <v>#REF!</v>
      </c>
      <c r="AE245" s="199" t="e">
        <f t="shared" si="3"/>
        <v>#REF!</v>
      </c>
      <c r="AF245" s="199" t="e">
        <f t="shared" si="3"/>
        <v>#REF!</v>
      </c>
    </row>
    <row r="246" spans="2:32" ht="20.100000000000001" customHeight="1">
      <c r="B246" s="194"/>
      <c r="C246" s="197"/>
      <c r="D246" s="197"/>
      <c r="E246" s="197"/>
      <c r="F246" s="197"/>
      <c r="G246" s="197"/>
      <c r="H246" s="197"/>
      <c r="I246" s="197"/>
      <c r="J246" s="197"/>
      <c r="K246" s="197"/>
      <c r="L246" s="197"/>
      <c r="M246" s="197"/>
      <c r="N246" s="197"/>
      <c r="O246" s="197"/>
      <c r="P246" s="197"/>
      <c r="Q246" s="198"/>
      <c r="R246" s="323"/>
      <c r="T246" s="200">
        <f t="shared" ref="T246:T269" si="4">IF(F246="",1,IF(F246="LC",1,F246))</f>
        <v>1</v>
      </c>
      <c r="U246" s="199" t="e">
        <f>AND($C246&lt;&gt;"",#REF!&lt;&gt;"")</f>
        <v>#REF!</v>
      </c>
      <c r="V246" s="199" t="e">
        <f>AND($C246&lt;&gt;"",#REF!&lt;&gt;"")</f>
        <v>#REF!</v>
      </c>
      <c r="W246" s="199" t="e">
        <f>AND($C246&lt;&gt;"",#REF!&lt;&gt;"")</f>
        <v>#REF!</v>
      </c>
      <c r="X246" s="199" t="e">
        <f>AND($C246&lt;&gt;"",#REF!&lt;&gt;"")</f>
        <v>#REF!</v>
      </c>
      <c r="Y246" s="199" t="e">
        <f>AND($C246&lt;&gt;"",#REF!&lt;&gt;"")</f>
        <v>#REF!</v>
      </c>
      <c r="Z246" s="199" t="e">
        <f>AND($C246&lt;&gt;"",#REF!&lt;&gt;"")</f>
        <v>#REF!</v>
      </c>
      <c r="AA246" s="199" t="e">
        <f t="shared" si="3"/>
        <v>#REF!</v>
      </c>
      <c r="AB246" s="199" t="e">
        <f t="shared" si="3"/>
        <v>#REF!</v>
      </c>
      <c r="AC246" s="199" t="e">
        <f t="shared" si="3"/>
        <v>#REF!</v>
      </c>
      <c r="AD246" s="199" t="e">
        <f t="shared" si="3"/>
        <v>#REF!</v>
      </c>
      <c r="AE246" s="199" t="e">
        <f t="shared" si="3"/>
        <v>#REF!</v>
      </c>
      <c r="AF246" s="199" t="e">
        <f t="shared" si="3"/>
        <v>#REF!</v>
      </c>
    </row>
    <row r="247" spans="2:32" ht="20.100000000000001" customHeight="1">
      <c r="B247" s="194"/>
      <c r="C247" s="197"/>
      <c r="D247" s="197"/>
      <c r="E247" s="197"/>
      <c r="F247" s="197"/>
      <c r="G247" s="197"/>
      <c r="H247" s="197"/>
      <c r="I247" s="197"/>
      <c r="J247" s="197"/>
      <c r="K247" s="197"/>
      <c r="L247" s="197"/>
      <c r="M247" s="197"/>
      <c r="N247" s="197"/>
      <c r="O247" s="197"/>
      <c r="P247" s="197"/>
      <c r="Q247" s="198"/>
      <c r="R247" s="323"/>
      <c r="T247" s="200">
        <f t="shared" si="4"/>
        <v>1</v>
      </c>
      <c r="U247" s="199" t="e">
        <f>AND($C247&lt;&gt;"",#REF!&lt;&gt;"")</f>
        <v>#REF!</v>
      </c>
      <c r="V247" s="199" t="e">
        <f>AND($C247&lt;&gt;"",#REF!&lt;&gt;"")</f>
        <v>#REF!</v>
      </c>
      <c r="W247" s="199" t="e">
        <f>AND($C247&lt;&gt;"",#REF!&lt;&gt;"")</f>
        <v>#REF!</v>
      </c>
      <c r="X247" s="199" t="e">
        <f>AND($C247&lt;&gt;"",#REF!&lt;&gt;"")</f>
        <v>#REF!</v>
      </c>
      <c r="Y247" s="199" t="e">
        <f>AND($C247&lt;&gt;"",#REF!&lt;&gt;"")</f>
        <v>#REF!</v>
      </c>
      <c r="Z247" s="199" t="e">
        <f>AND($C247&lt;&gt;"",#REF!&lt;&gt;"")</f>
        <v>#REF!</v>
      </c>
      <c r="AA247" s="199" t="e">
        <f t="shared" si="3"/>
        <v>#REF!</v>
      </c>
      <c r="AB247" s="199" t="e">
        <f t="shared" si="3"/>
        <v>#REF!</v>
      </c>
      <c r="AC247" s="199" t="e">
        <f t="shared" si="3"/>
        <v>#REF!</v>
      </c>
      <c r="AD247" s="199" t="e">
        <f t="shared" si="3"/>
        <v>#REF!</v>
      </c>
      <c r="AE247" s="199" t="e">
        <f t="shared" si="3"/>
        <v>#REF!</v>
      </c>
      <c r="AF247" s="199" t="e">
        <f t="shared" si="3"/>
        <v>#REF!</v>
      </c>
    </row>
    <row r="248" spans="2:32" ht="20.100000000000001" customHeight="1">
      <c r="B248" s="194"/>
      <c r="C248" s="197"/>
      <c r="D248" s="197"/>
      <c r="E248" s="197"/>
      <c r="F248" s="197"/>
      <c r="G248" s="197"/>
      <c r="H248" s="197"/>
      <c r="I248" s="197"/>
      <c r="J248" s="197"/>
      <c r="K248" s="197"/>
      <c r="L248" s="197"/>
      <c r="M248" s="197"/>
      <c r="N248" s="197"/>
      <c r="O248" s="197"/>
      <c r="P248" s="197"/>
      <c r="Q248" s="198"/>
      <c r="R248" s="323"/>
      <c r="T248" s="200">
        <f t="shared" si="4"/>
        <v>1</v>
      </c>
      <c r="U248" s="199" t="e">
        <f>AND($C248&lt;&gt;"",#REF!&lt;&gt;"")</f>
        <v>#REF!</v>
      </c>
      <c r="V248" s="199" t="e">
        <f>AND($C248&lt;&gt;"",#REF!&lt;&gt;"")</f>
        <v>#REF!</v>
      </c>
      <c r="W248" s="199" t="e">
        <f>AND($C248&lt;&gt;"",#REF!&lt;&gt;"")</f>
        <v>#REF!</v>
      </c>
      <c r="X248" s="199" t="e">
        <f>AND($C248&lt;&gt;"",#REF!&lt;&gt;"")</f>
        <v>#REF!</v>
      </c>
      <c r="Y248" s="199" t="e">
        <f>AND($C248&lt;&gt;"",#REF!&lt;&gt;"")</f>
        <v>#REF!</v>
      </c>
      <c r="Z248" s="199" t="e">
        <f>AND($C248&lt;&gt;"",#REF!&lt;&gt;"")</f>
        <v>#REF!</v>
      </c>
      <c r="AA248" s="199" t="e">
        <f t="shared" si="3"/>
        <v>#REF!</v>
      </c>
      <c r="AB248" s="199" t="e">
        <f t="shared" si="3"/>
        <v>#REF!</v>
      </c>
      <c r="AC248" s="199" t="e">
        <f t="shared" si="3"/>
        <v>#REF!</v>
      </c>
      <c r="AD248" s="199" t="e">
        <f t="shared" ref="AD248:AF311" si="5">IF(X248=TRUE,1,"")</f>
        <v>#REF!</v>
      </c>
      <c r="AE248" s="199" t="e">
        <f t="shared" si="5"/>
        <v>#REF!</v>
      </c>
      <c r="AF248" s="199" t="e">
        <f t="shared" si="5"/>
        <v>#REF!</v>
      </c>
    </row>
    <row r="249" spans="2:32" ht="20.100000000000001" customHeight="1">
      <c r="B249" s="194"/>
      <c r="C249" s="197"/>
      <c r="D249" s="197"/>
      <c r="E249" s="197"/>
      <c r="F249" s="197"/>
      <c r="G249" s="197"/>
      <c r="H249" s="197"/>
      <c r="I249" s="197"/>
      <c r="J249" s="197"/>
      <c r="K249" s="197"/>
      <c r="L249" s="197"/>
      <c r="M249" s="197"/>
      <c r="N249" s="197"/>
      <c r="O249" s="197"/>
      <c r="P249" s="197"/>
      <c r="Q249" s="198"/>
      <c r="R249" s="323"/>
      <c r="T249" s="200">
        <f t="shared" si="4"/>
        <v>1</v>
      </c>
      <c r="U249" s="199" t="e">
        <f>AND($C249&lt;&gt;"",#REF!&lt;&gt;"")</f>
        <v>#REF!</v>
      </c>
      <c r="V249" s="199" t="e">
        <f>AND($C249&lt;&gt;"",#REF!&lt;&gt;"")</f>
        <v>#REF!</v>
      </c>
      <c r="W249" s="199" t="e">
        <f>AND($C249&lt;&gt;"",#REF!&lt;&gt;"")</f>
        <v>#REF!</v>
      </c>
      <c r="X249" s="199" t="e">
        <f>AND($C249&lt;&gt;"",#REF!&lt;&gt;"")</f>
        <v>#REF!</v>
      </c>
      <c r="Y249" s="199" t="e">
        <f>AND($C249&lt;&gt;"",#REF!&lt;&gt;"")</f>
        <v>#REF!</v>
      </c>
      <c r="Z249" s="199" t="e">
        <f>AND($C249&lt;&gt;"",#REF!&lt;&gt;"")</f>
        <v>#REF!</v>
      </c>
      <c r="AA249" s="199" t="e">
        <f t="shared" ref="AA249:AF312" si="6">IF(U249=TRUE,1,"")</f>
        <v>#REF!</v>
      </c>
      <c r="AB249" s="199" t="e">
        <f t="shared" si="6"/>
        <v>#REF!</v>
      </c>
      <c r="AC249" s="199" t="e">
        <f t="shared" si="6"/>
        <v>#REF!</v>
      </c>
      <c r="AD249" s="199" t="e">
        <f t="shared" si="5"/>
        <v>#REF!</v>
      </c>
      <c r="AE249" s="199" t="e">
        <f t="shared" si="5"/>
        <v>#REF!</v>
      </c>
      <c r="AF249" s="199" t="e">
        <f t="shared" si="5"/>
        <v>#REF!</v>
      </c>
    </row>
    <row r="250" spans="2:32" ht="20.100000000000001" customHeight="1">
      <c r="B250" s="194"/>
      <c r="C250" s="197"/>
      <c r="D250" s="197"/>
      <c r="E250" s="197"/>
      <c r="F250" s="197"/>
      <c r="G250" s="197"/>
      <c r="H250" s="197"/>
      <c r="I250" s="197"/>
      <c r="J250" s="197"/>
      <c r="K250" s="197"/>
      <c r="L250" s="197"/>
      <c r="M250" s="197"/>
      <c r="N250" s="197"/>
      <c r="O250" s="197"/>
      <c r="P250" s="197"/>
      <c r="Q250" s="198"/>
      <c r="R250" s="323"/>
      <c r="T250" s="200">
        <f t="shared" si="4"/>
        <v>1</v>
      </c>
      <c r="U250" s="199" t="e">
        <f>AND($C250&lt;&gt;"",#REF!&lt;&gt;"")</f>
        <v>#REF!</v>
      </c>
      <c r="V250" s="199" t="e">
        <f>AND($C250&lt;&gt;"",#REF!&lt;&gt;"")</f>
        <v>#REF!</v>
      </c>
      <c r="W250" s="199" t="e">
        <f>AND($C250&lt;&gt;"",#REF!&lt;&gt;"")</f>
        <v>#REF!</v>
      </c>
      <c r="X250" s="199" t="e">
        <f>AND($C250&lt;&gt;"",#REF!&lt;&gt;"")</f>
        <v>#REF!</v>
      </c>
      <c r="Y250" s="199" t="e">
        <f>AND($C250&lt;&gt;"",#REF!&lt;&gt;"")</f>
        <v>#REF!</v>
      </c>
      <c r="Z250" s="199" t="e">
        <f>AND($C250&lt;&gt;"",#REF!&lt;&gt;"")</f>
        <v>#REF!</v>
      </c>
      <c r="AA250" s="199" t="e">
        <f t="shared" si="6"/>
        <v>#REF!</v>
      </c>
      <c r="AB250" s="199" t="e">
        <f t="shared" si="6"/>
        <v>#REF!</v>
      </c>
      <c r="AC250" s="199" t="e">
        <f t="shared" si="6"/>
        <v>#REF!</v>
      </c>
      <c r="AD250" s="199" t="e">
        <f t="shared" si="5"/>
        <v>#REF!</v>
      </c>
      <c r="AE250" s="199" t="e">
        <f t="shared" si="5"/>
        <v>#REF!</v>
      </c>
      <c r="AF250" s="199" t="e">
        <f t="shared" si="5"/>
        <v>#REF!</v>
      </c>
    </row>
    <row r="251" spans="2:32" ht="20.100000000000001" customHeight="1">
      <c r="B251" s="194"/>
      <c r="C251" s="197"/>
      <c r="D251" s="197"/>
      <c r="E251" s="197"/>
      <c r="F251" s="197"/>
      <c r="G251" s="197"/>
      <c r="H251" s="197"/>
      <c r="I251" s="197"/>
      <c r="J251" s="197"/>
      <c r="K251" s="197"/>
      <c r="L251" s="197"/>
      <c r="M251" s="197"/>
      <c r="N251" s="197"/>
      <c r="O251" s="197"/>
      <c r="P251" s="197"/>
      <c r="Q251" s="198"/>
      <c r="R251" s="323"/>
      <c r="T251" s="200">
        <f t="shared" si="4"/>
        <v>1</v>
      </c>
      <c r="U251" s="199" t="e">
        <f>AND($C251&lt;&gt;"",#REF!&lt;&gt;"")</f>
        <v>#REF!</v>
      </c>
      <c r="V251" s="199" t="e">
        <f>AND($C251&lt;&gt;"",#REF!&lt;&gt;"")</f>
        <v>#REF!</v>
      </c>
      <c r="W251" s="199" t="e">
        <f>AND($C251&lt;&gt;"",#REF!&lt;&gt;"")</f>
        <v>#REF!</v>
      </c>
      <c r="X251" s="199" t="e">
        <f>AND($C251&lt;&gt;"",#REF!&lt;&gt;"")</f>
        <v>#REF!</v>
      </c>
      <c r="Y251" s="199" t="e">
        <f>AND($C251&lt;&gt;"",#REF!&lt;&gt;"")</f>
        <v>#REF!</v>
      </c>
      <c r="Z251" s="199" t="e">
        <f>AND($C251&lt;&gt;"",#REF!&lt;&gt;"")</f>
        <v>#REF!</v>
      </c>
      <c r="AA251" s="199" t="e">
        <f t="shared" si="6"/>
        <v>#REF!</v>
      </c>
      <c r="AB251" s="199" t="e">
        <f t="shared" si="6"/>
        <v>#REF!</v>
      </c>
      <c r="AC251" s="199" t="e">
        <f t="shared" si="6"/>
        <v>#REF!</v>
      </c>
      <c r="AD251" s="199" t="e">
        <f t="shared" si="5"/>
        <v>#REF!</v>
      </c>
      <c r="AE251" s="199" t="e">
        <f t="shared" si="5"/>
        <v>#REF!</v>
      </c>
      <c r="AF251" s="199" t="e">
        <f t="shared" si="5"/>
        <v>#REF!</v>
      </c>
    </row>
    <row r="252" spans="2:32" ht="20.100000000000001" customHeight="1">
      <c r="B252" s="194"/>
      <c r="C252" s="197"/>
      <c r="D252" s="197"/>
      <c r="E252" s="197"/>
      <c r="F252" s="197"/>
      <c r="G252" s="197"/>
      <c r="H252" s="197"/>
      <c r="I252" s="197"/>
      <c r="J252" s="197"/>
      <c r="K252" s="197"/>
      <c r="L252" s="197"/>
      <c r="M252" s="197"/>
      <c r="N252" s="197"/>
      <c r="O252" s="197"/>
      <c r="P252" s="197"/>
      <c r="Q252" s="198"/>
      <c r="R252" s="323"/>
      <c r="T252" s="200">
        <f t="shared" si="4"/>
        <v>1</v>
      </c>
      <c r="U252" s="199" t="e">
        <f>AND($C252&lt;&gt;"",#REF!&lt;&gt;"")</f>
        <v>#REF!</v>
      </c>
      <c r="V252" s="199" t="e">
        <f>AND($C252&lt;&gt;"",#REF!&lt;&gt;"")</f>
        <v>#REF!</v>
      </c>
      <c r="W252" s="199" t="e">
        <f>AND($C252&lt;&gt;"",#REF!&lt;&gt;"")</f>
        <v>#REF!</v>
      </c>
      <c r="X252" s="199" t="e">
        <f>AND($C252&lt;&gt;"",#REF!&lt;&gt;"")</f>
        <v>#REF!</v>
      </c>
      <c r="Y252" s="199" t="e">
        <f>AND($C252&lt;&gt;"",#REF!&lt;&gt;"")</f>
        <v>#REF!</v>
      </c>
      <c r="Z252" s="199" t="e">
        <f>AND($C252&lt;&gt;"",#REF!&lt;&gt;"")</f>
        <v>#REF!</v>
      </c>
      <c r="AA252" s="199" t="e">
        <f t="shared" si="6"/>
        <v>#REF!</v>
      </c>
      <c r="AB252" s="199" t="e">
        <f t="shared" si="6"/>
        <v>#REF!</v>
      </c>
      <c r="AC252" s="199" t="e">
        <f t="shared" si="6"/>
        <v>#REF!</v>
      </c>
      <c r="AD252" s="199" t="e">
        <f t="shared" si="5"/>
        <v>#REF!</v>
      </c>
      <c r="AE252" s="199" t="e">
        <f t="shared" si="5"/>
        <v>#REF!</v>
      </c>
      <c r="AF252" s="199" t="e">
        <f t="shared" si="5"/>
        <v>#REF!</v>
      </c>
    </row>
    <row r="253" spans="2:32" ht="20.100000000000001" customHeight="1">
      <c r="B253" s="194"/>
      <c r="C253" s="197"/>
      <c r="D253" s="197"/>
      <c r="E253" s="197"/>
      <c r="F253" s="197"/>
      <c r="G253" s="197"/>
      <c r="H253" s="197"/>
      <c r="I253" s="197"/>
      <c r="J253" s="197"/>
      <c r="K253" s="197"/>
      <c r="L253" s="197"/>
      <c r="M253" s="197"/>
      <c r="N253" s="197"/>
      <c r="O253" s="197"/>
      <c r="P253" s="197"/>
      <c r="Q253" s="198"/>
      <c r="R253" s="323"/>
      <c r="T253" s="200">
        <f t="shared" si="4"/>
        <v>1</v>
      </c>
      <c r="U253" s="199" t="e">
        <f>AND($C253&lt;&gt;"",#REF!&lt;&gt;"")</f>
        <v>#REF!</v>
      </c>
      <c r="V253" s="199" t="e">
        <f>AND($C253&lt;&gt;"",#REF!&lt;&gt;"")</f>
        <v>#REF!</v>
      </c>
      <c r="W253" s="199" t="e">
        <f>AND($C253&lt;&gt;"",#REF!&lt;&gt;"")</f>
        <v>#REF!</v>
      </c>
      <c r="X253" s="199" t="e">
        <f>AND($C253&lt;&gt;"",#REF!&lt;&gt;"")</f>
        <v>#REF!</v>
      </c>
      <c r="Y253" s="199" t="e">
        <f>AND($C253&lt;&gt;"",#REF!&lt;&gt;"")</f>
        <v>#REF!</v>
      </c>
      <c r="Z253" s="199" t="e">
        <f>AND($C253&lt;&gt;"",#REF!&lt;&gt;"")</f>
        <v>#REF!</v>
      </c>
      <c r="AA253" s="199" t="e">
        <f t="shared" si="6"/>
        <v>#REF!</v>
      </c>
      <c r="AB253" s="199" t="e">
        <f t="shared" si="6"/>
        <v>#REF!</v>
      </c>
      <c r="AC253" s="199" t="e">
        <f t="shared" si="6"/>
        <v>#REF!</v>
      </c>
      <c r="AD253" s="199" t="e">
        <f t="shared" si="5"/>
        <v>#REF!</v>
      </c>
      <c r="AE253" s="199" t="e">
        <f t="shared" si="5"/>
        <v>#REF!</v>
      </c>
      <c r="AF253" s="199" t="e">
        <f t="shared" si="5"/>
        <v>#REF!</v>
      </c>
    </row>
    <row r="254" spans="2:32" ht="20.100000000000001" customHeight="1">
      <c r="B254" s="194"/>
      <c r="C254" s="197"/>
      <c r="D254" s="197"/>
      <c r="E254" s="197"/>
      <c r="F254" s="197"/>
      <c r="G254" s="197"/>
      <c r="H254" s="197"/>
      <c r="I254" s="197"/>
      <c r="J254" s="197"/>
      <c r="K254" s="197"/>
      <c r="L254" s="197"/>
      <c r="M254" s="197"/>
      <c r="N254" s="197"/>
      <c r="O254" s="197"/>
      <c r="P254" s="197"/>
      <c r="Q254" s="198"/>
      <c r="R254" s="323"/>
      <c r="T254" s="200">
        <f t="shared" si="4"/>
        <v>1</v>
      </c>
      <c r="U254" s="199" t="e">
        <f>AND($C254&lt;&gt;"",#REF!&lt;&gt;"")</f>
        <v>#REF!</v>
      </c>
      <c r="V254" s="199" t="e">
        <f>AND($C254&lt;&gt;"",#REF!&lt;&gt;"")</f>
        <v>#REF!</v>
      </c>
      <c r="W254" s="199" t="e">
        <f>AND($C254&lt;&gt;"",#REF!&lt;&gt;"")</f>
        <v>#REF!</v>
      </c>
      <c r="X254" s="199" t="e">
        <f>AND($C254&lt;&gt;"",#REF!&lt;&gt;"")</f>
        <v>#REF!</v>
      </c>
      <c r="Y254" s="199" t="e">
        <f>AND($C254&lt;&gt;"",#REF!&lt;&gt;"")</f>
        <v>#REF!</v>
      </c>
      <c r="Z254" s="199" t="e">
        <f>AND($C254&lt;&gt;"",#REF!&lt;&gt;"")</f>
        <v>#REF!</v>
      </c>
      <c r="AA254" s="199" t="e">
        <f t="shared" si="6"/>
        <v>#REF!</v>
      </c>
      <c r="AB254" s="199" t="e">
        <f t="shared" si="6"/>
        <v>#REF!</v>
      </c>
      <c r="AC254" s="199" t="e">
        <f t="shared" si="6"/>
        <v>#REF!</v>
      </c>
      <c r="AD254" s="199" t="e">
        <f t="shared" si="5"/>
        <v>#REF!</v>
      </c>
      <c r="AE254" s="199" t="e">
        <f t="shared" si="5"/>
        <v>#REF!</v>
      </c>
      <c r="AF254" s="199" t="e">
        <f t="shared" si="5"/>
        <v>#REF!</v>
      </c>
    </row>
    <row r="255" spans="2:32" ht="20.100000000000001" customHeight="1">
      <c r="B255" s="194"/>
      <c r="C255" s="197"/>
      <c r="D255" s="197"/>
      <c r="E255" s="197"/>
      <c r="F255" s="197"/>
      <c r="G255" s="197"/>
      <c r="H255" s="197"/>
      <c r="I255" s="197"/>
      <c r="J255" s="197"/>
      <c r="K255" s="197"/>
      <c r="L255" s="197"/>
      <c r="M255" s="197"/>
      <c r="N255" s="197"/>
      <c r="O255" s="197"/>
      <c r="P255" s="197"/>
      <c r="Q255" s="198"/>
      <c r="R255" s="323"/>
      <c r="T255" s="200">
        <f t="shared" si="4"/>
        <v>1</v>
      </c>
      <c r="U255" s="199" t="e">
        <f>AND($C255&lt;&gt;"",#REF!&lt;&gt;"")</f>
        <v>#REF!</v>
      </c>
      <c r="V255" s="199" t="e">
        <f>AND($C255&lt;&gt;"",#REF!&lt;&gt;"")</f>
        <v>#REF!</v>
      </c>
      <c r="W255" s="199" t="e">
        <f>AND($C255&lt;&gt;"",#REF!&lt;&gt;"")</f>
        <v>#REF!</v>
      </c>
      <c r="X255" s="199" t="e">
        <f>AND($C255&lt;&gt;"",#REF!&lt;&gt;"")</f>
        <v>#REF!</v>
      </c>
      <c r="Y255" s="199" t="e">
        <f>AND($C255&lt;&gt;"",#REF!&lt;&gt;"")</f>
        <v>#REF!</v>
      </c>
      <c r="Z255" s="199" t="e">
        <f>AND($C255&lt;&gt;"",#REF!&lt;&gt;"")</f>
        <v>#REF!</v>
      </c>
      <c r="AA255" s="199" t="e">
        <f t="shared" si="6"/>
        <v>#REF!</v>
      </c>
      <c r="AB255" s="199" t="e">
        <f t="shared" si="6"/>
        <v>#REF!</v>
      </c>
      <c r="AC255" s="199" t="e">
        <f t="shared" si="6"/>
        <v>#REF!</v>
      </c>
      <c r="AD255" s="199" t="e">
        <f t="shared" si="5"/>
        <v>#REF!</v>
      </c>
      <c r="AE255" s="199" t="e">
        <f t="shared" si="5"/>
        <v>#REF!</v>
      </c>
      <c r="AF255" s="199" t="e">
        <f t="shared" si="5"/>
        <v>#REF!</v>
      </c>
    </row>
    <row r="256" spans="2:32" ht="20.100000000000001" customHeight="1">
      <c r="B256" s="194"/>
      <c r="C256" s="197"/>
      <c r="D256" s="197"/>
      <c r="E256" s="197"/>
      <c r="F256" s="197"/>
      <c r="G256" s="197"/>
      <c r="H256" s="197"/>
      <c r="I256" s="197"/>
      <c r="J256" s="197"/>
      <c r="K256" s="197"/>
      <c r="L256" s="197"/>
      <c r="M256" s="197"/>
      <c r="N256" s="197"/>
      <c r="O256" s="197"/>
      <c r="P256" s="197"/>
      <c r="Q256" s="198"/>
      <c r="R256" s="323"/>
      <c r="T256" s="200">
        <f t="shared" si="4"/>
        <v>1</v>
      </c>
      <c r="U256" s="199" t="e">
        <f>AND($C256&lt;&gt;"",#REF!&lt;&gt;"")</f>
        <v>#REF!</v>
      </c>
      <c r="V256" s="199" t="e">
        <f>AND($C256&lt;&gt;"",#REF!&lt;&gt;"")</f>
        <v>#REF!</v>
      </c>
      <c r="W256" s="199" t="e">
        <f>AND($C256&lt;&gt;"",#REF!&lt;&gt;"")</f>
        <v>#REF!</v>
      </c>
      <c r="X256" s="199" t="e">
        <f>AND($C256&lt;&gt;"",#REF!&lt;&gt;"")</f>
        <v>#REF!</v>
      </c>
      <c r="Y256" s="199" t="e">
        <f>AND($C256&lt;&gt;"",#REF!&lt;&gt;"")</f>
        <v>#REF!</v>
      </c>
      <c r="Z256" s="199" t="e">
        <f>AND($C256&lt;&gt;"",#REF!&lt;&gt;"")</f>
        <v>#REF!</v>
      </c>
      <c r="AA256" s="199" t="e">
        <f t="shared" si="6"/>
        <v>#REF!</v>
      </c>
      <c r="AB256" s="199" t="e">
        <f t="shared" si="6"/>
        <v>#REF!</v>
      </c>
      <c r="AC256" s="199" t="e">
        <f t="shared" si="6"/>
        <v>#REF!</v>
      </c>
      <c r="AD256" s="199" t="e">
        <f t="shared" si="5"/>
        <v>#REF!</v>
      </c>
      <c r="AE256" s="199" t="e">
        <f t="shared" si="5"/>
        <v>#REF!</v>
      </c>
      <c r="AF256" s="199" t="e">
        <f t="shared" si="5"/>
        <v>#REF!</v>
      </c>
    </row>
    <row r="257" spans="2:32" ht="20.100000000000001" customHeight="1">
      <c r="B257" s="194"/>
      <c r="C257" s="197"/>
      <c r="D257" s="197"/>
      <c r="E257" s="197"/>
      <c r="F257" s="197"/>
      <c r="G257" s="197"/>
      <c r="H257" s="197"/>
      <c r="I257" s="197"/>
      <c r="J257" s="197"/>
      <c r="K257" s="197"/>
      <c r="L257" s="197"/>
      <c r="M257" s="197"/>
      <c r="N257" s="197"/>
      <c r="O257" s="197"/>
      <c r="P257" s="197"/>
      <c r="Q257" s="198"/>
      <c r="R257" s="323"/>
      <c r="T257" s="200">
        <f t="shared" si="4"/>
        <v>1</v>
      </c>
      <c r="U257" s="199" t="e">
        <f>AND($C257&lt;&gt;"",#REF!&lt;&gt;"")</f>
        <v>#REF!</v>
      </c>
      <c r="V257" s="199" t="e">
        <f>AND($C257&lt;&gt;"",#REF!&lt;&gt;"")</f>
        <v>#REF!</v>
      </c>
      <c r="W257" s="199" t="e">
        <f>AND($C257&lt;&gt;"",#REF!&lt;&gt;"")</f>
        <v>#REF!</v>
      </c>
      <c r="X257" s="199" t="e">
        <f>AND($C257&lt;&gt;"",#REF!&lt;&gt;"")</f>
        <v>#REF!</v>
      </c>
      <c r="Y257" s="199" t="e">
        <f>AND($C257&lt;&gt;"",#REF!&lt;&gt;"")</f>
        <v>#REF!</v>
      </c>
      <c r="Z257" s="199" t="e">
        <f>AND($C257&lt;&gt;"",#REF!&lt;&gt;"")</f>
        <v>#REF!</v>
      </c>
      <c r="AA257" s="199" t="e">
        <f t="shared" si="6"/>
        <v>#REF!</v>
      </c>
      <c r="AB257" s="199" t="e">
        <f t="shared" si="6"/>
        <v>#REF!</v>
      </c>
      <c r="AC257" s="199" t="e">
        <f t="shared" si="6"/>
        <v>#REF!</v>
      </c>
      <c r="AD257" s="199" t="e">
        <f t="shared" si="5"/>
        <v>#REF!</v>
      </c>
      <c r="AE257" s="199" t="e">
        <f t="shared" si="5"/>
        <v>#REF!</v>
      </c>
      <c r="AF257" s="199" t="e">
        <f t="shared" si="5"/>
        <v>#REF!</v>
      </c>
    </row>
    <row r="258" spans="2:32" ht="20.100000000000001" customHeight="1">
      <c r="B258" s="194"/>
      <c r="C258" s="197"/>
      <c r="D258" s="197"/>
      <c r="E258" s="197"/>
      <c r="F258" s="197"/>
      <c r="G258" s="197"/>
      <c r="H258" s="197"/>
      <c r="I258" s="197"/>
      <c r="J258" s="197"/>
      <c r="K258" s="197"/>
      <c r="L258" s="197"/>
      <c r="M258" s="197"/>
      <c r="N258" s="197"/>
      <c r="O258" s="197"/>
      <c r="P258" s="197"/>
      <c r="Q258" s="198"/>
      <c r="R258" s="323"/>
      <c r="T258" s="200">
        <f t="shared" si="4"/>
        <v>1</v>
      </c>
      <c r="U258" s="199" t="e">
        <f>AND($C258&lt;&gt;"",#REF!&lt;&gt;"")</f>
        <v>#REF!</v>
      </c>
      <c r="V258" s="199" t="e">
        <f>AND($C258&lt;&gt;"",#REF!&lt;&gt;"")</f>
        <v>#REF!</v>
      </c>
      <c r="W258" s="199" t="e">
        <f>AND($C258&lt;&gt;"",#REF!&lt;&gt;"")</f>
        <v>#REF!</v>
      </c>
      <c r="X258" s="199" t="e">
        <f>AND($C258&lt;&gt;"",#REF!&lt;&gt;"")</f>
        <v>#REF!</v>
      </c>
      <c r="Y258" s="199" t="e">
        <f>AND($C258&lt;&gt;"",#REF!&lt;&gt;"")</f>
        <v>#REF!</v>
      </c>
      <c r="Z258" s="199" t="e">
        <f>AND($C258&lt;&gt;"",#REF!&lt;&gt;"")</f>
        <v>#REF!</v>
      </c>
      <c r="AA258" s="199" t="e">
        <f t="shared" si="6"/>
        <v>#REF!</v>
      </c>
      <c r="AB258" s="199" t="e">
        <f t="shared" si="6"/>
        <v>#REF!</v>
      </c>
      <c r="AC258" s="199" t="e">
        <f t="shared" si="6"/>
        <v>#REF!</v>
      </c>
      <c r="AD258" s="199" t="e">
        <f t="shared" si="5"/>
        <v>#REF!</v>
      </c>
      <c r="AE258" s="199" t="e">
        <f t="shared" si="5"/>
        <v>#REF!</v>
      </c>
      <c r="AF258" s="199" t="e">
        <f t="shared" si="5"/>
        <v>#REF!</v>
      </c>
    </row>
    <row r="259" spans="2:32" ht="20.100000000000001" customHeight="1">
      <c r="B259" s="194"/>
      <c r="C259" s="197"/>
      <c r="D259" s="197"/>
      <c r="E259" s="197"/>
      <c r="F259" s="197"/>
      <c r="G259" s="197"/>
      <c r="H259" s="197"/>
      <c r="I259" s="197"/>
      <c r="J259" s="197"/>
      <c r="K259" s="197"/>
      <c r="L259" s="197"/>
      <c r="M259" s="197"/>
      <c r="N259" s="197"/>
      <c r="O259" s="197"/>
      <c r="P259" s="197"/>
      <c r="Q259" s="198"/>
      <c r="R259" s="323"/>
      <c r="T259" s="200">
        <f t="shared" si="4"/>
        <v>1</v>
      </c>
      <c r="U259" s="199" t="e">
        <f>AND($C259&lt;&gt;"",#REF!&lt;&gt;"")</f>
        <v>#REF!</v>
      </c>
      <c r="V259" s="199" t="e">
        <f>AND($C259&lt;&gt;"",#REF!&lt;&gt;"")</f>
        <v>#REF!</v>
      </c>
      <c r="W259" s="199" t="e">
        <f>AND($C259&lt;&gt;"",#REF!&lt;&gt;"")</f>
        <v>#REF!</v>
      </c>
      <c r="X259" s="199" t="e">
        <f>AND($C259&lt;&gt;"",#REF!&lt;&gt;"")</f>
        <v>#REF!</v>
      </c>
      <c r="Y259" s="199" t="e">
        <f>AND($C259&lt;&gt;"",#REF!&lt;&gt;"")</f>
        <v>#REF!</v>
      </c>
      <c r="Z259" s="199" t="e">
        <f>AND($C259&lt;&gt;"",#REF!&lt;&gt;"")</f>
        <v>#REF!</v>
      </c>
      <c r="AA259" s="199" t="e">
        <f t="shared" si="6"/>
        <v>#REF!</v>
      </c>
      <c r="AB259" s="199" t="e">
        <f t="shared" si="6"/>
        <v>#REF!</v>
      </c>
      <c r="AC259" s="199" t="e">
        <f t="shared" si="6"/>
        <v>#REF!</v>
      </c>
      <c r="AD259" s="199" t="e">
        <f t="shared" si="5"/>
        <v>#REF!</v>
      </c>
      <c r="AE259" s="199" t="e">
        <f t="shared" si="5"/>
        <v>#REF!</v>
      </c>
      <c r="AF259" s="199" t="e">
        <f t="shared" si="5"/>
        <v>#REF!</v>
      </c>
    </row>
    <row r="260" spans="2:32" ht="20.100000000000001" customHeight="1">
      <c r="B260" s="194"/>
      <c r="C260" s="197"/>
      <c r="D260" s="197"/>
      <c r="E260" s="197"/>
      <c r="F260" s="197"/>
      <c r="G260" s="197"/>
      <c r="H260" s="197"/>
      <c r="I260" s="197"/>
      <c r="J260" s="197"/>
      <c r="K260" s="197"/>
      <c r="L260" s="197"/>
      <c r="M260" s="197"/>
      <c r="N260" s="197"/>
      <c r="O260" s="197"/>
      <c r="P260" s="197"/>
      <c r="Q260" s="198"/>
      <c r="R260" s="323"/>
      <c r="T260" s="200">
        <f t="shared" si="4"/>
        <v>1</v>
      </c>
      <c r="U260" s="199" t="e">
        <f>AND($C260&lt;&gt;"",#REF!&lt;&gt;"")</f>
        <v>#REF!</v>
      </c>
      <c r="V260" s="199" t="e">
        <f>AND($C260&lt;&gt;"",#REF!&lt;&gt;"")</f>
        <v>#REF!</v>
      </c>
      <c r="W260" s="199" t="e">
        <f>AND($C260&lt;&gt;"",#REF!&lt;&gt;"")</f>
        <v>#REF!</v>
      </c>
      <c r="X260" s="199" t="e">
        <f>AND($C260&lt;&gt;"",#REF!&lt;&gt;"")</f>
        <v>#REF!</v>
      </c>
      <c r="Y260" s="199" t="e">
        <f>AND($C260&lt;&gt;"",#REF!&lt;&gt;"")</f>
        <v>#REF!</v>
      </c>
      <c r="Z260" s="199" t="e">
        <f>AND($C260&lt;&gt;"",#REF!&lt;&gt;"")</f>
        <v>#REF!</v>
      </c>
      <c r="AA260" s="199" t="e">
        <f t="shared" si="6"/>
        <v>#REF!</v>
      </c>
      <c r="AB260" s="199" t="e">
        <f t="shared" si="6"/>
        <v>#REF!</v>
      </c>
      <c r="AC260" s="199" t="e">
        <f t="shared" si="6"/>
        <v>#REF!</v>
      </c>
      <c r="AD260" s="199" t="e">
        <f t="shared" si="5"/>
        <v>#REF!</v>
      </c>
      <c r="AE260" s="199" t="e">
        <f t="shared" si="5"/>
        <v>#REF!</v>
      </c>
      <c r="AF260" s="199" t="e">
        <f t="shared" si="5"/>
        <v>#REF!</v>
      </c>
    </row>
    <row r="261" spans="2:32" ht="20.100000000000001" customHeight="1">
      <c r="B261" s="194"/>
      <c r="C261" s="197"/>
      <c r="D261" s="197"/>
      <c r="E261" s="197"/>
      <c r="F261" s="197"/>
      <c r="G261" s="197"/>
      <c r="H261" s="197"/>
      <c r="I261" s="197"/>
      <c r="J261" s="197"/>
      <c r="K261" s="197"/>
      <c r="L261" s="197"/>
      <c r="M261" s="197"/>
      <c r="N261" s="197"/>
      <c r="O261" s="197"/>
      <c r="P261" s="197"/>
      <c r="Q261" s="198"/>
      <c r="R261" s="323"/>
      <c r="T261" s="200">
        <f t="shared" si="4"/>
        <v>1</v>
      </c>
      <c r="U261" s="199" t="e">
        <f>AND($C261&lt;&gt;"",#REF!&lt;&gt;"")</f>
        <v>#REF!</v>
      </c>
      <c r="V261" s="199" t="e">
        <f>AND($C261&lt;&gt;"",#REF!&lt;&gt;"")</f>
        <v>#REF!</v>
      </c>
      <c r="W261" s="199" t="e">
        <f>AND($C261&lt;&gt;"",#REF!&lt;&gt;"")</f>
        <v>#REF!</v>
      </c>
      <c r="X261" s="199" t="e">
        <f>AND($C261&lt;&gt;"",#REF!&lt;&gt;"")</f>
        <v>#REF!</v>
      </c>
      <c r="Y261" s="199" t="e">
        <f>AND($C261&lt;&gt;"",#REF!&lt;&gt;"")</f>
        <v>#REF!</v>
      </c>
      <c r="Z261" s="199" t="e">
        <f>AND($C261&lt;&gt;"",#REF!&lt;&gt;"")</f>
        <v>#REF!</v>
      </c>
      <c r="AA261" s="199" t="e">
        <f t="shared" si="6"/>
        <v>#REF!</v>
      </c>
      <c r="AB261" s="199" t="e">
        <f t="shared" si="6"/>
        <v>#REF!</v>
      </c>
      <c r="AC261" s="199" t="e">
        <f t="shared" si="6"/>
        <v>#REF!</v>
      </c>
      <c r="AD261" s="199" t="e">
        <f t="shared" si="5"/>
        <v>#REF!</v>
      </c>
      <c r="AE261" s="199" t="e">
        <f t="shared" si="5"/>
        <v>#REF!</v>
      </c>
      <c r="AF261" s="199" t="e">
        <f t="shared" si="5"/>
        <v>#REF!</v>
      </c>
    </row>
    <row r="262" spans="2:32" ht="20.100000000000001" customHeight="1">
      <c r="B262" s="194"/>
      <c r="C262" s="197"/>
      <c r="D262" s="197"/>
      <c r="E262" s="197"/>
      <c r="F262" s="197"/>
      <c r="G262" s="197"/>
      <c r="H262" s="197"/>
      <c r="I262" s="197"/>
      <c r="J262" s="197"/>
      <c r="K262" s="197"/>
      <c r="L262" s="197"/>
      <c r="M262" s="197"/>
      <c r="N262" s="197"/>
      <c r="O262" s="197"/>
      <c r="P262" s="197"/>
      <c r="Q262" s="198"/>
      <c r="R262" s="323"/>
      <c r="T262" s="200">
        <f t="shared" si="4"/>
        <v>1</v>
      </c>
      <c r="U262" s="199" t="e">
        <f>AND($C262&lt;&gt;"",#REF!&lt;&gt;"")</f>
        <v>#REF!</v>
      </c>
      <c r="V262" s="199" t="e">
        <f>AND($C262&lt;&gt;"",#REF!&lt;&gt;"")</f>
        <v>#REF!</v>
      </c>
      <c r="W262" s="199" t="e">
        <f>AND($C262&lt;&gt;"",#REF!&lt;&gt;"")</f>
        <v>#REF!</v>
      </c>
      <c r="X262" s="199" t="e">
        <f>AND($C262&lt;&gt;"",#REF!&lt;&gt;"")</f>
        <v>#REF!</v>
      </c>
      <c r="Y262" s="199" t="e">
        <f>AND($C262&lt;&gt;"",#REF!&lt;&gt;"")</f>
        <v>#REF!</v>
      </c>
      <c r="Z262" s="199" t="e">
        <f>AND($C262&lt;&gt;"",#REF!&lt;&gt;"")</f>
        <v>#REF!</v>
      </c>
      <c r="AA262" s="199" t="e">
        <f t="shared" si="6"/>
        <v>#REF!</v>
      </c>
      <c r="AB262" s="199" t="e">
        <f t="shared" si="6"/>
        <v>#REF!</v>
      </c>
      <c r="AC262" s="199" t="e">
        <f t="shared" si="6"/>
        <v>#REF!</v>
      </c>
      <c r="AD262" s="199" t="e">
        <f t="shared" si="5"/>
        <v>#REF!</v>
      </c>
      <c r="AE262" s="199" t="e">
        <f t="shared" si="5"/>
        <v>#REF!</v>
      </c>
      <c r="AF262" s="199" t="e">
        <f t="shared" si="5"/>
        <v>#REF!</v>
      </c>
    </row>
    <row r="263" spans="2:32" ht="20.100000000000001" customHeight="1">
      <c r="B263" s="194"/>
      <c r="C263" s="197"/>
      <c r="D263" s="197"/>
      <c r="E263" s="197"/>
      <c r="F263" s="197"/>
      <c r="G263" s="197"/>
      <c r="H263" s="197"/>
      <c r="I263" s="197"/>
      <c r="J263" s="197"/>
      <c r="K263" s="197"/>
      <c r="L263" s="197"/>
      <c r="M263" s="197"/>
      <c r="N263" s="197"/>
      <c r="O263" s="197"/>
      <c r="P263" s="197"/>
      <c r="Q263" s="198"/>
      <c r="R263" s="323"/>
      <c r="T263" s="200">
        <f t="shared" si="4"/>
        <v>1</v>
      </c>
      <c r="U263" s="199" t="e">
        <f>AND($C263&lt;&gt;"",#REF!&lt;&gt;"")</f>
        <v>#REF!</v>
      </c>
      <c r="V263" s="199" t="e">
        <f>AND($C263&lt;&gt;"",#REF!&lt;&gt;"")</f>
        <v>#REF!</v>
      </c>
      <c r="W263" s="199" t="e">
        <f>AND($C263&lt;&gt;"",#REF!&lt;&gt;"")</f>
        <v>#REF!</v>
      </c>
      <c r="X263" s="199" t="e">
        <f>AND($C263&lt;&gt;"",#REF!&lt;&gt;"")</f>
        <v>#REF!</v>
      </c>
      <c r="Y263" s="199" t="e">
        <f>AND($C263&lt;&gt;"",#REF!&lt;&gt;"")</f>
        <v>#REF!</v>
      </c>
      <c r="Z263" s="199" t="e">
        <f>AND($C263&lt;&gt;"",#REF!&lt;&gt;"")</f>
        <v>#REF!</v>
      </c>
      <c r="AA263" s="199" t="e">
        <f t="shared" si="6"/>
        <v>#REF!</v>
      </c>
      <c r="AB263" s="199" t="e">
        <f t="shared" si="6"/>
        <v>#REF!</v>
      </c>
      <c r="AC263" s="199" t="e">
        <f t="shared" si="6"/>
        <v>#REF!</v>
      </c>
      <c r="AD263" s="199" t="e">
        <f t="shared" si="5"/>
        <v>#REF!</v>
      </c>
      <c r="AE263" s="199" t="e">
        <f t="shared" si="5"/>
        <v>#REF!</v>
      </c>
      <c r="AF263" s="199" t="e">
        <f t="shared" si="5"/>
        <v>#REF!</v>
      </c>
    </row>
    <row r="264" spans="2:32" ht="20.100000000000001" customHeight="1">
      <c r="B264" s="194"/>
      <c r="C264" s="197"/>
      <c r="D264" s="197"/>
      <c r="E264" s="197"/>
      <c r="F264" s="197"/>
      <c r="G264" s="197"/>
      <c r="H264" s="197"/>
      <c r="I264" s="197"/>
      <c r="J264" s="197"/>
      <c r="K264" s="197"/>
      <c r="L264" s="197"/>
      <c r="M264" s="197"/>
      <c r="N264" s="197"/>
      <c r="O264" s="197"/>
      <c r="P264" s="197"/>
      <c r="Q264" s="198"/>
      <c r="R264" s="323"/>
      <c r="T264" s="200">
        <f t="shared" si="4"/>
        <v>1</v>
      </c>
      <c r="U264" s="199" t="e">
        <f>AND($C264&lt;&gt;"",#REF!&lt;&gt;"")</f>
        <v>#REF!</v>
      </c>
      <c r="V264" s="199" t="e">
        <f>AND($C264&lt;&gt;"",#REF!&lt;&gt;"")</f>
        <v>#REF!</v>
      </c>
      <c r="W264" s="199" t="e">
        <f>AND($C264&lt;&gt;"",#REF!&lt;&gt;"")</f>
        <v>#REF!</v>
      </c>
      <c r="X264" s="199" t="e">
        <f>AND($C264&lt;&gt;"",#REF!&lt;&gt;"")</f>
        <v>#REF!</v>
      </c>
      <c r="Y264" s="199" t="e">
        <f>AND($C264&lt;&gt;"",#REF!&lt;&gt;"")</f>
        <v>#REF!</v>
      </c>
      <c r="Z264" s="199" t="e">
        <f>AND($C264&lt;&gt;"",#REF!&lt;&gt;"")</f>
        <v>#REF!</v>
      </c>
      <c r="AA264" s="199" t="e">
        <f t="shared" si="6"/>
        <v>#REF!</v>
      </c>
      <c r="AB264" s="199" t="e">
        <f t="shared" si="6"/>
        <v>#REF!</v>
      </c>
      <c r="AC264" s="199" t="e">
        <f t="shared" si="6"/>
        <v>#REF!</v>
      </c>
      <c r="AD264" s="199" t="e">
        <f t="shared" si="5"/>
        <v>#REF!</v>
      </c>
      <c r="AE264" s="199" t="e">
        <f t="shared" si="5"/>
        <v>#REF!</v>
      </c>
      <c r="AF264" s="199" t="e">
        <f t="shared" si="5"/>
        <v>#REF!</v>
      </c>
    </row>
    <row r="265" spans="2:32" ht="20.100000000000001" customHeight="1">
      <c r="B265" s="194"/>
      <c r="C265" s="197"/>
      <c r="D265" s="197"/>
      <c r="E265" s="197"/>
      <c r="F265" s="197"/>
      <c r="G265" s="197"/>
      <c r="H265" s="197"/>
      <c r="I265" s="197"/>
      <c r="J265" s="197"/>
      <c r="K265" s="197"/>
      <c r="L265" s="197"/>
      <c r="M265" s="197"/>
      <c r="N265" s="197"/>
      <c r="O265" s="197"/>
      <c r="P265" s="197"/>
      <c r="Q265" s="198"/>
      <c r="R265" s="323"/>
      <c r="T265" s="200">
        <f t="shared" si="4"/>
        <v>1</v>
      </c>
      <c r="U265" s="199" t="e">
        <f>AND($C265&lt;&gt;"",#REF!&lt;&gt;"")</f>
        <v>#REF!</v>
      </c>
      <c r="V265" s="199" t="e">
        <f>AND($C265&lt;&gt;"",#REF!&lt;&gt;"")</f>
        <v>#REF!</v>
      </c>
      <c r="W265" s="199" t="e">
        <f>AND($C265&lt;&gt;"",#REF!&lt;&gt;"")</f>
        <v>#REF!</v>
      </c>
      <c r="X265" s="199" t="e">
        <f>AND($C265&lt;&gt;"",#REF!&lt;&gt;"")</f>
        <v>#REF!</v>
      </c>
      <c r="Y265" s="199" t="e">
        <f>AND($C265&lt;&gt;"",#REF!&lt;&gt;"")</f>
        <v>#REF!</v>
      </c>
      <c r="Z265" s="199" t="e">
        <f>AND($C265&lt;&gt;"",#REF!&lt;&gt;"")</f>
        <v>#REF!</v>
      </c>
      <c r="AA265" s="199" t="e">
        <f t="shared" si="6"/>
        <v>#REF!</v>
      </c>
      <c r="AB265" s="199" t="e">
        <f t="shared" si="6"/>
        <v>#REF!</v>
      </c>
      <c r="AC265" s="199" t="e">
        <f t="shared" si="6"/>
        <v>#REF!</v>
      </c>
      <c r="AD265" s="199" t="e">
        <f t="shared" si="5"/>
        <v>#REF!</v>
      </c>
      <c r="AE265" s="199" t="e">
        <f t="shared" si="5"/>
        <v>#REF!</v>
      </c>
      <c r="AF265" s="199" t="e">
        <f t="shared" si="5"/>
        <v>#REF!</v>
      </c>
    </row>
    <row r="266" spans="2:32" ht="20.100000000000001" customHeight="1">
      <c r="B266" s="194"/>
      <c r="C266" s="197"/>
      <c r="D266" s="197"/>
      <c r="E266" s="197"/>
      <c r="F266" s="197"/>
      <c r="G266" s="197"/>
      <c r="H266" s="197"/>
      <c r="I266" s="197"/>
      <c r="J266" s="197"/>
      <c r="K266" s="197"/>
      <c r="L266" s="197"/>
      <c r="M266" s="197"/>
      <c r="N266" s="197"/>
      <c r="O266" s="197"/>
      <c r="P266" s="197"/>
      <c r="Q266" s="198"/>
      <c r="R266" s="323"/>
      <c r="T266" s="200">
        <f t="shared" si="4"/>
        <v>1</v>
      </c>
      <c r="U266" s="199" t="e">
        <f>AND($C266&lt;&gt;"",#REF!&lt;&gt;"")</f>
        <v>#REF!</v>
      </c>
      <c r="V266" s="199" t="e">
        <f>AND($C266&lt;&gt;"",#REF!&lt;&gt;"")</f>
        <v>#REF!</v>
      </c>
      <c r="W266" s="199" t="e">
        <f>AND($C266&lt;&gt;"",#REF!&lt;&gt;"")</f>
        <v>#REF!</v>
      </c>
      <c r="X266" s="199" t="e">
        <f>AND($C266&lt;&gt;"",#REF!&lt;&gt;"")</f>
        <v>#REF!</v>
      </c>
      <c r="Y266" s="199" t="e">
        <f>AND($C266&lt;&gt;"",#REF!&lt;&gt;"")</f>
        <v>#REF!</v>
      </c>
      <c r="Z266" s="199" t="e">
        <f>AND($C266&lt;&gt;"",#REF!&lt;&gt;"")</f>
        <v>#REF!</v>
      </c>
      <c r="AA266" s="199" t="e">
        <f t="shared" si="6"/>
        <v>#REF!</v>
      </c>
      <c r="AB266" s="199" t="e">
        <f t="shared" si="6"/>
        <v>#REF!</v>
      </c>
      <c r="AC266" s="199" t="e">
        <f t="shared" si="6"/>
        <v>#REF!</v>
      </c>
      <c r="AD266" s="199" t="e">
        <f t="shared" si="5"/>
        <v>#REF!</v>
      </c>
      <c r="AE266" s="199" t="e">
        <f t="shared" si="5"/>
        <v>#REF!</v>
      </c>
      <c r="AF266" s="199" t="e">
        <f t="shared" si="5"/>
        <v>#REF!</v>
      </c>
    </row>
    <row r="267" spans="2:32" ht="20.100000000000001" customHeight="1">
      <c r="B267" s="194"/>
      <c r="C267" s="197"/>
      <c r="D267" s="197"/>
      <c r="E267" s="197"/>
      <c r="F267" s="197"/>
      <c r="G267" s="197"/>
      <c r="H267" s="197"/>
      <c r="I267" s="197"/>
      <c r="J267" s="197"/>
      <c r="K267" s="197"/>
      <c r="L267" s="197"/>
      <c r="M267" s="197"/>
      <c r="N267" s="197"/>
      <c r="O267" s="197"/>
      <c r="P267" s="197"/>
      <c r="Q267" s="198"/>
      <c r="R267" s="323"/>
      <c r="T267" s="200">
        <f t="shared" si="4"/>
        <v>1</v>
      </c>
      <c r="U267" s="199" t="e">
        <f>AND($C267&lt;&gt;"",#REF!&lt;&gt;"")</f>
        <v>#REF!</v>
      </c>
      <c r="V267" s="199" t="e">
        <f>AND($C267&lt;&gt;"",#REF!&lt;&gt;"")</f>
        <v>#REF!</v>
      </c>
      <c r="W267" s="199" t="e">
        <f>AND($C267&lt;&gt;"",#REF!&lt;&gt;"")</f>
        <v>#REF!</v>
      </c>
      <c r="X267" s="199" t="e">
        <f>AND($C267&lt;&gt;"",#REF!&lt;&gt;"")</f>
        <v>#REF!</v>
      </c>
      <c r="Y267" s="199" t="e">
        <f>AND($C267&lt;&gt;"",#REF!&lt;&gt;"")</f>
        <v>#REF!</v>
      </c>
      <c r="Z267" s="199" t="e">
        <f>AND($C267&lt;&gt;"",#REF!&lt;&gt;"")</f>
        <v>#REF!</v>
      </c>
      <c r="AA267" s="199" t="e">
        <f t="shared" si="6"/>
        <v>#REF!</v>
      </c>
      <c r="AB267" s="199" t="e">
        <f t="shared" si="6"/>
        <v>#REF!</v>
      </c>
      <c r="AC267" s="199" t="e">
        <f t="shared" si="6"/>
        <v>#REF!</v>
      </c>
      <c r="AD267" s="199" t="e">
        <f t="shared" si="5"/>
        <v>#REF!</v>
      </c>
      <c r="AE267" s="199" t="e">
        <f t="shared" si="5"/>
        <v>#REF!</v>
      </c>
      <c r="AF267" s="199" t="e">
        <f t="shared" si="5"/>
        <v>#REF!</v>
      </c>
    </row>
    <row r="268" spans="2:32" ht="20.100000000000001" customHeight="1">
      <c r="B268" s="194"/>
      <c r="C268" s="197"/>
      <c r="D268" s="197"/>
      <c r="E268" s="197"/>
      <c r="F268" s="197"/>
      <c r="G268" s="197"/>
      <c r="H268" s="197"/>
      <c r="I268" s="197"/>
      <c r="J268" s="197"/>
      <c r="K268" s="197"/>
      <c r="L268" s="197"/>
      <c r="M268" s="197"/>
      <c r="N268" s="197"/>
      <c r="O268" s="197"/>
      <c r="P268" s="197"/>
      <c r="Q268" s="198"/>
      <c r="R268" s="323"/>
      <c r="T268" s="200">
        <f t="shared" si="4"/>
        <v>1</v>
      </c>
      <c r="U268" s="199" t="e">
        <f>AND($C268&lt;&gt;"",#REF!&lt;&gt;"")</f>
        <v>#REF!</v>
      </c>
      <c r="V268" s="199" t="e">
        <f>AND($C268&lt;&gt;"",#REF!&lt;&gt;"")</f>
        <v>#REF!</v>
      </c>
      <c r="W268" s="199" t="e">
        <f>AND($C268&lt;&gt;"",#REF!&lt;&gt;"")</f>
        <v>#REF!</v>
      </c>
      <c r="X268" s="199" t="e">
        <f>AND($C268&lt;&gt;"",#REF!&lt;&gt;"")</f>
        <v>#REF!</v>
      </c>
      <c r="Y268" s="199" t="e">
        <f>AND($C268&lt;&gt;"",#REF!&lt;&gt;"")</f>
        <v>#REF!</v>
      </c>
      <c r="Z268" s="199" t="e">
        <f>AND($C268&lt;&gt;"",#REF!&lt;&gt;"")</f>
        <v>#REF!</v>
      </c>
      <c r="AA268" s="199" t="e">
        <f t="shared" si="6"/>
        <v>#REF!</v>
      </c>
      <c r="AB268" s="199" t="e">
        <f t="shared" si="6"/>
        <v>#REF!</v>
      </c>
      <c r="AC268" s="199" t="e">
        <f t="shared" si="6"/>
        <v>#REF!</v>
      </c>
      <c r="AD268" s="199" t="e">
        <f t="shared" si="5"/>
        <v>#REF!</v>
      </c>
      <c r="AE268" s="199" t="e">
        <f t="shared" si="5"/>
        <v>#REF!</v>
      </c>
      <c r="AF268" s="199" t="e">
        <f t="shared" si="5"/>
        <v>#REF!</v>
      </c>
    </row>
    <row r="269" spans="2:32" ht="20.100000000000001" customHeight="1">
      <c r="B269" s="194"/>
      <c r="C269" s="197"/>
      <c r="D269" s="197"/>
      <c r="E269" s="197"/>
      <c r="F269" s="197"/>
      <c r="G269" s="197"/>
      <c r="H269" s="197"/>
      <c r="I269" s="197"/>
      <c r="J269" s="197"/>
      <c r="K269" s="197"/>
      <c r="L269" s="197"/>
      <c r="M269" s="197"/>
      <c r="N269" s="197"/>
      <c r="O269" s="197"/>
      <c r="P269" s="197"/>
      <c r="Q269" s="198"/>
      <c r="R269" s="323"/>
      <c r="T269" s="200">
        <f t="shared" si="4"/>
        <v>1</v>
      </c>
      <c r="U269" s="199" t="e">
        <f>AND($C269&lt;&gt;"",#REF!&lt;&gt;"")</f>
        <v>#REF!</v>
      </c>
      <c r="V269" s="199" t="e">
        <f>AND($C269&lt;&gt;"",#REF!&lt;&gt;"")</f>
        <v>#REF!</v>
      </c>
      <c r="W269" s="199" t="e">
        <f>AND($C269&lt;&gt;"",#REF!&lt;&gt;"")</f>
        <v>#REF!</v>
      </c>
      <c r="X269" s="199" t="e">
        <f>AND($C269&lt;&gt;"",#REF!&lt;&gt;"")</f>
        <v>#REF!</v>
      </c>
      <c r="Y269" s="199" t="e">
        <f>AND($C269&lt;&gt;"",#REF!&lt;&gt;"")</f>
        <v>#REF!</v>
      </c>
      <c r="Z269" s="199" t="e">
        <f>AND($C269&lt;&gt;"",#REF!&lt;&gt;"")</f>
        <v>#REF!</v>
      </c>
      <c r="AA269" s="199" t="e">
        <f t="shared" si="6"/>
        <v>#REF!</v>
      </c>
      <c r="AB269" s="199" t="e">
        <f t="shared" si="6"/>
        <v>#REF!</v>
      </c>
      <c r="AC269" s="199" t="e">
        <f t="shared" si="6"/>
        <v>#REF!</v>
      </c>
      <c r="AD269" s="199" t="e">
        <f t="shared" si="5"/>
        <v>#REF!</v>
      </c>
      <c r="AE269" s="199" t="e">
        <f t="shared" si="5"/>
        <v>#REF!</v>
      </c>
      <c r="AF269" s="199" t="e">
        <f t="shared" si="5"/>
        <v>#REF!</v>
      </c>
    </row>
    <row r="270" spans="2:32" ht="20.100000000000001" customHeight="1">
      <c r="B270" s="194"/>
      <c r="C270" s="197"/>
      <c r="D270" s="197"/>
      <c r="E270" s="197"/>
      <c r="F270" s="197"/>
      <c r="G270" s="197"/>
      <c r="H270" s="197"/>
      <c r="I270" s="197"/>
      <c r="J270" s="197"/>
      <c r="K270" s="197"/>
      <c r="L270" s="197"/>
      <c r="M270" s="197"/>
      <c r="N270" s="197"/>
      <c r="O270" s="197"/>
      <c r="P270" s="197"/>
      <c r="Q270" s="198"/>
      <c r="R270" s="323"/>
      <c r="T270" s="200">
        <f t="shared" ref="T270:T333" si="7">IF(F270="",1,IF(F270="LC",1,F270))</f>
        <v>1</v>
      </c>
      <c r="U270" s="199" t="e">
        <f>AND($C270&lt;&gt;"",#REF!&lt;&gt;"")</f>
        <v>#REF!</v>
      </c>
      <c r="V270" s="199" t="e">
        <f>AND($C270&lt;&gt;"",#REF!&lt;&gt;"")</f>
        <v>#REF!</v>
      </c>
      <c r="W270" s="199" t="e">
        <f>AND($C270&lt;&gt;"",#REF!&lt;&gt;"")</f>
        <v>#REF!</v>
      </c>
      <c r="X270" s="199" t="e">
        <f>AND($C270&lt;&gt;"",#REF!&lt;&gt;"")</f>
        <v>#REF!</v>
      </c>
      <c r="Y270" s="199" t="e">
        <f>AND($C270&lt;&gt;"",#REF!&lt;&gt;"")</f>
        <v>#REF!</v>
      </c>
      <c r="Z270" s="199" t="e">
        <f>AND($C270&lt;&gt;"",#REF!&lt;&gt;"")</f>
        <v>#REF!</v>
      </c>
      <c r="AA270" s="199" t="e">
        <f t="shared" si="6"/>
        <v>#REF!</v>
      </c>
      <c r="AB270" s="199" t="e">
        <f t="shared" si="6"/>
        <v>#REF!</v>
      </c>
      <c r="AC270" s="199" t="e">
        <f t="shared" si="6"/>
        <v>#REF!</v>
      </c>
      <c r="AD270" s="199" t="e">
        <f t="shared" si="5"/>
        <v>#REF!</v>
      </c>
      <c r="AE270" s="199" t="e">
        <f t="shared" si="5"/>
        <v>#REF!</v>
      </c>
      <c r="AF270" s="199" t="e">
        <f t="shared" si="5"/>
        <v>#REF!</v>
      </c>
    </row>
    <row r="271" spans="2:32" ht="20.100000000000001" customHeight="1">
      <c r="B271" s="194"/>
      <c r="C271" s="197"/>
      <c r="D271" s="197"/>
      <c r="E271" s="197"/>
      <c r="F271" s="197"/>
      <c r="G271" s="197"/>
      <c r="H271" s="197"/>
      <c r="I271" s="197"/>
      <c r="J271" s="197"/>
      <c r="K271" s="197"/>
      <c r="L271" s="197"/>
      <c r="M271" s="197"/>
      <c r="N271" s="197"/>
      <c r="O271" s="197"/>
      <c r="P271" s="197"/>
      <c r="Q271" s="198"/>
      <c r="R271" s="323"/>
      <c r="T271" s="200">
        <f t="shared" si="7"/>
        <v>1</v>
      </c>
      <c r="U271" s="199" t="e">
        <f>AND($C271&lt;&gt;"",#REF!&lt;&gt;"")</f>
        <v>#REF!</v>
      </c>
      <c r="V271" s="199" t="e">
        <f>AND($C271&lt;&gt;"",#REF!&lt;&gt;"")</f>
        <v>#REF!</v>
      </c>
      <c r="W271" s="199" t="e">
        <f>AND($C271&lt;&gt;"",#REF!&lt;&gt;"")</f>
        <v>#REF!</v>
      </c>
      <c r="X271" s="199" t="e">
        <f>AND($C271&lt;&gt;"",#REF!&lt;&gt;"")</f>
        <v>#REF!</v>
      </c>
      <c r="Y271" s="199" t="e">
        <f>AND($C271&lt;&gt;"",#REF!&lt;&gt;"")</f>
        <v>#REF!</v>
      </c>
      <c r="Z271" s="199" t="e">
        <f>AND($C271&lt;&gt;"",#REF!&lt;&gt;"")</f>
        <v>#REF!</v>
      </c>
      <c r="AA271" s="199" t="e">
        <f t="shared" si="6"/>
        <v>#REF!</v>
      </c>
      <c r="AB271" s="199" t="e">
        <f t="shared" si="6"/>
        <v>#REF!</v>
      </c>
      <c r="AC271" s="199" t="e">
        <f t="shared" si="6"/>
        <v>#REF!</v>
      </c>
      <c r="AD271" s="199" t="e">
        <f t="shared" si="5"/>
        <v>#REF!</v>
      </c>
      <c r="AE271" s="199" t="e">
        <f t="shared" si="5"/>
        <v>#REF!</v>
      </c>
      <c r="AF271" s="199" t="e">
        <f t="shared" si="5"/>
        <v>#REF!</v>
      </c>
    </row>
    <row r="272" spans="2:32" ht="20.100000000000001" customHeight="1">
      <c r="B272" s="194"/>
      <c r="C272" s="197"/>
      <c r="D272" s="197"/>
      <c r="E272" s="197"/>
      <c r="F272" s="197"/>
      <c r="G272" s="197"/>
      <c r="H272" s="197"/>
      <c r="I272" s="197"/>
      <c r="J272" s="197"/>
      <c r="K272" s="197"/>
      <c r="L272" s="197"/>
      <c r="M272" s="197"/>
      <c r="N272" s="197"/>
      <c r="O272" s="197"/>
      <c r="P272" s="197"/>
      <c r="Q272" s="198"/>
      <c r="R272" s="323"/>
      <c r="T272" s="200">
        <f t="shared" si="7"/>
        <v>1</v>
      </c>
      <c r="U272" s="199" t="e">
        <f>AND($C272&lt;&gt;"",#REF!&lt;&gt;"")</f>
        <v>#REF!</v>
      </c>
      <c r="V272" s="199" t="e">
        <f>AND($C272&lt;&gt;"",#REF!&lt;&gt;"")</f>
        <v>#REF!</v>
      </c>
      <c r="W272" s="199" t="e">
        <f>AND($C272&lt;&gt;"",#REF!&lt;&gt;"")</f>
        <v>#REF!</v>
      </c>
      <c r="X272" s="199" t="e">
        <f>AND($C272&lt;&gt;"",#REF!&lt;&gt;"")</f>
        <v>#REF!</v>
      </c>
      <c r="Y272" s="199" t="e">
        <f>AND($C272&lt;&gt;"",#REF!&lt;&gt;"")</f>
        <v>#REF!</v>
      </c>
      <c r="Z272" s="199" t="e">
        <f>AND($C272&lt;&gt;"",#REF!&lt;&gt;"")</f>
        <v>#REF!</v>
      </c>
      <c r="AA272" s="199" t="e">
        <f t="shared" si="6"/>
        <v>#REF!</v>
      </c>
      <c r="AB272" s="199" t="e">
        <f t="shared" si="6"/>
        <v>#REF!</v>
      </c>
      <c r="AC272" s="199" t="e">
        <f t="shared" si="6"/>
        <v>#REF!</v>
      </c>
      <c r="AD272" s="199" t="e">
        <f t="shared" si="5"/>
        <v>#REF!</v>
      </c>
      <c r="AE272" s="199" t="e">
        <f t="shared" si="5"/>
        <v>#REF!</v>
      </c>
      <c r="AF272" s="199" t="e">
        <f t="shared" si="5"/>
        <v>#REF!</v>
      </c>
    </row>
    <row r="273" spans="2:32" ht="20.100000000000001" customHeight="1">
      <c r="B273" s="194"/>
      <c r="C273" s="197"/>
      <c r="D273" s="197"/>
      <c r="E273" s="197"/>
      <c r="F273" s="197"/>
      <c r="G273" s="197"/>
      <c r="H273" s="197"/>
      <c r="I273" s="197"/>
      <c r="J273" s="197"/>
      <c r="K273" s="197"/>
      <c r="L273" s="197"/>
      <c r="M273" s="197"/>
      <c r="N273" s="197"/>
      <c r="O273" s="197"/>
      <c r="P273" s="197"/>
      <c r="Q273" s="198"/>
      <c r="R273" s="323"/>
      <c r="T273" s="200">
        <f t="shared" si="7"/>
        <v>1</v>
      </c>
      <c r="U273" s="199" t="e">
        <f>AND($C273&lt;&gt;"",#REF!&lt;&gt;"")</f>
        <v>#REF!</v>
      </c>
      <c r="V273" s="199" t="e">
        <f>AND($C273&lt;&gt;"",#REF!&lt;&gt;"")</f>
        <v>#REF!</v>
      </c>
      <c r="W273" s="199" t="e">
        <f>AND($C273&lt;&gt;"",#REF!&lt;&gt;"")</f>
        <v>#REF!</v>
      </c>
      <c r="X273" s="199" t="e">
        <f>AND($C273&lt;&gt;"",#REF!&lt;&gt;"")</f>
        <v>#REF!</v>
      </c>
      <c r="Y273" s="199" t="e">
        <f>AND($C273&lt;&gt;"",#REF!&lt;&gt;"")</f>
        <v>#REF!</v>
      </c>
      <c r="Z273" s="199" t="e">
        <f>AND($C273&lt;&gt;"",#REF!&lt;&gt;"")</f>
        <v>#REF!</v>
      </c>
      <c r="AA273" s="199" t="e">
        <f t="shared" si="6"/>
        <v>#REF!</v>
      </c>
      <c r="AB273" s="199" t="e">
        <f t="shared" si="6"/>
        <v>#REF!</v>
      </c>
      <c r="AC273" s="199" t="e">
        <f t="shared" si="6"/>
        <v>#REF!</v>
      </c>
      <c r="AD273" s="199" t="e">
        <f t="shared" si="5"/>
        <v>#REF!</v>
      </c>
      <c r="AE273" s="199" t="e">
        <f t="shared" si="5"/>
        <v>#REF!</v>
      </c>
      <c r="AF273" s="199" t="e">
        <f t="shared" si="5"/>
        <v>#REF!</v>
      </c>
    </row>
    <row r="274" spans="2:32" ht="20.100000000000001" customHeight="1">
      <c r="B274" s="194"/>
      <c r="C274" s="197"/>
      <c r="D274" s="197"/>
      <c r="E274" s="197"/>
      <c r="F274" s="197"/>
      <c r="G274" s="197"/>
      <c r="H274" s="197"/>
      <c r="I274" s="197"/>
      <c r="J274" s="197"/>
      <c r="K274" s="197"/>
      <c r="L274" s="197"/>
      <c r="M274" s="197"/>
      <c r="N274" s="197"/>
      <c r="O274" s="197"/>
      <c r="P274" s="197"/>
      <c r="Q274" s="198"/>
      <c r="R274" s="323"/>
      <c r="T274" s="200">
        <f t="shared" si="7"/>
        <v>1</v>
      </c>
      <c r="U274" s="199" t="e">
        <f>AND($C274&lt;&gt;"",#REF!&lt;&gt;"")</f>
        <v>#REF!</v>
      </c>
      <c r="V274" s="199" t="e">
        <f>AND($C274&lt;&gt;"",#REF!&lt;&gt;"")</f>
        <v>#REF!</v>
      </c>
      <c r="W274" s="199" t="e">
        <f>AND($C274&lt;&gt;"",#REF!&lt;&gt;"")</f>
        <v>#REF!</v>
      </c>
      <c r="X274" s="199" t="e">
        <f>AND($C274&lt;&gt;"",#REF!&lt;&gt;"")</f>
        <v>#REF!</v>
      </c>
      <c r="Y274" s="199" t="e">
        <f>AND($C274&lt;&gt;"",#REF!&lt;&gt;"")</f>
        <v>#REF!</v>
      </c>
      <c r="Z274" s="199" t="e">
        <f>AND($C274&lt;&gt;"",#REF!&lt;&gt;"")</f>
        <v>#REF!</v>
      </c>
      <c r="AA274" s="199" t="e">
        <f t="shared" si="6"/>
        <v>#REF!</v>
      </c>
      <c r="AB274" s="199" t="e">
        <f t="shared" si="6"/>
        <v>#REF!</v>
      </c>
      <c r="AC274" s="199" t="e">
        <f t="shared" si="6"/>
        <v>#REF!</v>
      </c>
      <c r="AD274" s="199" t="e">
        <f t="shared" si="5"/>
        <v>#REF!</v>
      </c>
      <c r="AE274" s="199" t="e">
        <f t="shared" si="5"/>
        <v>#REF!</v>
      </c>
      <c r="AF274" s="199" t="e">
        <f t="shared" si="5"/>
        <v>#REF!</v>
      </c>
    </row>
    <row r="275" spans="2:32" ht="20.100000000000001" customHeight="1">
      <c r="B275" s="194"/>
      <c r="C275" s="197"/>
      <c r="D275" s="197"/>
      <c r="E275" s="197"/>
      <c r="F275" s="197"/>
      <c r="G275" s="197"/>
      <c r="H275" s="197"/>
      <c r="I275" s="197"/>
      <c r="J275" s="197"/>
      <c r="K275" s="197"/>
      <c r="L275" s="197"/>
      <c r="M275" s="197"/>
      <c r="N275" s="197"/>
      <c r="O275" s="197"/>
      <c r="P275" s="197"/>
      <c r="Q275" s="198"/>
      <c r="R275" s="323"/>
      <c r="T275" s="200">
        <f t="shared" si="7"/>
        <v>1</v>
      </c>
      <c r="U275" s="199" t="e">
        <f>AND($C275&lt;&gt;"",#REF!&lt;&gt;"")</f>
        <v>#REF!</v>
      </c>
      <c r="V275" s="199" t="e">
        <f>AND($C275&lt;&gt;"",#REF!&lt;&gt;"")</f>
        <v>#REF!</v>
      </c>
      <c r="W275" s="199" t="e">
        <f>AND($C275&lt;&gt;"",#REF!&lt;&gt;"")</f>
        <v>#REF!</v>
      </c>
      <c r="X275" s="199" t="e">
        <f>AND($C275&lt;&gt;"",#REF!&lt;&gt;"")</f>
        <v>#REF!</v>
      </c>
      <c r="Y275" s="199" t="e">
        <f>AND($C275&lt;&gt;"",#REF!&lt;&gt;"")</f>
        <v>#REF!</v>
      </c>
      <c r="Z275" s="199" t="e">
        <f>AND($C275&lt;&gt;"",#REF!&lt;&gt;"")</f>
        <v>#REF!</v>
      </c>
      <c r="AA275" s="199" t="e">
        <f t="shared" si="6"/>
        <v>#REF!</v>
      </c>
      <c r="AB275" s="199" t="e">
        <f t="shared" si="6"/>
        <v>#REF!</v>
      </c>
      <c r="AC275" s="199" t="e">
        <f t="shared" si="6"/>
        <v>#REF!</v>
      </c>
      <c r="AD275" s="199" t="e">
        <f t="shared" si="5"/>
        <v>#REF!</v>
      </c>
      <c r="AE275" s="199" t="e">
        <f t="shared" si="5"/>
        <v>#REF!</v>
      </c>
      <c r="AF275" s="199" t="e">
        <f t="shared" si="5"/>
        <v>#REF!</v>
      </c>
    </row>
    <row r="276" spans="2:32" ht="20.100000000000001" customHeight="1">
      <c r="B276" s="194"/>
      <c r="C276" s="197"/>
      <c r="D276" s="197"/>
      <c r="E276" s="197"/>
      <c r="F276" s="197"/>
      <c r="G276" s="197"/>
      <c r="H276" s="197"/>
      <c r="I276" s="197"/>
      <c r="J276" s="197"/>
      <c r="K276" s="197"/>
      <c r="L276" s="197"/>
      <c r="M276" s="197"/>
      <c r="N276" s="197"/>
      <c r="O276" s="197"/>
      <c r="P276" s="197"/>
      <c r="Q276" s="198"/>
      <c r="R276" s="323"/>
      <c r="T276" s="200">
        <f t="shared" si="7"/>
        <v>1</v>
      </c>
      <c r="U276" s="199" t="e">
        <f>AND($C276&lt;&gt;"",#REF!&lt;&gt;"")</f>
        <v>#REF!</v>
      </c>
      <c r="V276" s="199" t="e">
        <f>AND($C276&lt;&gt;"",#REF!&lt;&gt;"")</f>
        <v>#REF!</v>
      </c>
      <c r="W276" s="199" t="e">
        <f>AND($C276&lt;&gt;"",#REF!&lt;&gt;"")</f>
        <v>#REF!</v>
      </c>
      <c r="X276" s="199" t="e">
        <f>AND($C276&lt;&gt;"",#REF!&lt;&gt;"")</f>
        <v>#REF!</v>
      </c>
      <c r="Y276" s="199" t="e">
        <f>AND($C276&lt;&gt;"",#REF!&lt;&gt;"")</f>
        <v>#REF!</v>
      </c>
      <c r="Z276" s="199" t="e">
        <f>AND($C276&lt;&gt;"",#REF!&lt;&gt;"")</f>
        <v>#REF!</v>
      </c>
      <c r="AA276" s="199" t="e">
        <f t="shared" si="6"/>
        <v>#REF!</v>
      </c>
      <c r="AB276" s="199" t="e">
        <f t="shared" si="6"/>
        <v>#REF!</v>
      </c>
      <c r="AC276" s="199" t="e">
        <f t="shared" si="6"/>
        <v>#REF!</v>
      </c>
      <c r="AD276" s="199" t="e">
        <f t="shared" si="5"/>
        <v>#REF!</v>
      </c>
      <c r="AE276" s="199" t="e">
        <f t="shared" si="5"/>
        <v>#REF!</v>
      </c>
      <c r="AF276" s="199" t="e">
        <f t="shared" si="5"/>
        <v>#REF!</v>
      </c>
    </row>
    <row r="277" spans="2:32" ht="20.100000000000001" customHeight="1">
      <c r="B277" s="194"/>
      <c r="C277" s="197"/>
      <c r="D277" s="197"/>
      <c r="E277" s="197"/>
      <c r="F277" s="197"/>
      <c r="G277" s="197"/>
      <c r="H277" s="197"/>
      <c r="I277" s="197"/>
      <c r="J277" s="197"/>
      <c r="K277" s="197"/>
      <c r="L277" s="197"/>
      <c r="M277" s="197"/>
      <c r="N277" s="197"/>
      <c r="O277" s="197"/>
      <c r="P277" s="197"/>
      <c r="Q277" s="198"/>
      <c r="R277" s="323"/>
      <c r="T277" s="200">
        <f t="shared" si="7"/>
        <v>1</v>
      </c>
      <c r="U277" s="199" t="e">
        <f>AND($C277&lt;&gt;"",#REF!&lt;&gt;"")</f>
        <v>#REF!</v>
      </c>
      <c r="V277" s="199" t="e">
        <f>AND($C277&lt;&gt;"",#REF!&lt;&gt;"")</f>
        <v>#REF!</v>
      </c>
      <c r="W277" s="199" t="e">
        <f>AND($C277&lt;&gt;"",#REF!&lt;&gt;"")</f>
        <v>#REF!</v>
      </c>
      <c r="X277" s="199" t="e">
        <f>AND($C277&lt;&gt;"",#REF!&lt;&gt;"")</f>
        <v>#REF!</v>
      </c>
      <c r="Y277" s="199" t="e">
        <f>AND($C277&lt;&gt;"",#REF!&lt;&gt;"")</f>
        <v>#REF!</v>
      </c>
      <c r="Z277" s="199" t="e">
        <f>AND($C277&lt;&gt;"",#REF!&lt;&gt;"")</f>
        <v>#REF!</v>
      </c>
      <c r="AA277" s="199" t="e">
        <f t="shared" si="6"/>
        <v>#REF!</v>
      </c>
      <c r="AB277" s="199" t="e">
        <f t="shared" si="6"/>
        <v>#REF!</v>
      </c>
      <c r="AC277" s="199" t="e">
        <f t="shared" si="6"/>
        <v>#REF!</v>
      </c>
      <c r="AD277" s="199" t="e">
        <f t="shared" si="5"/>
        <v>#REF!</v>
      </c>
      <c r="AE277" s="199" t="e">
        <f t="shared" si="5"/>
        <v>#REF!</v>
      </c>
      <c r="AF277" s="199" t="e">
        <f t="shared" si="5"/>
        <v>#REF!</v>
      </c>
    </row>
    <row r="278" spans="2:32" ht="20.100000000000001" customHeight="1">
      <c r="B278" s="194"/>
      <c r="C278" s="197"/>
      <c r="D278" s="197"/>
      <c r="E278" s="197"/>
      <c r="F278" s="197"/>
      <c r="G278" s="197"/>
      <c r="H278" s="197"/>
      <c r="I278" s="197"/>
      <c r="J278" s="197"/>
      <c r="K278" s="197"/>
      <c r="L278" s="197"/>
      <c r="M278" s="197"/>
      <c r="N278" s="197"/>
      <c r="O278" s="197"/>
      <c r="P278" s="197"/>
      <c r="Q278" s="198"/>
      <c r="R278" s="323"/>
      <c r="T278" s="200">
        <f t="shared" si="7"/>
        <v>1</v>
      </c>
      <c r="U278" s="199" t="e">
        <f>AND($C278&lt;&gt;"",#REF!&lt;&gt;"")</f>
        <v>#REF!</v>
      </c>
      <c r="V278" s="199" t="e">
        <f>AND($C278&lt;&gt;"",#REF!&lt;&gt;"")</f>
        <v>#REF!</v>
      </c>
      <c r="W278" s="199" t="e">
        <f>AND($C278&lt;&gt;"",#REF!&lt;&gt;"")</f>
        <v>#REF!</v>
      </c>
      <c r="X278" s="199" t="e">
        <f>AND($C278&lt;&gt;"",#REF!&lt;&gt;"")</f>
        <v>#REF!</v>
      </c>
      <c r="Y278" s="199" t="e">
        <f>AND($C278&lt;&gt;"",#REF!&lt;&gt;"")</f>
        <v>#REF!</v>
      </c>
      <c r="Z278" s="199" t="e">
        <f>AND($C278&lt;&gt;"",#REF!&lt;&gt;"")</f>
        <v>#REF!</v>
      </c>
      <c r="AA278" s="199" t="e">
        <f t="shared" si="6"/>
        <v>#REF!</v>
      </c>
      <c r="AB278" s="199" t="e">
        <f t="shared" si="6"/>
        <v>#REF!</v>
      </c>
      <c r="AC278" s="199" t="e">
        <f t="shared" si="6"/>
        <v>#REF!</v>
      </c>
      <c r="AD278" s="199" t="e">
        <f t="shared" si="5"/>
        <v>#REF!</v>
      </c>
      <c r="AE278" s="199" t="e">
        <f t="shared" si="5"/>
        <v>#REF!</v>
      </c>
      <c r="AF278" s="199" t="e">
        <f t="shared" si="5"/>
        <v>#REF!</v>
      </c>
    </row>
    <row r="279" spans="2:32" ht="20.100000000000001" customHeight="1">
      <c r="B279" s="194"/>
      <c r="C279" s="197"/>
      <c r="D279" s="197"/>
      <c r="E279" s="197"/>
      <c r="F279" s="197"/>
      <c r="G279" s="197"/>
      <c r="H279" s="197"/>
      <c r="I279" s="197"/>
      <c r="J279" s="197"/>
      <c r="K279" s="197"/>
      <c r="L279" s="197"/>
      <c r="M279" s="197"/>
      <c r="N279" s="197"/>
      <c r="O279" s="197"/>
      <c r="P279" s="197"/>
      <c r="Q279" s="198"/>
      <c r="R279" s="323"/>
      <c r="T279" s="200">
        <f t="shared" si="7"/>
        <v>1</v>
      </c>
      <c r="U279" s="199" t="e">
        <f>AND($C279&lt;&gt;"",#REF!&lt;&gt;"")</f>
        <v>#REF!</v>
      </c>
      <c r="V279" s="199" t="e">
        <f>AND($C279&lt;&gt;"",#REF!&lt;&gt;"")</f>
        <v>#REF!</v>
      </c>
      <c r="W279" s="199" t="e">
        <f>AND($C279&lt;&gt;"",#REF!&lt;&gt;"")</f>
        <v>#REF!</v>
      </c>
      <c r="X279" s="199" t="e">
        <f>AND($C279&lt;&gt;"",#REF!&lt;&gt;"")</f>
        <v>#REF!</v>
      </c>
      <c r="Y279" s="199" t="e">
        <f>AND($C279&lt;&gt;"",#REF!&lt;&gt;"")</f>
        <v>#REF!</v>
      </c>
      <c r="Z279" s="199" t="e">
        <f>AND($C279&lt;&gt;"",#REF!&lt;&gt;"")</f>
        <v>#REF!</v>
      </c>
      <c r="AA279" s="199" t="e">
        <f t="shared" si="6"/>
        <v>#REF!</v>
      </c>
      <c r="AB279" s="199" t="e">
        <f t="shared" si="6"/>
        <v>#REF!</v>
      </c>
      <c r="AC279" s="199" t="e">
        <f t="shared" si="6"/>
        <v>#REF!</v>
      </c>
      <c r="AD279" s="199" t="e">
        <f t="shared" si="5"/>
        <v>#REF!</v>
      </c>
      <c r="AE279" s="199" t="e">
        <f t="shared" si="5"/>
        <v>#REF!</v>
      </c>
      <c r="AF279" s="199" t="e">
        <f t="shared" si="5"/>
        <v>#REF!</v>
      </c>
    </row>
    <row r="280" spans="2:32" ht="20.100000000000001" customHeight="1">
      <c r="B280" s="194"/>
      <c r="C280" s="197"/>
      <c r="D280" s="197"/>
      <c r="E280" s="197"/>
      <c r="F280" s="197"/>
      <c r="G280" s="197"/>
      <c r="H280" s="197"/>
      <c r="I280" s="197"/>
      <c r="J280" s="197"/>
      <c r="K280" s="197"/>
      <c r="L280" s="197"/>
      <c r="M280" s="197"/>
      <c r="N280" s="197"/>
      <c r="O280" s="197"/>
      <c r="P280" s="197"/>
      <c r="Q280" s="198"/>
      <c r="R280" s="323"/>
      <c r="T280" s="200">
        <f t="shared" si="7"/>
        <v>1</v>
      </c>
      <c r="U280" s="199" t="e">
        <f>AND($C280&lt;&gt;"",#REF!&lt;&gt;"")</f>
        <v>#REF!</v>
      </c>
      <c r="V280" s="199" t="e">
        <f>AND($C280&lt;&gt;"",#REF!&lt;&gt;"")</f>
        <v>#REF!</v>
      </c>
      <c r="W280" s="199" t="e">
        <f>AND($C280&lt;&gt;"",#REF!&lt;&gt;"")</f>
        <v>#REF!</v>
      </c>
      <c r="X280" s="199" t="e">
        <f>AND($C280&lt;&gt;"",#REF!&lt;&gt;"")</f>
        <v>#REF!</v>
      </c>
      <c r="Y280" s="199" t="e">
        <f>AND($C280&lt;&gt;"",#REF!&lt;&gt;"")</f>
        <v>#REF!</v>
      </c>
      <c r="Z280" s="199" t="e">
        <f>AND($C280&lt;&gt;"",#REF!&lt;&gt;"")</f>
        <v>#REF!</v>
      </c>
      <c r="AA280" s="199" t="e">
        <f t="shared" si="6"/>
        <v>#REF!</v>
      </c>
      <c r="AB280" s="199" t="e">
        <f t="shared" si="6"/>
        <v>#REF!</v>
      </c>
      <c r="AC280" s="199" t="e">
        <f t="shared" si="6"/>
        <v>#REF!</v>
      </c>
      <c r="AD280" s="199" t="e">
        <f t="shared" si="5"/>
        <v>#REF!</v>
      </c>
      <c r="AE280" s="199" t="e">
        <f t="shared" si="5"/>
        <v>#REF!</v>
      </c>
      <c r="AF280" s="199" t="e">
        <f t="shared" si="5"/>
        <v>#REF!</v>
      </c>
    </row>
    <row r="281" spans="2:32" ht="20.100000000000001" customHeight="1">
      <c r="B281" s="194"/>
      <c r="C281" s="197"/>
      <c r="D281" s="197"/>
      <c r="E281" s="197"/>
      <c r="F281" s="197"/>
      <c r="G281" s="197"/>
      <c r="H281" s="197"/>
      <c r="I281" s="197"/>
      <c r="J281" s="197"/>
      <c r="K281" s="197"/>
      <c r="L281" s="197"/>
      <c r="M281" s="197"/>
      <c r="N281" s="197"/>
      <c r="O281" s="197"/>
      <c r="P281" s="197"/>
      <c r="Q281" s="198"/>
      <c r="R281" s="323"/>
      <c r="T281" s="200">
        <f t="shared" si="7"/>
        <v>1</v>
      </c>
      <c r="U281" s="199" t="e">
        <f>AND($C281&lt;&gt;"",#REF!&lt;&gt;"")</f>
        <v>#REF!</v>
      </c>
      <c r="V281" s="199" t="e">
        <f>AND($C281&lt;&gt;"",#REF!&lt;&gt;"")</f>
        <v>#REF!</v>
      </c>
      <c r="W281" s="199" t="e">
        <f>AND($C281&lt;&gt;"",#REF!&lt;&gt;"")</f>
        <v>#REF!</v>
      </c>
      <c r="X281" s="199" t="e">
        <f>AND($C281&lt;&gt;"",#REF!&lt;&gt;"")</f>
        <v>#REF!</v>
      </c>
      <c r="Y281" s="199" t="e">
        <f>AND($C281&lt;&gt;"",#REF!&lt;&gt;"")</f>
        <v>#REF!</v>
      </c>
      <c r="Z281" s="199" t="e">
        <f>AND($C281&lt;&gt;"",#REF!&lt;&gt;"")</f>
        <v>#REF!</v>
      </c>
      <c r="AA281" s="199" t="e">
        <f t="shared" si="6"/>
        <v>#REF!</v>
      </c>
      <c r="AB281" s="199" t="e">
        <f t="shared" si="6"/>
        <v>#REF!</v>
      </c>
      <c r="AC281" s="199" t="e">
        <f t="shared" si="6"/>
        <v>#REF!</v>
      </c>
      <c r="AD281" s="199" t="e">
        <f t="shared" si="5"/>
        <v>#REF!</v>
      </c>
      <c r="AE281" s="199" t="e">
        <f t="shared" si="5"/>
        <v>#REF!</v>
      </c>
      <c r="AF281" s="199" t="e">
        <f t="shared" si="5"/>
        <v>#REF!</v>
      </c>
    </row>
    <row r="282" spans="2:32" ht="20.100000000000001" customHeight="1">
      <c r="B282" s="194"/>
      <c r="C282" s="197"/>
      <c r="D282" s="197"/>
      <c r="E282" s="197"/>
      <c r="F282" s="197"/>
      <c r="G282" s="197"/>
      <c r="H282" s="197"/>
      <c r="I282" s="197"/>
      <c r="J282" s="197"/>
      <c r="K282" s="197"/>
      <c r="L282" s="197"/>
      <c r="M282" s="197"/>
      <c r="N282" s="197"/>
      <c r="O282" s="197"/>
      <c r="P282" s="197"/>
      <c r="Q282" s="198"/>
      <c r="R282" s="323"/>
      <c r="T282" s="200">
        <f t="shared" si="7"/>
        <v>1</v>
      </c>
      <c r="U282" s="199" t="e">
        <f>AND($C282&lt;&gt;"",#REF!&lt;&gt;"")</f>
        <v>#REF!</v>
      </c>
      <c r="V282" s="199" t="e">
        <f>AND($C282&lt;&gt;"",#REF!&lt;&gt;"")</f>
        <v>#REF!</v>
      </c>
      <c r="W282" s="199" t="e">
        <f>AND($C282&lt;&gt;"",#REF!&lt;&gt;"")</f>
        <v>#REF!</v>
      </c>
      <c r="X282" s="199" t="e">
        <f>AND($C282&lt;&gt;"",#REF!&lt;&gt;"")</f>
        <v>#REF!</v>
      </c>
      <c r="Y282" s="199" t="e">
        <f>AND($C282&lt;&gt;"",#REF!&lt;&gt;"")</f>
        <v>#REF!</v>
      </c>
      <c r="Z282" s="199" t="e">
        <f>AND($C282&lt;&gt;"",#REF!&lt;&gt;"")</f>
        <v>#REF!</v>
      </c>
      <c r="AA282" s="199" t="e">
        <f t="shared" si="6"/>
        <v>#REF!</v>
      </c>
      <c r="AB282" s="199" t="e">
        <f t="shared" si="6"/>
        <v>#REF!</v>
      </c>
      <c r="AC282" s="199" t="e">
        <f t="shared" si="6"/>
        <v>#REF!</v>
      </c>
      <c r="AD282" s="199" t="e">
        <f t="shared" si="5"/>
        <v>#REF!</v>
      </c>
      <c r="AE282" s="199" t="e">
        <f t="shared" si="5"/>
        <v>#REF!</v>
      </c>
      <c r="AF282" s="199" t="e">
        <f t="shared" si="5"/>
        <v>#REF!</v>
      </c>
    </row>
    <row r="283" spans="2:32" ht="20.100000000000001" customHeight="1">
      <c r="B283" s="194"/>
      <c r="C283" s="197"/>
      <c r="D283" s="197"/>
      <c r="E283" s="197"/>
      <c r="F283" s="197"/>
      <c r="G283" s="197"/>
      <c r="H283" s="197"/>
      <c r="I283" s="197"/>
      <c r="J283" s="197"/>
      <c r="K283" s="197"/>
      <c r="L283" s="197"/>
      <c r="M283" s="197"/>
      <c r="N283" s="197"/>
      <c r="O283" s="197"/>
      <c r="P283" s="197"/>
      <c r="Q283" s="198"/>
      <c r="R283" s="323"/>
      <c r="T283" s="200">
        <f t="shared" si="7"/>
        <v>1</v>
      </c>
      <c r="U283" s="199" t="e">
        <f>AND($C283&lt;&gt;"",#REF!&lt;&gt;"")</f>
        <v>#REF!</v>
      </c>
      <c r="V283" s="199" t="e">
        <f>AND($C283&lt;&gt;"",#REF!&lt;&gt;"")</f>
        <v>#REF!</v>
      </c>
      <c r="W283" s="199" t="e">
        <f>AND($C283&lt;&gt;"",#REF!&lt;&gt;"")</f>
        <v>#REF!</v>
      </c>
      <c r="X283" s="199" t="e">
        <f>AND($C283&lt;&gt;"",#REF!&lt;&gt;"")</f>
        <v>#REF!</v>
      </c>
      <c r="Y283" s="199" t="e">
        <f>AND($C283&lt;&gt;"",#REF!&lt;&gt;"")</f>
        <v>#REF!</v>
      </c>
      <c r="Z283" s="199" t="e">
        <f>AND($C283&lt;&gt;"",#REF!&lt;&gt;"")</f>
        <v>#REF!</v>
      </c>
      <c r="AA283" s="199" t="e">
        <f t="shared" si="6"/>
        <v>#REF!</v>
      </c>
      <c r="AB283" s="199" t="e">
        <f t="shared" si="6"/>
        <v>#REF!</v>
      </c>
      <c r="AC283" s="199" t="e">
        <f t="shared" si="6"/>
        <v>#REF!</v>
      </c>
      <c r="AD283" s="199" t="e">
        <f t="shared" si="5"/>
        <v>#REF!</v>
      </c>
      <c r="AE283" s="199" t="e">
        <f t="shared" si="5"/>
        <v>#REF!</v>
      </c>
      <c r="AF283" s="199" t="e">
        <f t="shared" si="5"/>
        <v>#REF!</v>
      </c>
    </row>
    <row r="284" spans="2:32" ht="20.100000000000001" customHeight="1">
      <c r="B284" s="194"/>
      <c r="C284" s="197"/>
      <c r="D284" s="197"/>
      <c r="E284" s="197"/>
      <c r="F284" s="197"/>
      <c r="G284" s="197"/>
      <c r="H284" s="197"/>
      <c r="I284" s="197"/>
      <c r="J284" s="197"/>
      <c r="K284" s="197"/>
      <c r="L284" s="197"/>
      <c r="M284" s="197"/>
      <c r="N284" s="197"/>
      <c r="O284" s="197"/>
      <c r="P284" s="197"/>
      <c r="Q284" s="198"/>
      <c r="R284" s="323"/>
      <c r="T284" s="200">
        <f t="shared" si="7"/>
        <v>1</v>
      </c>
      <c r="U284" s="199" t="e">
        <f>AND($C284&lt;&gt;"",#REF!&lt;&gt;"")</f>
        <v>#REF!</v>
      </c>
      <c r="V284" s="199" t="e">
        <f>AND($C284&lt;&gt;"",#REF!&lt;&gt;"")</f>
        <v>#REF!</v>
      </c>
      <c r="W284" s="199" t="e">
        <f>AND($C284&lt;&gt;"",#REF!&lt;&gt;"")</f>
        <v>#REF!</v>
      </c>
      <c r="X284" s="199" t="e">
        <f>AND($C284&lt;&gt;"",#REF!&lt;&gt;"")</f>
        <v>#REF!</v>
      </c>
      <c r="Y284" s="199" t="e">
        <f>AND($C284&lt;&gt;"",#REF!&lt;&gt;"")</f>
        <v>#REF!</v>
      </c>
      <c r="Z284" s="199" t="e">
        <f>AND($C284&lt;&gt;"",#REF!&lt;&gt;"")</f>
        <v>#REF!</v>
      </c>
      <c r="AA284" s="199" t="e">
        <f t="shared" si="6"/>
        <v>#REF!</v>
      </c>
      <c r="AB284" s="199" t="e">
        <f t="shared" si="6"/>
        <v>#REF!</v>
      </c>
      <c r="AC284" s="199" t="e">
        <f t="shared" si="6"/>
        <v>#REF!</v>
      </c>
      <c r="AD284" s="199" t="e">
        <f t="shared" si="5"/>
        <v>#REF!</v>
      </c>
      <c r="AE284" s="199" t="e">
        <f t="shared" si="5"/>
        <v>#REF!</v>
      </c>
      <c r="AF284" s="199" t="e">
        <f t="shared" si="5"/>
        <v>#REF!</v>
      </c>
    </row>
    <row r="285" spans="2:32" ht="20.100000000000001" customHeight="1">
      <c r="B285" s="194"/>
      <c r="C285" s="197"/>
      <c r="D285" s="197"/>
      <c r="E285" s="197"/>
      <c r="F285" s="197"/>
      <c r="G285" s="197"/>
      <c r="H285" s="197"/>
      <c r="I285" s="197"/>
      <c r="J285" s="197"/>
      <c r="K285" s="197"/>
      <c r="L285" s="197"/>
      <c r="M285" s="197"/>
      <c r="N285" s="197"/>
      <c r="O285" s="197"/>
      <c r="P285" s="197"/>
      <c r="Q285" s="198"/>
      <c r="R285" s="323"/>
      <c r="T285" s="200">
        <f t="shared" si="7"/>
        <v>1</v>
      </c>
      <c r="U285" s="199" t="e">
        <f>AND($C285&lt;&gt;"",#REF!&lt;&gt;"")</f>
        <v>#REF!</v>
      </c>
      <c r="V285" s="199" t="e">
        <f>AND($C285&lt;&gt;"",#REF!&lt;&gt;"")</f>
        <v>#REF!</v>
      </c>
      <c r="W285" s="199" t="e">
        <f>AND($C285&lt;&gt;"",#REF!&lt;&gt;"")</f>
        <v>#REF!</v>
      </c>
      <c r="X285" s="199" t="e">
        <f>AND($C285&lt;&gt;"",#REF!&lt;&gt;"")</f>
        <v>#REF!</v>
      </c>
      <c r="Y285" s="199" t="e">
        <f>AND($C285&lt;&gt;"",#REF!&lt;&gt;"")</f>
        <v>#REF!</v>
      </c>
      <c r="Z285" s="199" t="e">
        <f>AND($C285&lt;&gt;"",#REF!&lt;&gt;"")</f>
        <v>#REF!</v>
      </c>
      <c r="AA285" s="199" t="e">
        <f t="shared" si="6"/>
        <v>#REF!</v>
      </c>
      <c r="AB285" s="199" t="e">
        <f t="shared" si="6"/>
        <v>#REF!</v>
      </c>
      <c r="AC285" s="199" t="e">
        <f t="shared" si="6"/>
        <v>#REF!</v>
      </c>
      <c r="AD285" s="199" t="e">
        <f t="shared" si="5"/>
        <v>#REF!</v>
      </c>
      <c r="AE285" s="199" t="e">
        <f t="shared" si="5"/>
        <v>#REF!</v>
      </c>
      <c r="AF285" s="199" t="e">
        <f t="shared" si="5"/>
        <v>#REF!</v>
      </c>
    </row>
    <row r="286" spans="2:32" ht="20.100000000000001" customHeight="1">
      <c r="B286" s="194"/>
      <c r="C286" s="197"/>
      <c r="D286" s="197"/>
      <c r="E286" s="197"/>
      <c r="F286" s="197"/>
      <c r="G286" s="197"/>
      <c r="H286" s="197"/>
      <c r="I286" s="197"/>
      <c r="J286" s="197"/>
      <c r="K286" s="197"/>
      <c r="L286" s="197"/>
      <c r="M286" s="197"/>
      <c r="N286" s="197"/>
      <c r="O286" s="197"/>
      <c r="P286" s="197"/>
      <c r="Q286" s="198"/>
      <c r="R286" s="323"/>
      <c r="T286" s="200">
        <f t="shared" si="7"/>
        <v>1</v>
      </c>
      <c r="U286" s="199" t="e">
        <f>AND($C286&lt;&gt;"",#REF!&lt;&gt;"")</f>
        <v>#REF!</v>
      </c>
      <c r="V286" s="199" t="e">
        <f>AND($C286&lt;&gt;"",#REF!&lt;&gt;"")</f>
        <v>#REF!</v>
      </c>
      <c r="W286" s="199" t="e">
        <f>AND($C286&lt;&gt;"",#REF!&lt;&gt;"")</f>
        <v>#REF!</v>
      </c>
      <c r="X286" s="199" t="e">
        <f>AND($C286&lt;&gt;"",#REF!&lt;&gt;"")</f>
        <v>#REF!</v>
      </c>
      <c r="Y286" s="199" t="e">
        <f>AND($C286&lt;&gt;"",#REF!&lt;&gt;"")</f>
        <v>#REF!</v>
      </c>
      <c r="Z286" s="199" t="e">
        <f>AND($C286&lt;&gt;"",#REF!&lt;&gt;"")</f>
        <v>#REF!</v>
      </c>
      <c r="AA286" s="199" t="e">
        <f t="shared" si="6"/>
        <v>#REF!</v>
      </c>
      <c r="AB286" s="199" t="e">
        <f t="shared" si="6"/>
        <v>#REF!</v>
      </c>
      <c r="AC286" s="199" t="e">
        <f t="shared" si="6"/>
        <v>#REF!</v>
      </c>
      <c r="AD286" s="199" t="e">
        <f t="shared" si="5"/>
        <v>#REF!</v>
      </c>
      <c r="AE286" s="199" t="e">
        <f t="shared" si="5"/>
        <v>#REF!</v>
      </c>
      <c r="AF286" s="199" t="e">
        <f t="shared" si="5"/>
        <v>#REF!</v>
      </c>
    </row>
    <row r="287" spans="2:32" ht="20.100000000000001" customHeight="1">
      <c r="B287" s="194"/>
      <c r="C287" s="197"/>
      <c r="D287" s="197"/>
      <c r="E287" s="197"/>
      <c r="F287" s="197"/>
      <c r="G287" s="197"/>
      <c r="H287" s="197"/>
      <c r="I287" s="197"/>
      <c r="J287" s="197"/>
      <c r="K287" s="197"/>
      <c r="L287" s="197"/>
      <c r="M287" s="197"/>
      <c r="N287" s="197"/>
      <c r="O287" s="197"/>
      <c r="P287" s="197"/>
      <c r="Q287" s="198"/>
      <c r="R287" s="323"/>
      <c r="T287" s="200">
        <f t="shared" si="7"/>
        <v>1</v>
      </c>
      <c r="U287" s="199" t="e">
        <f>AND($C287&lt;&gt;"",#REF!&lt;&gt;"")</f>
        <v>#REF!</v>
      </c>
      <c r="V287" s="199" t="e">
        <f>AND($C287&lt;&gt;"",#REF!&lt;&gt;"")</f>
        <v>#REF!</v>
      </c>
      <c r="W287" s="199" t="e">
        <f>AND($C287&lt;&gt;"",#REF!&lt;&gt;"")</f>
        <v>#REF!</v>
      </c>
      <c r="X287" s="199" t="e">
        <f>AND($C287&lt;&gt;"",#REF!&lt;&gt;"")</f>
        <v>#REF!</v>
      </c>
      <c r="Y287" s="199" t="e">
        <f>AND($C287&lt;&gt;"",#REF!&lt;&gt;"")</f>
        <v>#REF!</v>
      </c>
      <c r="Z287" s="199" t="e">
        <f>AND($C287&lt;&gt;"",#REF!&lt;&gt;"")</f>
        <v>#REF!</v>
      </c>
      <c r="AA287" s="199" t="e">
        <f t="shared" si="6"/>
        <v>#REF!</v>
      </c>
      <c r="AB287" s="199" t="e">
        <f t="shared" si="6"/>
        <v>#REF!</v>
      </c>
      <c r="AC287" s="199" t="e">
        <f t="shared" si="6"/>
        <v>#REF!</v>
      </c>
      <c r="AD287" s="199" t="e">
        <f t="shared" si="5"/>
        <v>#REF!</v>
      </c>
      <c r="AE287" s="199" t="e">
        <f t="shared" si="5"/>
        <v>#REF!</v>
      </c>
      <c r="AF287" s="199" t="e">
        <f t="shared" si="5"/>
        <v>#REF!</v>
      </c>
    </row>
    <row r="288" spans="2:32" ht="20.100000000000001" customHeight="1">
      <c r="B288" s="194"/>
      <c r="C288" s="197"/>
      <c r="D288" s="197"/>
      <c r="E288" s="197"/>
      <c r="F288" s="197"/>
      <c r="G288" s="197"/>
      <c r="H288" s="197"/>
      <c r="I288" s="197"/>
      <c r="J288" s="197"/>
      <c r="K288" s="197"/>
      <c r="L288" s="197"/>
      <c r="M288" s="197"/>
      <c r="N288" s="197"/>
      <c r="O288" s="197"/>
      <c r="P288" s="197"/>
      <c r="Q288" s="198"/>
      <c r="R288" s="323"/>
      <c r="T288" s="200">
        <f t="shared" si="7"/>
        <v>1</v>
      </c>
      <c r="U288" s="199" t="e">
        <f>AND($C288&lt;&gt;"",#REF!&lt;&gt;"")</f>
        <v>#REF!</v>
      </c>
      <c r="V288" s="199" t="e">
        <f>AND($C288&lt;&gt;"",#REF!&lt;&gt;"")</f>
        <v>#REF!</v>
      </c>
      <c r="W288" s="199" t="e">
        <f>AND($C288&lt;&gt;"",#REF!&lt;&gt;"")</f>
        <v>#REF!</v>
      </c>
      <c r="X288" s="199" t="e">
        <f>AND($C288&lt;&gt;"",#REF!&lt;&gt;"")</f>
        <v>#REF!</v>
      </c>
      <c r="Y288" s="199" t="e">
        <f>AND($C288&lt;&gt;"",#REF!&lt;&gt;"")</f>
        <v>#REF!</v>
      </c>
      <c r="Z288" s="199" t="e">
        <f>AND($C288&lt;&gt;"",#REF!&lt;&gt;"")</f>
        <v>#REF!</v>
      </c>
      <c r="AA288" s="199" t="e">
        <f t="shared" si="6"/>
        <v>#REF!</v>
      </c>
      <c r="AB288" s="199" t="e">
        <f t="shared" si="6"/>
        <v>#REF!</v>
      </c>
      <c r="AC288" s="199" t="e">
        <f t="shared" si="6"/>
        <v>#REF!</v>
      </c>
      <c r="AD288" s="199" t="e">
        <f t="shared" si="5"/>
        <v>#REF!</v>
      </c>
      <c r="AE288" s="199" t="e">
        <f t="shared" si="5"/>
        <v>#REF!</v>
      </c>
      <c r="AF288" s="199" t="e">
        <f t="shared" si="5"/>
        <v>#REF!</v>
      </c>
    </row>
    <row r="289" spans="2:32" ht="20.100000000000001" customHeight="1">
      <c r="B289" s="194"/>
      <c r="C289" s="197"/>
      <c r="D289" s="197"/>
      <c r="E289" s="197"/>
      <c r="F289" s="197"/>
      <c r="G289" s="197"/>
      <c r="H289" s="197"/>
      <c r="I289" s="197"/>
      <c r="J289" s="197"/>
      <c r="K289" s="197"/>
      <c r="L289" s="197"/>
      <c r="M289" s="197"/>
      <c r="N289" s="197"/>
      <c r="O289" s="197"/>
      <c r="P289" s="197"/>
      <c r="Q289" s="198"/>
      <c r="R289" s="323"/>
      <c r="T289" s="200">
        <f t="shared" si="7"/>
        <v>1</v>
      </c>
      <c r="U289" s="199" t="e">
        <f>AND($C289&lt;&gt;"",#REF!&lt;&gt;"")</f>
        <v>#REF!</v>
      </c>
      <c r="V289" s="199" t="e">
        <f>AND($C289&lt;&gt;"",#REF!&lt;&gt;"")</f>
        <v>#REF!</v>
      </c>
      <c r="W289" s="199" t="e">
        <f>AND($C289&lt;&gt;"",#REF!&lt;&gt;"")</f>
        <v>#REF!</v>
      </c>
      <c r="X289" s="199" t="e">
        <f>AND($C289&lt;&gt;"",#REF!&lt;&gt;"")</f>
        <v>#REF!</v>
      </c>
      <c r="Y289" s="199" t="e">
        <f>AND($C289&lt;&gt;"",#REF!&lt;&gt;"")</f>
        <v>#REF!</v>
      </c>
      <c r="Z289" s="199" t="e">
        <f>AND($C289&lt;&gt;"",#REF!&lt;&gt;"")</f>
        <v>#REF!</v>
      </c>
      <c r="AA289" s="199" t="e">
        <f t="shared" si="6"/>
        <v>#REF!</v>
      </c>
      <c r="AB289" s="199" t="e">
        <f t="shared" si="6"/>
        <v>#REF!</v>
      </c>
      <c r="AC289" s="199" t="e">
        <f t="shared" si="6"/>
        <v>#REF!</v>
      </c>
      <c r="AD289" s="199" t="e">
        <f t="shared" si="5"/>
        <v>#REF!</v>
      </c>
      <c r="AE289" s="199" t="e">
        <f t="shared" si="5"/>
        <v>#REF!</v>
      </c>
      <c r="AF289" s="199" t="e">
        <f t="shared" si="5"/>
        <v>#REF!</v>
      </c>
    </row>
    <row r="290" spans="2:32" ht="20.100000000000001" customHeight="1">
      <c r="B290" s="194"/>
      <c r="C290" s="197"/>
      <c r="D290" s="197"/>
      <c r="E290" s="197"/>
      <c r="F290" s="197"/>
      <c r="G290" s="197"/>
      <c r="H290" s="197"/>
      <c r="I290" s="197"/>
      <c r="J290" s="197"/>
      <c r="K290" s="197"/>
      <c r="L290" s="197"/>
      <c r="M290" s="197"/>
      <c r="N290" s="197"/>
      <c r="O290" s="197"/>
      <c r="P290" s="197"/>
      <c r="Q290" s="198"/>
      <c r="R290" s="323"/>
      <c r="T290" s="200">
        <f t="shared" si="7"/>
        <v>1</v>
      </c>
      <c r="U290" s="199" t="e">
        <f>AND($C290&lt;&gt;"",#REF!&lt;&gt;"")</f>
        <v>#REF!</v>
      </c>
      <c r="V290" s="199" t="e">
        <f>AND($C290&lt;&gt;"",#REF!&lt;&gt;"")</f>
        <v>#REF!</v>
      </c>
      <c r="W290" s="199" t="e">
        <f>AND($C290&lt;&gt;"",#REF!&lt;&gt;"")</f>
        <v>#REF!</v>
      </c>
      <c r="X290" s="199" t="e">
        <f>AND($C290&lt;&gt;"",#REF!&lt;&gt;"")</f>
        <v>#REF!</v>
      </c>
      <c r="Y290" s="199" t="e">
        <f>AND($C290&lt;&gt;"",#REF!&lt;&gt;"")</f>
        <v>#REF!</v>
      </c>
      <c r="Z290" s="199" t="e">
        <f>AND($C290&lt;&gt;"",#REF!&lt;&gt;"")</f>
        <v>#REF!</v>
      </c>
      <c r="AA290" s="199" t="e">
        <f t="shared" si="6"/>
        <v>#REF!</v>
      </c>
      <c r="AB290" s="199" t="e">
        <f t="shared" si="6"/>
        <v>#REF!</v>
      </c>
      <c r="AC290" s="199" t="e">
        <f t="shared" si="6"/>
        <v>#REF!</v>
      </c>
      <c r="AD290" s="199" t="e">
        <f t="shared" si="5"/>
        <v>#REF!</v>
      </c>
      <c r="AE290" s="199" t="e">
        <f t="shared" si="5"/>
        <v>#REF!</v>
      </c>
      <c r="AF290" s="199" t="e">
        <f t="shared" si="5"/>
        <v>#REF!</v>
      </c>
    </row>
    <row r="291" spans="2:32" ht="20.100000000000001" customHeight="1">
      <c r="B291" s="194"/>
      <c r="C291" s="197"/>
      <c r="D291" s="197"/>
      <c r="E291" s="197"/>
      <c r="F291" s="197"/>
      <c r="G291" s="197"/>
      <c r="H291" s="197"/>
      <c r="I291" s="197"/>
      <c r="J291" s="197"/>
      <c r="K291" s="197"/>
      <c r="L291" s="197"/>
      <c r="M291" s="197"/>
      <c r="N291" s="197"/>
      <c r="O291" s="197"/>
      <c r="P291" s="197"/>
      <c r="Q291" s="198"/>
      <c r="R291" s="323"/>
      <c r="T291" s="200">
        <f t="shared" si="7"/>
        <v>1</v>
      </c>
      <c r="U291" s="199" t="e">
        <f>AND($C291&lt;&gt;"",#REF!&lt;&gt;"")</f>
        <v>#REF!</v>
      </c>
      <c r="V291" s="199" t="e">
        <f>AND($C291&lt;&gt;"",#REF!&lt;&gt;"")</f>
        <v>#REF!</v>
      </c>
      <c r="W291" s="199" t="e">
        <f>AND($C291&lt;&gt;"",#REF!&lt;&gt;"")</f>
        <v>#REF!</v>
      </c>
      <c r="X291" s="199" t="e">
        <f>AND($C291&lt;&gt;"",#REF!&lt;&gt;"")</f>
        <v>#REF!</v>
      </c>
      <c r="Y291" s="199" t="e">
        <f>AND($C291&lt;&gt;"",#REF!&lt;&gt;"")</f>
        <v>#REF!</v>
      </c>
      <c r="Z291" s="199" t="e">
        <f>AND($C291&lt;&gt;"",#REF!&lt;&gt;"")</f>
        <v>#REF!</v>
      </c>
      <c r="AA291" s="199" t="e">
        <f t="shared" si="6"/>
        <v>#REF!</v>
      </c>
      <c r="AB291" s="199" t="e">
        <f t="shared" si="6"/>
        <v>#REF!</v>
      </c>
      <c r="AC291" s="199" t="e">
        <f t="shared" si="6"/>
        <v>#REF!</v>
      </c>
      <c r="AD291" s="199" t="e">
        <f t="shared" si="5"/>
        <v>#REF!</v>
      </c>
      <c r="AE291" s="199" t="e">
        <f t="shared" si="5"/>
        <v>#REF!</v>
      </c>
      <c r="AF291" s="199" t="e">
        <f t="shared" si="5"/>
        <v>#REF!</v>
      </c>
    </row>
    <row r="292" spans="2:32" ht="20.100000000000001" customHeight="1">
      <c r="B292" s="194"/>
      <c r="C292" s="197"/>
      <c r="D292" s="197"/>
      <c r="E292" s="197"/>
      <c r="F292" s="197"/>
      <c r="G292" s="197"/>
      <c r="H292" s="197"/>
      <c r="I292" s="197"/>
      <c r="J292" s="197"/>
      <c r="K292" s="197"/>
      <c r="L292" s="197"/>
      <c r="M292" s="197"/>
      <c r="N292" s="197"/>
      <c r="O292" s="197"/>
      <c r="P292" s="197"/>
      <c r="Q292" s="198"/>
      <c r="R292" s="323"/>
      <c r="T292" s="200">
        <f t="shared" si="7"/>
        <v>1</v>
      </c>
      <c r="U292" s="199" t="e">
        <f>AND($C292&lt;&gt;"",#REF!&lt;&gt;"")</f>
        <v>#REF!</v>
      </c>
      <c r="V292" s="199" t="e">
        <f>AND($C292&lt;&gt;"",#REF!&lt;&gt;"")</f>
        <v>#REF!</v>
      </c>
      <c r="W292" s="199" t="e">
        <f>AND($C292&lt;&gt;"",#REF!&lt;&gt;"")</f>
        <v>#REF!</v>
      </c>
      <c r="X292" s="199" t="e">
        <f>AND($C292&lt;&gt;"",#REF!&lt;&gt;"")</f>
        <v>#REF!</v>
      </c>
      <c r="Y292" s="199" t="e">
        <f>AND($C292&lt;&gt;"",#REF!&lt;&gt;"")</f>
        <v>#REF!</v>
      </c>
      <c r="Z292" s="199" t="e">
        <f>AND($C292&lt;&gt;"",#REF!&lt;&gt;"")</f>
        <v>#REF!</v>
      </c>
      <c r="AA292" s="199" t="e">
        <f t="shared" si="6"/>
        <v>#REF!</v>
      </c>
      <c r="AB292" s="199" t="e">
        <f t="shared" si="6"/>
        <v>#REF!</v>
      </c>
      <c r="AC292" s="199" t="e">
        <f t="shared" si="6"/>
        <v>#REF!</v>
      </c>
      <c r="AD292" s="199" t="e">
        <f t="shared" si="5"/>
        <v>#REF!</v>
      </c>
      <c r="AE292" s="199" t="e">
        <f t="shared" si="5"/>
        <v>#REF!</v>
      </c>
      <c r="AF292" s="199" t="e">
        <f t="shared" si="5"/>
        <v>#REF!</v>
      </c>
    </row>
    <row r="293" spans="2:32" ht="20.100000000000001" customHeight="1">
      <c r="B293" s="194"/>
      <c r="C293" s="197"/>
      <c r="D293" s="197"/>
      <c r="E293" s="197"/>
      <c r="F293" s="197"/>
      <c r="G293" s="197"/>
      <c r="H293" s="197"/>
      <c r="I293" s="197"/>
      <c r="J293" s="197"/>
      <c r="K293" s="197"/>
      <c r="L293" s="197"/>
      <c r="M293" s="197"/>
      <c r="N293" s="197"/>
      <c r="O293" s="197"/>
      <c r="P293" s="197"/>
      <c r="Q293" s="198"/>
      <c r="R293" s="323"/>
      <c r="T293" s="200">
        <f t="shared" si="7"/>
        <v>1</v>
      </c>
      <c r="U293" s="199" t="e">
        <f>AND($C293&lt;&gt;"",#REF!&lt;&gt;"")</f>
        <v>#REF!</v>
      </c>
      <c r="V293" s="199" t="e">
        <f>AND($C293&lt;&gt;"",#REF!&lt;&gt;"")</f>
        <v>#REF!</v>
      </c>
      <c r="W293" s="199" t="e">
        <f>AND($C293&lt;&gt;"",#REF!&lt;&gt;"")</f>
        <v>#REF!</v>
      </c>
      <c r="X293" s="199" t="e">
        <f>AND($C293&lt;&gt;"",#REF!&lt;&gt;"")</f>
        <v>#REF!</v>
      </c>
      <c r="Y293" s="199" t="e">
        <f>AND($C293&lt;&gt;"",#REF!&lt;&gt;"")</f>
        <v>#REF!</v>
      </c>
      <c r="Z293" s="199" t="e">
        <f>AND($C293&lt;&gt;"",#REF!&lt;&gt;"")</f>
        <v>#REF!</v>
      </c>
      <c r="AA293" s="199" t="e">
        <f t="shared" si="6"/>
        <v>#REF!</v>
      </c>
      <c r="AB293" s="199" t="e">
        <f t="shared" si="6"/>
        <v>#REF!</v>
      </c>
      <c r="AC293" s="199" t="e">
        <f t="shared" si="6"/>
        <v>#REF!</v>
      </c>
      <c r="AD293" s="199" t="e">
        <f t="shared" si="5"/>
        <v>#REF!</v>
      </c>
      <c r="AE293" s="199" t="e">
        <f t="shared" si="5"/>
        <v>#REF!</v>
      </c>
      <c r="AF293" s="199" t="e">
        <f t="shared" si="5"/>
        <v>#REF!</v>
      </c>
    </row>
    <row r="294" spans="2:32" ht="20.100000000000001" customHeight="1">
      <c r="B294" s="194"/>
      <c r="C294" s="197"/>
      <c r="D294" s="197"/>
      <c r="E294" s="197"/>
      <c r="F294" s="197"/>
      <c r="G294" s="197"/>
      <c r="H294" s="197"/>
      <c r="I294" s="197"/>
      <c r="J294" s="197"/>
      <c r="K294" s="197"/>
      <c r="L294" s="197"/>
      <c r="M294" s="197"/>
      <c r="N294" s="197"/>
      <c r="O294" s="197"/>
      <c r="P294" s="197"/>
      <c r="Q294" s="198"/>
      <c r="R294" s="323"/>
      <c r="T294" s="200">
        <f t="shared" si="7"/>
        <v>1</v>
      </c>
      <c r="U294" s="199" t="e">
        <f>AND($C294&lt;&gt;"",#REF!&lt;&gt;"")</f>
        <v>#REF!</v>
      </c>
      <c r="V294" s="199" t="e">
        <f>AND($C294&lt;&gt;"",#REF!&lt;&gt;"")</f>
        <v>#REF!</v>
      </c>
      <c r="W294" s="199" t="e">
        <f>AND($C294&lt;&gt;"",#REF!&lt;&gt;"")</f>
        <v>#REF!</v>
      </c>
      <c r="X294" s="199" t="e">
        <f>AND($C294&lt;&gt;"",#REF!&lt;&gt;"")</f>
        <v>#REF!</v>
      </c>
      <c r="Y294" s="199" t="e">
        <f>AND($C294&lt;&gt;"",#REF!&lt;&gt;"")</f>
        <v>#REF!</v>
      </c>
      <c r="Z294" s="199" t="e">
        <f>AND($C294&lt;&gt;"",#REF!&lt;&gt;"")</f>
        <v>#REF!</v>
      </c>
      <c r="AA294" s="199" t="e">
        <f t="shared" si="6"/>
        <v>#REF!</v>
      </c>
      <c r="AB294" s="199" t="e">
        <f t="shared" si="6"/>
        <v>#REF!</v>
      </c>
      <c r="AC294" s="199" t="e">
        <f t="shared" si="6"/>
        <v>#REF!</v>
      </c>
      <c r="AD294" s="199" t="e">
        <f t="shared" si="5"/>
        <v>#REF!</v>
      </c>
      <c r="AE294" s="199" t="e">
        <f t="shared" si="5"/>
        <v>#REF!</v>
      </c>
      <c r="AF294" s="199" t="e">
        <f t="shared" si="5"/>
        <v>#REF!</v>
      </c>
    </row>
    <row r="295" spans="2:32" ht="20.100000000000001" customHeight="1">
      <c r="B295" s="194"/>
      <c r="C295" s="197"/>
      <c r="D295" s="197"/>
      <c r="E295" s="197"/>
      <c r="F295" s="197"/>
      <c r="G295" s="197"/>
      <c r="H295" s="197"/>
      <c r="I295" s="197"/>
      <c r="J295" s="197"/>
      <c r="K295" s="197"/>
      <c r="L295" s="197"/>
      <c r="M295" s="197"/>
      <c r="N295" s="197"/>
      <c r="O295" s="197"/>
      <c r="P295" s="197"/>
      <c r="Q295" s="198"/>
      <c r="R295" s="323"/>
      <c r="T295" s="200">
        <f t="shared" si="7"/>
        <v>1</v>
      </c>
      <c r="U295" s="199" t="e">
        <f>AND($C295&lt;&gt;"",#REF!&lt;&gt;"")</f>
        <v>#REF!</v>
      </c>
      <c r="V295" s="199" t="e">
        <f>AND($C295&lt;&gt;"",#REF!&lt;&gt;"")</f>
        <v>#REF!</v>
      </c>
      <c r="W295" s="199" t="e">
        <f>AND($C295&lt;&gt;"",#REF!&lt;&gt;"")</f>
        <v>#REF!</v>
      </c>
      <c r="X295" s="199" t="e">
        <f>AND($C295&lt;&gt;"",#REF!&lt;&gt;"")</f>
        <v>#REF!</v>
      </c>
      <c r="Y295" s="199" t="e">
        <f>AND($C295&lt;&gt;"",#REF!&lt;&gt;"")</f>
        <v>#REF!</v>
      </c>
      <c r="Z295" s="199" t="e">
        <f>AND($C295&lt;&gt;"",#REF!&lt;&gt;"")</f>
        <v>#REF!</v>
      </c>
      <c r="AA295" s="199" t="e">
        <f t="shared" si="6"/>
        <v>#REF!</v>
      </c>
      <c r="AB295" s="199" t="e">
        <f t="shared" si="6"/>
        <v>#REF!</v>
      </c>
      <c r="AC295" s="199" t="e">
        <f t="shared" si="6"/>
        <v>#REF!</v>
      </c>
      <c r="AD295" s="199" t="e">
        <f t="shared" si="5"/>
        <v>#REF!</v>
      </c>
      <c r="AE295" s="199" t="e">
        <f t="shared" si="5"/>
        <v>#REF!</v>
      </c>
      <c r="AF295" s="199" t="e">
        <f t="shared" si="5"/>
        <v>#REF!</v>
      </c>
    </row>
    <row r="296" spans="2:32" ht="20.100000000000001" customHeight="1">
      <c r="B296" s="194"/>
      <c r="C296" s="197"/>
      <c r="D296" s="197"/>
      <c r="E296" s="197"/>
      <c r="F296" s="197"/>
      <c r="G296" s="197"/>
      <c r="H296" s="197"/>
      <c r="I296" s="197"/>
      <c r="J296" s="197"/>
      <c r="K296" s="197"/>
      <c r="L296" s="197"/>
      <c r="M296" s="197"/>
      <c r="N296" s="197"/>
      <c r="O296" s="197"/>
      <c r="P296" s="197"/>
      <c r="Q296" s="198"/>
      <c r="R296" s="323"/>
      <c r="T296" s="200">
        <f t="shared" si="7"/>
        <v>1</v>
      </c>
      <c r="U296" s="199" t="e">
        <f>AND($C296&lt;&gt;"",#REF!&lt;&gt;"")</f>
        <v>#REF!</v>
      </c>
      <c r="V296" s="199" t="e">
        <f>AND($C296&lt;&gt;"",#REF!&lt;&gt;"")</f>
        <v>#REF!</v>
      </c>
      <c r="W296" s="199" t="e">
        <f>AND($C296&lt;&gt;"",#REF!&lt;&gt;"")</f>
        <v>#REF!</v>
      </c>
      <c r="X296" s="199" t="e">
        <f>AND($C296&lt;&gt;"",#REF!&lt;&gt;"")</f>
        <v>#REF!</v>
      </c>
      <c r="Y296" s="199" t="e">
        <f>AND($C296&lt;&gt;"",#REF!&lt;&gt;"")</f>
        <v>#REF!</v>
      </c>
      <c r="Z296" s="199" t="e">
        <f>AND($C296&lt;&gt;"",#REF!&lt;&gt;"")</f>
        <v>#REF!</v>
      </c>
      <c r="AA296" s="199" t="e">
        <f t="shared" si="6"/>
        <v>#REF!</v>
      </c>
      <c r="AB296" s="199" t="e">
        <f t="shared" si="6"/>
        <v>#REF!</v>
      </c>
      <c r="AC296" s="199" t="e">
        <f t="shared" si="6"/>
        <v>#REF!</v>
      </c>
      <c r="AD296" s="199" t="e">
        <f t="shared" si="5"/>
        <v>#REF!</v>
      </c>
      <c r="AE296" s="199" t="e">
        <f t="shared" si="5"/>
        <v>#REF!</v>
      </c>
      <c r="AF296" s="199" t="e">
        <f t="shared" si="5"/>
        <v>#REF!</v>
      </c>
    </row>
    <row r="297" spans="2:32" ht="20.100000000000001" customHeight="1">
      <c r="B297" s="194"/>
      <c r="C297" s="197"/>
      <c r="D297" s="197"/>
      <c r="E297" s="197"/>
      <c r="F297" s="197"/>
      <c r="G297" s="197"/>
      <c r="H297" s="197"/>
      <c r="I297" s="197"/>
      <c r="J297" s="197"/>
      <c r="K297" s="197"/>
      <c r="L297" s="197"/>
      <c r="M297" s="197"/>
      <c r="N297" s="197"/>
      <c r="O297" s="197"/>
      <c r="P297" s="197"/>
      <c r="Q297" s="198"/>
      <c r="R297" s="323"/>
      <c r="T297" s="200">
        <f t="shared" si="7"/>
        <v>1</v>
      </c>
      <c r="U297" s="199" t="e">
        <f>AND($C297&lt;&gt;"",#REF!&lt;&gt;"")</f>
        <v>#REF!</v>
      </c>
      <c r="V297" s="199" t="e">
        <f>AND($C297&lt;&gt;"",#REF!&lt;&gt;"")</f>
        <v>#REF!</v>
      </c>
      <c r="W297" s="199" t="e">
        <f>AND($C297&lt;&gt;"",#REF!&lt;&gt;"")</f>
        <v>#REF!</v>
      </c>
      <c r="X297" s="199" t="e">
        <f>AND($C297&lt;&gt;"",#REF!&lt;&gt;"")</f>
        <v>#REF!</v>
      </c>
      <c r="Y297" s="199" t="e">
        <f>AND($C297&lt;&gt;"",#REF!&lt;&gt;"")</f>
        <v>#REF!</v>
      </c>
      <c r="Z297" s="199" t="e">
        <f>AND($C297&lt;&gt;"",#REF!&lt;&gt;"")</f>
        <v>#REF!</v>
      </c>
      <c r="AA297" s="199" t="e">
        <f t="shared" si="6"/>
        <v>#REF!</v>
      </c>
      <c r="AB297" s="199" t="e">
        <f t="shared" si="6"/>
        <v>#REF!</v>
      </c>
      <c r="AC297" s="199" t="e">
        <f t="shared" si="6"/>
        <v>#REF!</v>
      </c>
      <c r="AD297" s="199" t="e">
        <f t="shared" si="5"/>
        <v>#REF!</v>
      </c>
      <c r="AE297" s="199" t="e">
        <f t="shared" si="5"/>
        <v>#REF!</v>
      </c>
      <c r="AF297" s="199" t="e">
        <f t="shared" si="5"/>
        <v>#REF!</v>
      </c>
    </row>
    <row r="298" spans="2:32" ht="20.100000000000001" customHeight="1">
      <c r="B298" s="194"/>
      <c r="C298" s="197"/>
      <c r="D298" s="197"/>
      <c r="E298" s="197"/>
      <c r="F298" s="197"/>
      <c r="G298" s="197"/>
      <c r="H298" s="197"/>
      <c r="I298" s="197"/>
      <c r="J298" s="197"/>
      <c r="K298" s="197"/>
      <c r="L298" s="197"/>
      <c r="M298" s="197"/>
      <c r="N298" s="197"/>
      <c r="O298" s="197"/>
      <c r="P298" s="197"/>
      <c r="Q298" s="198"/>
      <c r="R298" s="323"/>
      <c r="T298" s="200">
        <f t="shared" si="7"/>
        <v>1</v>
      </c>
      <c r="U298" s="199" t="e">
        <f>AND($C298&lt;&gt;"",#REF!&lt;&gt;"")</f>
        <v>#REF!</v>
      </c>
      <c r="V298" s="199" t="e">
        <f>AND($C298&lt;&gt;"",#REF!&lt;&gt;"")</f>
        <v>#REF!</v>
      </c>
      <c r="W298" s="199" t="e">
        <f>AND($C298&lt;&gt;"",#REF!&lt;&gt;"")</f>
        <v>#REF!</v>
      </c>
      <c r="X298" s="199" t="e">
        <f>AND($C298&lt;&gt;"",#REF!&lt;&gt;"")</f>
        <v>#REF!</v>
      </c>
      <c r="Y298" s="199" t="e">
        <f>AND($C298&lt;&gt;"",#REF!&lt;&gt;"")</f>
        <v>#REF!</v>
      </c>
      <c r="Z298" s="199" t="e">
        <f>AND($C298&lt;&gt;"",#REF!&lt;&gt;"")</f>
        <v>#REF!</v>
      </c>
      <c r="AA298" s="199" t="e">
        <f t="shared" si="6"/>
        <v>#REF!</v>
      </c>
      <c r="AB298" s="199" t="e">
        <f t="shared" si="6"/>
        <v>#REF!</v>
      </c>
      <c r="AC298" s="199" t="e">
        <f t="shared" si="6"/>
        <v>#REF!</v>
      </c>
      <c r="AD298" s="199" t="e">
        <f t="shared" si="5"/>
        <v>#REF!</v>
      </c>
      <c r="AE298" s="199" t="e">
        <f t="shared" si="5"/>
        <v>#REF!</v>
      </c>
      <c r="AF298" s="199" t="e">
        <f t="shared" si="5"/>
        <v>#REF!</v>
      </c>
    </row>
    <row r="299" spans="2:32" ht="20.100000000000001" customHeight="1">
      <c r="B299" s="194"/>
      <c r="C299" s="197"/>
      <c r="D299" s="197"/>
      <c r="E299" s="197"/>
      <c r="F299" s="197"/>
      <c r="G299" s="197"/>
      <c r="H299" s="197"/>
      <c r="I299" s="197"/>
      <c r="J299" s="197"/>
      <c r="K299" s="197"/>
      <c r="L299" s="197"/>
      <c r="M299" s="197"/>
      <c r="N299" s="197"/>
      <c r="O299" s="197"/>
      <c r="P299" s="197"/>
      <c r="Q299" s="198"/>
      <c r="R299" s="323"/>
      <c r="T299" s="200">
        <f t="shared" si="7"/>
        <v>1</v>
      </c>
      <c r="U299" s="199" t="e">
        <f>AND($C299&lt;&gt;"",#REF!&lt;&gt;"")</f>
        <v>#REF!</v>
      </c>
      <c r="V299" s="199" t="e">
        <f>AND($C299&lt;&gt;"",#REF!&lt;&gt;"")</f>
        <v>#REF!</v>
      </c>
      <c r="W299" s="199" t="e">
        <f>AND($C299&lt;&gt;"",#REF!&lt;&gt;"")</f>
        <v>#REF!</v>
      </c>
      <c r="X299" s="199" t="e">
        <f>AND($C299&lt;&gt;"",#REF!&lt;&gt;"")</f>
        <v>#REF!</v>
      </c>
      <c r="Y299" s="199" t="e">
        <f>AND($C299&lt;&gt;"",#REF!&lt;&gt;"")</f>
        <v>#REF!</v>
      </c>
      <c r="Z299" s="199" t="e">
        <f>AND($C299&lt;&gt;"",#REF!&lt;&gt;"")</f>
        <v>#REF!</v>
      </c>
      <c r="AA299" s="199" t="e">
        <f t="shared" si="6"/>
        <v>#REF!</v>
      </c>
      <c r="AB299" s="199" t="e">
        <f t="shared" si="6"/>
        <v>#REF!</v>
      </c>
      <c r="AC299" s="199" t="e">
        <f t="shared" si="6"/>
        <v>#REF!</v>
      </c>
      <c r="AD299" s="199" t="e">
        <f t="shared" si="5"/>
        <v>#REF!</v>
      </c>
      <c r="AE299" s="199" t="e">
        <f t="shared" si="5"/>
        <v>#REF!</v>
      </c>
      <c r="AF299" s="199" t="e">
        <f t="shared" si="5"/>
        <v>#REF!</v>
      </c>
    </row>
    <row r="300" spans="2:32" ht="20.100000000000001" customHeight="1">
      <c r="B300" s="194"/>
      <c r="C300" s="197"/>
      <c r="D300" s="197"/>
      <c r="E300" s="197"/>
      <c r="F300" s="197"/>
      <c r="G300" s="197"/>
      <c r="H300" s="197"/>
      <c r="I300" s="197"/>
      <c r="J300" s="197"/>
      <c r="K300" s="197"/>
      <c r="L300" s="197"/>
      <c r="M300" s="197"/>
      <c r="N300" s="197"/>
      <c r="O300" s="197"/>
      <c r="P300" s="197"/>
      <c r="Q300" s="198"/>
      <c r="R300" s="323"/>
      <c r="T300" s="200">
        <f t="shared" si="7"/>
        <v>1</v>
      </c>
      <c r="U300" s="199" t="e">
        <f>AND($C300&lt;&gt;"",#REF!&lt;&gt;"")</f>
        <v>#REF!</v>
      </c>
      <c r="V300" s="199" t="e">
        <f>AND($C300&lt;&gt;"",#REF!&lt;&gt;"")</f>
        <v>#REF!</v>
      </c>
      <c r="W300" s="199" t="e">
        <f>AND($C300&lt;&gt;"",#REF!&lt;&gt;"")</f>
        <v>#REF!</v>
      </c>
      <c r="X300" s="199" t="e">
        <f>AND($C300&lt;&gt;"",#REF!&lt;&gt;"")</f>
        <v>#REF!</v>
      </c>
      <c r="Y300" s="199" t="e">
        <f>AND($C300&lt;&gt;"",#REF!&lt;&gt;"")</f>
        <v>#REF!</v>
      </c>
      <c r="Z300" s="199" t="e">
        <f>AND($C300&lt;&gt;"",#REF!&lt;&gt;"")</f>
        <v>#REF!</v>
      </c>
      <c r="AA300" s="199" t="e">
        <f t="shared" si="6"/>
        <v>#REF!</v>
      </c>
      <c r="AB300" s="199" t="e">
        <f t="shared" si="6"/>
        <v>#REF!</v>
      </c>
      <c r="AC300" s="199" t="e">
        <f t="shared" si="6"/>
        <v>#REF!</v>
      </c>
      <c r="AD300" s="199" t="e">
        <f t="shared" si="5"/>
        <v>#REF!</v>
      </c>
      <c r="AE300" s="199" t="e">
        <f t="shared" si="5"/>
        <v>#REF!</v>
      </c>
      <c r="AF300" s="199" t="e">
        <f t="shared" si="5"/>
        <v>#REF!</v>
      </c>
    </row>
    <row r="301" spans="2:32">
      <c r="B301" s="194"/>
      <c r="C301" s="197"/>
      <c r="D301" s="197"/>
      <c r="E301" s="197"/>
      <c r="F301" s="197"/>
      <c r="G301" s="197"/>
      <c r="H301" s="197"/>
      <c r="I301" s="197"/>
      <c r="J301" s="197"/>
      <c r="K301" s="197"/>
      <c r="L301" s="197"/>
      <c r="M301" s="197"/>
      <c r="N301" s="197"/>
      <c r="O301" s="197"/>
      <c r="P301" s="197"/>
      <c r="Q301" s="198"/>
      <c r="R301" s="323"/>
      <c r="T301" s="200">
        <f t="shared" si="7"/>
        <v>1</v>
      </c>
      <c r="U301" s="199" t="e">
        <f>AND($C301&lt;&gt;"",#REF!&lt;&gt;"")</f>
        <v>#REF!</v>
      </c>
      <c r="V301" s="199" t="e">
        <f>AND($C301&lt;&gt;"",#REF!&lt;&gt;"")</f>
        <v>#REF!</v>
      </c>
      <c r="W301" s="199" t="e">
        <f>AND($C301&lt;&gt;"",#REF!&lt;&gt;"")</f>
        <v>#REF!</v>
      </c>
      <c r="X301" s="199" t="e">
        <f>AND($C301&lt;&gt;"",#REF!&lt;&gt;"")</f>
        <v>#REF!</v>
      </c>
      <c r="Y301" s="199" t="e">
        <f>AND($C301&lt;&gt;"",#REF!&lt;&gt;"")</f>
        <v>#REF!</v>
      </c>
      <c r="Z301" s="199" t="e">
        <f>AND($C301&lt;&gt;"",#REF!&lt;&gt;"")</f>
        <v>#REF!</v>
      </c>
      <c r="AA301" s="199" t="e">
        <f t="shared" si="6"/>
        <v>#REF!</v>
      </c>
      <c r="AB301" s="199" t="e">
        <f t="shared" si="6"/>
        <v>#REF!</v>
      </c>
      <c r="AC301" s="199" t="e">
        <f t="shared" si="6"/>
        <v>#REF!</v>
      </c>
      <c r="AD301" s="199" t="e">
        <f t="shared" si="5"/>
        <v>#REF!</v>
      </c>
      <c r="AE301" s="199" t="e">
        <f t="shared" si="5"/>
        <v>#REF!</v>
      </c>
      <c r="AF301" s="199" t="e">
        <f t="shared" si="5"/>
        <v>#REF!</v>
      </c>
    </row>
    <row r="302" spans="2:32">
      <c r="B302" s="194"/>
      <c r="C302" s="197"/>
      <c r="D302" s="197"/>
      <c r="E302" s="197"/>
      <c r="F302" s="197"/>
      <c r="G302" s="197"/>
      <c r="H302" s="197"/>
      <c r="I302" s="197"/>
      <c r="J302" s="197"/>
      <c r="K302" s="197"/>
      <c r="L302" s="197"/>
      <c r="M302" s="197"/>
      <c r="N302" s="197"/>
      <c r="O302" s="197"/>
      <c r="P302" s="197"/>
      <c r="Q302" s="198"/>
      <c r="R302" s="323"/>
      <c r="T302" s="200">
        <f t="shared" si="7"/>
        <v>1</v>
      </c>
      <c r="U302" s="199" t="e">
        <f>AND($C302&lt;&gt;"",#REF!&lt;&gt;"")</f>
        <v>#REF!</v>
      </c>
      <c r="V302" s="199" t="e">
        <f>AND($C302&lt;&gt;"",#REF!&lt;&gt;"")</f>
        <v>#REF!</v>
      </c>
      <c r="W302" s="199" t="e">
        <f>AND($C302&lt;&gt;"",#REF!&lt;&gt;"")</f>
        <v>#REF!</v>
      </c>
      <c r="X302" s="199" t="e">
        <f>AND($C302&lt;&gt;"",#REF!&lt;&gt;"")</f>
        <v>#REF!</v>
      </c>
      <c r="Y302" s="199" t="e">
        <f>AND($C302&lt;&gt;"",#REF!&lt;&gt;"")</f>
        <v>#REF!</v>
      </c>
      <c r="Z302" s="199" t="e">
        <f>AND($C302&lt;&gt;"",#REF!&lt;&gt;"")</f>
        <v>#REF!</v>
      </c>
      <c r="AA302" s="199" t="e">
        <f t="shared" si="6"/>
        <v>#REF!</v>
      </c>
      <c r="AB302" s="199" t="e">
        <f t="shared" si="6"/>
        <v>#REF!</v>
      </c>
      <c r="AC302" s="199" t="e">
        <f t="shared" si="6"/>
        <v>#REF!</v>
      </c>
      <c r="AD302" s="199" t="e">
        <f t="shared" si="5"/>
        <v>#REF!</v>
      </c>
      <c r="AE302" s="199" t="e">
        <f t="shared" si="5"/>
        <v>#REF!</v>
      </c>
      <c r="AF302" s="199" t="e">
        <f t="shared" si="5"/>
        <v>#REF!</v>
      </c>
    </row>
    <row r="303" spans="2:32">
      <c r="B303" s="194"/>
      <c r="C303" s="197"/>
      <c r="D303" s="197"/>
      <c r="E303" s="197"/>
      <c r="F303" s="197"/>
      <c r="G303" s="197"/>
      <c r="H303" s="197"/>
      <c r="I303" s="197"/>
      <c r="J303" s="197"/>
      <c r="K303" s="197"/>
      <c r="L303" s="197"/>
      <c r="M303" s="197"/>
      <c r="N303" s="197"/>
      <c r="O303" s="197"/>
      <c r="P303" s="197"/>
      <c r="Q303" s="198"/>
      <c r="R303" s="323"/>
      <c r="T303" s="200">
        <f t="shared" si="7"/>
        <v>1</v>
      </c>
      <c r="U303" s="199" t="e">
        <f>AND($C303&lt;&gt;"",#REF!&lt;&gt;"")</f>
        <v>#REF!</v>
      </c>
      <c r="V303" s="199" t="e">
        <f>AND($C303&lt;&gt;"",#REF!&lt;&gt;"")</f>
        <v>#REF!</v>
      </c>
      <c r="W303" s="199" t="e">
        <f>AND($C303&lt;&gt;"",#REF!&lt;&gt;"")</f>
        <v>#REF!</v>
      </c>
      <c r="X303" s="199" t="e">
        <f>AND($C303&lt;&gt;"",#REF!&lt;&gt;"")</f>
        <v>#REF!</v>
      </c>
      <c r="Y303" s="199" t="e">
        <f>AND($C303&lt;&gt;"",#REF!&lt;&gt;"")</f>
        <v>#REF!</v>
      </c>
      <c r="Z303" s="199" t="e">
        <f>AND($C303&lt;&gt;"",#REF!&lt;&gt;"")</f>
        <v>#REF!</v>
      </c>
      <c r="AA303" s="199" t="e">
        <f t="shared" si="6"/>
        <v>#REF!</v>
      </c>
      <c r="AB303" s="199" t="e">
        <f t="shared" si="6"/>
        <v>#REF!</v>
      </c>
      <c r="AC303" s="199" t="e">
        <f t="shared" si="6"/>
        <v>#REF!</v>
      </c>
      <c r="AD303" s="199" t="e">
        <f t="shared" si="5"/>
        <v>#REF!</v>
      </c>
      <c r="AE303" s="199" t="e">
        <f t="shared" si="5"/>
        <v>#REF!</v>
      </c>
      <c r="AF303" s="199" t="e">
        <f t="shared" si="5"/>
        <v>#REF!</v>
      </c>
    </row>
    <row r="304" spans="2:32">
      <c r="B304" s="194"/>
      <c r="C304" s="197"/>
      <c r="D304" s="197"/>
      <c r="E304" s="197"/>
      <c r="F304" s="197"/>
      <c r="G304" s="197"/>
      <c r="H304" s="197"/>
      <c r="I304" s="197"/>
      <c r="J304" s="197"/>
      <c r="K304" s="197"/>
      <c r="L304" s="197"/>
      <c r="M304" s="197"/>
      <c r="N304" s="197"/>
      <c r="O304" s="197"/>
      <c r="P304" s="197"/>
      <c r="Q304" s="198"/>
      <c r="R304" s="323"/>
      <c r="T304" s="200">
        <f t="shared" si="7"/>
        <v>1</v>
      </c>
      <c r="U304" s="199" t="e">
        <f>AND($C304&lt;&gt;"",#REF!&lt;&gt;"")</f>
        <v>#REF!</v>
      </c>
      <c r="V304" s="199" t="e">
        <f>AND($C304&lt;&gt;"",#REF!&lt;&gt;"")</f>
        <v>#REF!</v>
      </c>
      <c r="W304" s="199" t="e">
        <f>AND($C304&lt;&gt;"",#REF!&lt;&gt;"")</f>
        <v>#REF!</v>
      </c>
      <c r="X304" s="199" t="e">
        <f>AND($C304&lt;&gt;"",#REF!&lt;&gt;"")</f>
        <v>#REF!</v>
      </c>
      <c r="Y304" s="199" t="e">
        <f>AND($C304&lt;&gt;"",#REF!&lt;&gt;"")</f>
        <v>#REF!</v>
      </c>
      <c r="Z304" s="199" t="e">
        <f>AND($C304&lt;&gt;"",#REF!&lt;&gt;"")</f>
        <v>#REF!</v>
      </c>
      <c r="AA304" s="199" t="e">
        <f t="shared" si="6"/>
        <v>#REF!</v>
      </c>
      <c r="AB304" s="199" t="e">
        <f t="shared" si="6"/>
        <v>#REF!</v>
      </c>
      <c r="AC304" s="199" t="e">
        <f t="shared" si="6"/>
        <v>#REF!</v>
      </c>
      <c r="AD304" s="199" t="e">
        <f t="shared" si="5"/>
        <v>#REF!</v>
      </c>
      <c r="AE304" s="199" t="e">
        <f t="shared" si="5"/>
        <v>#REF!</v>
      </c>
      <c r="AF304" s="199" t="e">
        <f t="shared" si="5"/>
        <v>#REF!</v>
      </c>
    </row>
    <row r="305" spans="2:32">
      <c r="B305" s="194"/>
      <c r="C305" s="197"/>
      <c r="D305" s="197"/>
      <c r="E305" s="197"/>
      <c r="F305" s="197"/>
      <c r="G305" s="197"/>
      <c r="H305" s="197"/>
      <c r="I305" s="197"/>
      <c r="J305" s="197"/>
      <c r="K305" s="197"/>
      <c r="L305" s="197"/>
      <c r="M305" s="197"/>
      <c r="N305" s="197"/>
      <c r="O305" s="197"/>
      <c r="P305" s="197"/>
      <c r="Q305" s="198"/>
      <c r="R305" s="323"/>
      <c r="T305" s="200">
        <f t="shared" si="7"/>
        <v>1</v>
      </c>
      <c r="U305" s="199" t="e">
        <f>AND($C305&lt;&gt;"",#REF!&lt;&gt;"")</f>
        <v>#REF!</v>
      </c>
      <c r="V305" s="199" t="e">
        <f>AND($C305&lt;&gt;"",#REF!&lt;&gt;"")</f>
        <v>#REF!</v>
      </c>
      <c r="W305" s="199" t="e">
        <f>AND($C305&lt;&gt;"",#REF!&lt;&gt;"")</f>
        <v>#REF!</v>
      </c>
      <c r="X305" s="199" t="e">
        <f>AND($C305&lt;&gt;"",#REF!&lt;&gt;"")</f>
        <v>#REF!</v>
      </c>
      <c r="Y305" s="199" t="e">
        <f>AND($C305&lt;&gt;"",#REF!&lt;&gt;"")</f>
        <v>#REF!</v>
      </c>
      <c r="Z305" s="199" t="e">
        <f>AND($C305&lt;&gt;"",#REF!&lt;&gt;"")</f>
        <v>#REF!</v>
      </c>
      <c r="AA305" s="199" t="e">
        <f t="shared" si="6"/>
        <v>#REF!</v>
      </c>
      <c r="AB305" s="199" t="e">
        <f t="shared" si="6"/>
        <v>#REF!</v>
      </c>
      <c r="AC305" s="199" t="e">
        <f t="shared" si="6"/>
        <v>#REF!</v>
      </c>
      <c r="AD305" s="199" t="e">
        <f t="shared" si="5"/>
        <v>#REF!</v>
      </c>
      <c r="AE305" s="199" t="e">
        <f t="shared" si="5"/>
        <v>#REF!</v>
      </c>
      <c r="AF305" s="199" t="e">
        <f t="shared" si="5"/>
        <v>#REF!</v>
      </c>
    </row>
    <row r="306" spans="2:32">
      <c r="B306" s="194"/>
      <c r="C306" s="197"/>
      <c r="D306" s="197"/>
      <c r="E306" s="197"/>
      <c r="F306" s="197"/>
      <c r="G306" s="197"/>
      <c r="H306" s="197"/>
      <c r="I306" s="197"/>
      <c r="J306" s="197"/>
      <c r="K306" s="197"/>
      <c r="L306" s="197"/>
      <c r="M306" s="197"/>
      <c r="N306" s="197"/>
      <c r="O306" s="197"/>
      <c r="P306" s="197"/>
      <c r="Q306" s="198"/>
      <c r="R306" s="323"/>
      <c r="T306" s="200">
        <f t="shared" si="7"/>
        <v>1</v>
      </c>
      <c r="U306" s="199" t="e">
        <f>AND($C306&lt;&gt;"",#REF!&lt;&gt;"")</f>
        <v>#REF!</v>
      </c>
      <c r="V306" s="199" t="e">
        <f>AND($C306&lt;&gt;"",#REF!&lt;&gt;"")</f>
        <v>#REF!</v>
      </c>
      <c r="W306" s="199" t="e">
        <f>AND($C306&lt;&gt;"",#REF!&lt;&gt;"")</f>
        <v>#REF!</v>
      </c>
      <c r="X306" s="199" t="e">
        <f>AND($C306&lt;&gt;"",#REF!&lt;&gt;"")</f>
        <v>#REF!</v>
      </c>
      <c r="Y306" s="199" t="e">
        <f>AND($C306&lt;&gt;"",#REF!&lt;&gt;"")</f>
        <v>#REF!</v>
      </c>
      <c r="Z306" s="199" t="e">
        <f>AND($C306&lt;&gt;"",#REF!&lt;&gt;"")</f>
        <v>#REF!</v>
      </c>
      <c r="AA306" s="199" t="e">
        <f t="shared" si="6"/>
        <v>#REF!</v>
      </c>
      <c r="AB306" s="199" t="e">
        <f t="shared" si="6"/>
        <v>#REF!</v>
      </c>
      <c r="AC306" s="199" t="e">
        <f t="shared" si="6"/>
        <v>#REF!</v>
      </c>
      <c r="AD306" s="199" t="e">
        <f t="shared" si="5"/>
        <v>#REF!</v>
      </c>
      <c r="AE306" s="199" t="e">
        <f t="shared" si="5"/>
        <v>#REF!</v>
      </c>
      <c r="AF306" s="199" t="e">
        <f t="shared" si="5"/>
        <v>#REF!</v>
      </c>
    </row>
    <row r="307" spans="2:32">
      <c r="B307" s="194"/>
      <c r="C307" s="197"/>
      <c r="D307" s="197"/>
      <c r="E307" s="197"/>
      <c r="F307" s="197"/>
      <c r="G307" s="197"/>
      <c r="H307" s="197"/>
      <c r="I307" s="197"/>
      <c r="J307" s="197"/>
      <c r="K307" s="197"/>
      <c r="L307" s="197"/>
      <c r="M307" s="197"/>
      <c r="N307" s="197"/>
      <c r="O307" s="197"/>
      <c r="P307" s="197"/>
      <c r="Q307" s="198"/>
      <c r="R307" s="323"/>
      <c r="T307" s="200">
        <f t="shared" si="7"/>
        <v>1</v>
      </c>
      <c r="U307" s="199" t="e">
        <f>AND($C307&lt;&gt;"",#REF!&lt;&gt;"")</f>
        <v>#REF!</v>
      </c>
      <c r="V307" s="199" t="e">
        <f>AND($C307&lt;&gt;"",#REF!&lt;&gt;"")</f>
        <v>#REF!</v>
      </c>
      <c r="W307" s="199" t="e">
        <f>AND($C307&lt;&gt;"",#REF!&lt;&gt;"")</f>
        <v>#REF!</v>
      </c>
      <c r="X307" s="199" t="e">
        <f>AND($C307&lt;&gt;"",#REF!&lt;&gt;"")</f>
        <v>#REF!</v>
      </c>
      <c r="Y307" s="199" t="e">
        <f>AND($C307&lt;&gt;"",#REF!&lt;&gt;"")</f>
        <v>#REF!</v>
      </c>
      <c r="Z307" s="199" t="e">
        <f>AND($C307&lt;&gt;"",#REF!&lt;&gt;"")</f>
        <v>#REF!</v>
      </c>
      <c r="AA307" s="199" t="e">
        <f t="shared" si="6"/>
        <v>#REF!</v>
      </c>
      <c r="AB307" s="199" t="e">
        <f t="shared" si="6"/>
        <v>#REF!</v>
      </c>
      <c r="AC307" s="199" t="e">
        <f t="shared" si="6"/>
        <v>#REF!</v>
      </c>
      <c r="AD307" s="199" t="e">
        <f t="shared" si="5"/>
        <v>#REF!</v>
      </c>
      <c r="AE307" s="199" t="e">
        <f t="shared" si="5"/>
        <v>#REF!</v>
      </c>
      <c r="AF307" s="199" t="e">
        <f t="shared" si="5"/>
        <v>#REF!</v>
      </c>
    </row>
    <row r="308" spans="2:32">
      <c r="B308" s="194"/>
      <c r="C308" s="197"/>
      <c r="D308" s="197"/>
      <c r="E308" s="197"/>
      <c r="F308" s="197"/>
      <c r="G308" s="197"/>
      <c r="H308" s="197"/>
      <c r="I308" s="197"/>
      <c r="J308" s="197"/>
      <c r="K308" s="197"/>
      <c r="L308" s="197"/>
      <c r="M308" s="197"/>
      <c r="N308" s="197"/>
      <c r="O308" s="197"/>
      <c r="P308" s="197"/>
      <c r="Q308" s="198"/>
      <c r="R308" s="323"/>
      <c r="T308" s="200">
        <f t="shared" si="7"/>
        <v>1</v>
      </c>
      <c r="U308" s="199" t="e">
        <f>AND($C308&lt;&gt;"",#REF!&lt;&gt;"")</f>
        <v>#REF!</v>
      </c>
      <c r="V308" s="199" t="e">
        <f>AND($C308&lt;&gt;"",#REF!&lt;&gt;"")</f>
        <v>#REF!</v>
      </c>
      <c r="W308" s="199" t="e">
        <f>AND($C308&lt;&gt;"",#REF!&lt;&gt;"")</f>
        <v>#REF!</v>
      </c>
      <c r="X308" s="199" t="e">
        <f>AND($C308&lt;&gt;"",#REF!&lt;&gt;"")</f>
        <v>#REF!</v>
      </c>
      <c r="Y308" s="199" t="e">
        <f>AND($C308&lt;&gt;"",#REF!&lt;&gt;"")</f>
        <v>#REF!</v>
      </c>
      <c r="Z308" s="199" t="e">
        <f>AND($C308&lt;&gt;"",#REF!&lt;&gt;"")</f>
        <v>#REF!</v>
      </c>
      <c r="AA308" s="199" t="e">
        <f t="shared" si="6"/>
        <v>#REF!</v>
      </c>
      <c r="AB308" s="199" t="e">
        <f t="shared" si="6"/>
        <v>#REF!</v>
      </c>
      <c r="AC308" s="199" t="e">
        <f t="shared" si="6"/>
        <v>#REF!</v>
      </c>
      <c r="AD308" s="199" t="e">
        <f t="shared" si="5"/>
        <v>#REF!</v>
      </c>
      <c r="AE308" s="199" t="e">
        <f t="shared" si="5"/>
        <v>#REF!</v>
      </c>
      <c r="AF308" s="199" t="e">
        <f t="shared" si="5"/>
        <v>#REF!</v>
      </c>
    </row>
    <row r="309" spans="2:32">
      <c r="B309" s="194"/>
      <c r="C309" s="197"/>
      <c r="D309" s="197"/>
      <c r="E309" s="197"/>
      <c r="F309" s="197"/>
      <c r="G309" s="197"/>
      <c r="H309" s="197"/>
      <c r="I309" s="197"/>
      <c r="J309" s="197"/>
      <c r="K309" s="197"/>
      <c r="L309" s="197"/>
      <c r="M309" s="197"/>
      <c r="N309" s="197"/>
      <c r="O309" s="197"/>
      <c r="P309" s="197"/>
      <c r="Q309" s="198"/>
      <c r="R309" s="323"/>
      <c r="T309" s="200">
        <f t="shared" si="7"/>
        <v>1</v>
      </c>
      <c r="U309" s="199" t="e">
        <f>AND($C309&lt;&gt;"",#REF!&lt;&gt;"")</f>
        <v>#REF!</v>
      </c>
      <c r="V309" s="199" t="e">
        <f>AND($C309&lt;&gt;"",#REF!&lt;&gt;"")</f>
        <v>#REF!</v>
      </c>
      <c r="W309" s="199" t="e">
        <f>AND($C309&lt;&gt;"",#REF!&lt;&gt;"")</f>
        <v>#REF!</v>
      </c>
      <c r="X309" s="199" t="e">
        <f>AND($C309&lt;&gt;"",#REF!&lt;&gt;"")</f>
        <v>#REF!</v>
      </c>
      <c r="Y309" s="199" t="e">
        <f>AND($C309&lt;&gt;"",#REF!&lt;&gt;"")</f>
        <v>#REF!</v>
      </c>
      <c r="Z309" s="199" t="e">
        <f>AND($C309&lt;&gt;"",#REF!&lt;&gt;"")</f>
        <v>#REF!</v>
      </c>
      <c r="AA309" s="199" t="e">
        <f t="shared" si="6"/>
        <v>#REF!</v>
      </c>
      <c r="AB309" s="199" t="e">
        <f t="shared" si="6"/>
        <v>#REF!</v>
      </c>
      <c r="AC309" s="199" t="e">
        <f t="shared" si="6"/>
        <v>#REF!</v>
      </c>
      <c r="AD309" s="199" t="e">
        <f t="shared" si="5"/>
        <v>#REF!</v>
      </c>
      <c r="AE309" s="199" t="e">
        <f t="shared" si="5"/>
        <v>#REF!</v>
      </c>
      <c r="AF309" s="199" t="e">
        <f t="shared" si="5"/>
        <v>#REF!</v>
      </c>
    </row>
    <row r="310" spans="2:32">
      <c r="B310" s="194"/>
      <c r="C310" s="197"/>
      <c r="D310" s="197"/>
      <c r="E310" s="197"/>
      <c r="F310" s="197"/>
      <c r="G310" s="197"/>
      <c r="H310" s="197"/>
      <c r="I310" s="197"/>
      <c r="J310" s="197"/>
      <c r="K310" s="197"/>
      <c r="L310" s="197"/>
      <c r="M310" s="197"/>
      <c r="N310" s="197"/>
      <c r="O310" s="197"/>
      <c r="P310" s="197"/>
      <c r="Q310" s="198"/>
      <c r="R310" s="323"/>
      <c r="T310" s="200">
        <f t="shared" si="7"/>
        <v>1</v>
      </c>
      <c r="U310" s="199" t="e">
        <f>AND($C310&lt;&gt;"",#REF!&lt;&gt;"")</f>
        <v>#REF!</v>
      </c>
      <c r="V310" s="199" t="e">
        <f>AND($C310&lt;&gt;"",#REF!&lt;&gt;"")</f>
        <v>#REF!</v>
      </c>
      <c r="W310" s="199" t="e">
        <f>AND($C310&lt;&gt;"",#REF!&lt;&gt;"")</f>
        <v>#REF!</v>
      </c>
      <c r="X310" s="199" t="e">
        <f>AND($C310&lt;&gt;"",#REF!&lt;&gt;"")</f>
        <v>#REF!</v>
      </c>
      <c r="Y310" s="199" t="e">
        <f>AND($C310&lt;&gt;"",#REF!&lt;&gt;"")</f>
        <v>#REF!</v>
      </c>
      <c r="Z310" s="199" t="e">
        <f>AND($C310&lt;&gt;"",#REF!&lt;&gt;"")</f>
        <v>#REF!</v>
      </c>
      <c r="AA310" s="199" t="e">
        <f t="shared" si="6"/>
        <v>#REF!</v>
      </c>
      <c r="AB310" s="199" t="e">
        <f t="shared" si="6"/>
        <v>#REF!</v>
      </c>
      <c r="AC310" s="199" t="e">
        <f t="shared" si="6"/>
        <v>#REF!</v>
      </c>
      <c r="AD310" s="199" t="e">
        <f t="shared" si="5"/>
        <v>#REF!</v>
      </c>
      <c r="AE310" s="199" t="e">
        <f t="shared" si="5"/>
        <v>#REF!</v>
      </c>
      <c r="AF310" s="199" t="e">
        <f t="shared" si="5"/>
        <v>#REF!</v>
      </c>
    </row>
    <row r="311" spans="2:32">
      <c r="B311" s="194"/>
      <c r="C311" s="197"/>
      <c r="D311" s="197"/>
      <c r="E311" s="197"/>
      <c r="F311" s="197"/>
      <c r="G311" s="197"/>
      <c r="H311" s="197"/>
      <c r="I311" s="197"/>
      <c r="J311" s="197"/>
      <c r="K311" s="197"/>
      <c r="L311" s="197"/>
      <c r="M311" s="197"/>
      <c r="N311" s="197"/>
      <c r="O311" s="197"/>
      <c r="P311" s="197"/>
      <c r="Q311" s="198"/>
      <c r="R311" s="323"/>
      <c r="T311" s="200">
        <f t="shared" si="7"/>
        <v>1</v>
      </c>
      <c r="U311" s="199" t="e">
        <f>AND($C311&lt;&gt;"",#REF!&lt;&gt;"")</f>
        <v>#REF!</v>
      </c>
      <c r="V311" s="199" t="e">
        <f>AND($C311&lt;&gt;"",#REF!&lt;&gt;"")</f>
        <v>#REF!</v>
      </c>
      <c r="W311" s="199" t="e">
        <f>AND($C311&lt;&gt;"",#REF!&lt;&gt;"")</f>
        <v>#REF!</v>
      </c>
      <c r="X311" s="199" t="e">
        <f>AND($C311&lt;&gt;"",#REF!&lt;&gt;"")</f>
        <v>#REF!</v>
      </c>
      <c r="Y311" s="199" t="e">
        <f>AND($C311&lt;&gt;"",#REF!&lt;&gt;"")</f>
        <v>#REF!</v>
      </c>
      <c r="Z311" s="199" t="e">
        <f>AND($C311&lt;&gt;"",#REF!&lt;&gt;"")</f>
        <v>#REF!</v>
      </c>
      <c r="AA311" s="199" t="e">
        <f t="shared" si="6"/>
        <v>#REF!</v>
      </c>
      <c r="AB311" s="199" t="e">
        <f t="shared" si="6"/>
        <v>#REF!</v>
      </c>
      <c r="AC311" s="199" t="e">
        <f t="shared" si="6"/>
        <v>#REF!</v>
      </c>
      <c r="AD311" s="199" t="e">
        <f t="shared" si="5"/>
        <v>#REF!</v>
      </c>
      <c r="AE311" s="199" t="e">
        <f t="shared" si="5"/>
        <v>#REF!</v>
      </c>
      <c r="AF311" s="199" t="e">
        <f t="shared" si="5"/>
        <v>#REF!</v>
      </c>
    </row>
    <row r="312" spans="2:32">
      <c r="B312" s="194"/>
      <c r="C312" s="197"/>
      <c r="D312" s="197"/>
      <c r="E312" s="197"/>
      <c r="F312" s="197"/>
      <c r="G312" s="197"/>
      <c r="H312" s="197"/>
      <c r="I312" s="197"/>
      <c r="J312" s="197"/>
      <c r="K312" s="197"/>
      <c r="L312" s="197"/>
      <c r="M312" s="197"/>
      <c r="N312" s="197"/>
      <c r="O312" s="197"/>
      <c r="P312" s="197"/>
      <c r="Q312" s="198"/>
      <c r="R312" s="323"/>
      <c r="T312" s="200">
        <f t="shared" si="7"/>
        <v>1</v>
      </c>
      <c r="U312" s="199" t="e">
        <f>AND($C312&lt;&gt;"",#REF!&lt;&gt;"")</f>
        <v>#REF!</v>
      </c>
      <c r="V312" s="199" t="e">
        <f>AND($C312&lt;&gt;"",#REF!&lt;&gt;"")</f>
        <v>#REF!</v>
      </c>
      <c r="W312" s="199" t="e">
        <f>AND($C312&lt;&gt;"",#REF!&lt;&gt;"")</f>
        <v>#REF!</v>
      </c>
      <c r="X312" s="199" t="e">
        <f>AND($C312&lt;&gt;"",#REF!&lt;&gt;"")</f>
        <v>#REF!</v>
      </c>
      <c r="Y312" s="199" t="e">
        <f>AND($C312&lt;&gt;"",#REF!&lt;&gt;"")</f>
        <v>#REF!</v>
      </c>
      <c r="Z312" s="199" t="e">
        <f>AND($C312&lt;&gt;"",#REF!&lt;&gt;"")</f>
        <v>#REF!</v>
      </c>
      <c r="AA312" s="199" t="e">
        <f t="shared" si="6"/>
        <v>#REF!</v>
      </c>
      <c r="AB312" s="199" t="e">
        <f t="shared" si="6"/>
        <v>#REF!</v>
      </c>
      <c r="AC312" s="199" t="e">
        <f t="shared" si="6"/>
        <v>#REF!</v>
      </c>
      <c r="AD312" s="199" t="e">
        <f t="shared" si="6"/>
        <v>#REF!</v>
      </c>
      <c r="AE312" s="199" t="e">
        <f t="shared" si="6"/>
        <v>#REF!</v>
      </c>
      <c r="AF312" s="199" t="e">
        <f t="shared" si="6"/>
        <v>#REF!</v>
      </c>
    </row>
    <row r="313" spans="2:32">
      <c r="B313" s="194"/>
      <c r="C313" s="197"/>
      <c r="D313" s="197"/>
      <c r="E313" s="197"/>
      <c r="F313" s="197"/>
      <c r="G313" s="197"/>
      <c r="H313" s="197"/>
      <c r="I313" s="197"/>
      <c r="J313" s="197"/>
      <c r="K313" s="197"/>
      <c r="L313" s="197"/>
      <c r="M313" s="197"/>
      <c r="N313" s="197"/>
      <c r="O313" s="197"/>
      <c r="P313" s="197"/>
      <c r="Q313" s="198"/>
      <c r="R313" s="323"/>
      <c r="T313" s="200">
        <f t="shared" si="7"/>
        <v>1</v>
      </c>
      <c r="U313" s="199" t="e">
        <f>AND($C313&lt;&gt;"",#REF!&lt;&gt;"")</f>
        <v>#REF!</v>
      </c>
      <c r="V313" s="199" t="e">
        <f>AND($C313&lt;&gt;"",#REF!&lt;&gt;"")</f>
        <v>#REF!</v>
      </c>
      <c r="W313" s="199" t="e">
        <f>AND($C313&lt;&gt;"",#REF!&lt;&gt;"")</f>
        <v>#REF!</v>
      </c>
      <c r="X313" s="199" t="e">
        <f>AND($C313&lt;&gt;"",#REF!&lt;&gt;"")</f>
        <v>#REF!</v>
      </c>
      <c r="Y313" s="199" t="e">
        <f>AND($C313&lt;&gt;"",#REF!&lt;&gt;"")</f>
        <v>#REF!</v>
      </c>
      <c r="Z313" s="199" t="e">
        <f>AND($C313&lt;&gt;"",#REF!&lt;&gt;"")</f>
        <v>#REF!</v>
      </c>
      <c r="AA313" s="199" t="e">
        <f t="shared" ref="AA313:AF355" si="8">IF(U313=TRUE,1,"")</f>
        <v>#REF!</v>
      </c>
      <c r="AB313" s="199" t="e">
        <f t="shared" si="8"/>
        <v>#REF!</v>
      </c>
      <c r="AC313" s="199" t="e">
        <f t="shared" si="8"/>
        <v>#REF!</v>
      </c>
      <c r="AD313" s="199" t="e">
        <f t="shared" si="8"/>
        <v>#REF!</v>
      </c>
      <c r="AE313" s="199" t="e">
        <f t="shared" si="8"/>
        <v>#REF!</v>
      </c>
      <c r="AF313" s="199" t="e">
        <f t="shared" si="8"/>
        <v>#REF!</v>
      </c>
    </row>
    <row r="314" spans="2:32">
      <c r="B314" s="194"/>
      <c r="C314" s="197"/>
      <c r="D314" s="197"/>
      <c r="E314" s="197"/>
      <c r="F314" s="197"/>
      <c r="G314" s="197"/>
      <c r="H314" s="197"/>
      <c r="I314" s="197"/>
      <c r="J314" s="197"/>
      <c r="K314" s="197"/>
      <c r="L314" s="197"/>
      <c r="M314" s="197"/>
      <c r="N314" s="197"/>
      <c r="O314" s="197"/>
      <c r="P314" s="197"/>
      <c r="Q314" s="198"/>
      <c r="R314" s="323"/>
      <c r="T314" s="200">
        <f t="shared" si="7"/>
        <v>1</v>
      </c>
      <c r="U314" s="199" t="e">
        <f>AND($C314&lt;&gt;"",#REF!&lt;&gt;"")</f>
        <v>#REF!</v>
      </c>
      <c r="V314" s="199" t="e">
        <f>AND($C314&lt;&gt;"",#REF!&lt;&gt;"")</f>
        <v>#REF!</v>
      </c>
      <c r="W314" s="199" t="e">
        <f>AND($C314&lt;&gt;"",#REF!&lt;&gt;"")</f>
        <v>#REF!</v>
      </c>
      <c r="X314" s="199" t="e">
        <f>AND($C314&lt;&gt;"",#REF!&lt;&gt;"")</f>
        <v>#REF!</v>
      </c>
      <c r="Y314" s="199" t="e">
        <f>AND($C314&lt;&gt;"",#REF!&lt;&gt;"")</f>
        <v>#REF!</v>
      </c>
      <c r="Z314" s="199" t="e">
        <f>AND($C314&lt;&gt;"",#REF!&lt;&gt;"")</f>
        <v>#REF!</v>
      </c>
      <c r="AA314" s="199" t="e">
        <f t="shared" si="8"/>
        <v>#REF!</v>
      </c>
      <c r="AB314" s="199" t="e">
        <f t="shared" si="8"/>
        <v>#REF!</v>
      </c>
      <c r="AC314" s="199" t="e">
        <f t="shared" si="8"/>
        <v>#REF!</v>
      </c>
      <c r="AD314" s="199" t="e">
        <f t="shared" si="8"/>
        <v>#REF!</v>
      </c>
      <c r="AE314" s="199" t="e">
        <f t="shared" si="8"/>
        <v>#REF!</v>
      </c>
      <c r="AF314" s="199" t="e">
        <f t="shared" si="8"/>
        <v>#REF!</v>
      </c>
    </row>
    <row r="315" spans="2:32">
      <c r="B315" s="194"/>
      <c r="C315" s="197"/>
      <c r="D315" s="197"/>
      <c r="E315" s="197"/>
      <c r="F315" s="197"/>
      <c r="G315" s="197"/>
      <c r="H315" s="197"/>
      <c r="I315" s="197"/>
      <c r="J315" s="197"/>
      <c r="K315" s="197"/>
      <c r="L315" s="197"/>
      <c r="M315" s="197"/>
      <c r="N315" s="197"/>
      <c r="O315" s="197"/>
      <c r="P315" s="197"/>
      <c r="Q315" s="198"/>
      <c r="R315" s="323"/>
      <c r="T315" s="200">
        <f t="shared" si="7"/>
        <v>1</v>
      </c>
      <c r="U315" s="199" t="e">
        <f>AND($C315&lt;&gt;"",#REF!&lt;&gt;"")</f>
        <v>#REF!</v>
      </c>
      <c r="V315" s="199" t="e">
        <f>AND($C315&lt;&gt;"",#REF!&lt;&gt;"")</f>
        <v>#REF!</v>
      </c>
      <c r="W315" s="199" t="e">
        <f>AND($C315&lt;&gt;"",#REF!&lt;&gt;"")</f>
        <v>#REF!</v>
      </c>
      <c r="X315" s="199" t="e">
        <f>AND($C315&lt;&gt;"",#REF!&lt;&gt;"")</f>
        <v>#REF!</v>
      </c>
      <c r="Y315" s="199" t="e">
        <f>AND($C315&lt;&gt;"",#REF!&lt;&gt;"")</f>
        <v>#REF!</v>
      </c>
      <c r="Z315" s="199" t="e">
        <f>AND($C315&lt;&gt;"",#REF!&lt;&gt;"")</f>
        <v>#REF!</v>
      </c>
      <c r="AA315" s="199" t="e">
        <f t="shared" si="8"/>
        <v>#REF!</v>
      </c>
      <c r="AB315" s="199" t="e">
        <f t="shared" si="8"/>
        <v>#REF!</v>
      </c>
      <c r="AC315" s="199" t="e">
        <f t="shared" si="8"/>
        <v>#REF!</v>
      </c>
      <c r="AD315" s="199" t="e">
        <f t="shared" si="8"/>
        <v>#REF!</v>
      </c>
      <c r="AE315" s="199" t="e">
        <f t="shared" si="8"/>
        <v>#REF!</v>
      </c>
      <c r="AF315" s="199" t="e">
        <f t="shared" si="8"/>
        <v>#REF!</v>
      </c>
    </row>
    <row r="316" spans="2:32">
      <c r="B316" s="194"/>
      <c r="C316" s="197"/>
      <c r="D316" s="197"/>
      <c r="E316" s="197"/>
      <c r="F316" s="197"/>
      <c r="G316" s="197"/>
      <c r="H316" s="197"/>
      <c r="I316" s="197"/>
      <c r="J316" s="197"/>
      <c r="K316" s="197"/>
      <c r="L316" s="197"/>
      <c r="M316" s="197"/>
      <c r="N316" s="197"/>
      <c r="O316" s="197"/>
      <c r="P316" s="197"/>
      <c r="Q316" s="198"/>
      <c r="R316" s="323"/>
      <c r="T316" s="200">
        <f t="shared" si="7"/>
        <v>1</v>
      </c>
      <c r="U316" s="199" t="e">
        <f>AND($C316&lt;&gt;"",#REF!&lt;&gt;"")</f>
        <v>#REF!</v>
      </c>
      <c r="V316" s="199" t="e">
        <f>AND($C316&lt;&gt;"",#REF!&lt;&gt;"")</f>
        <v>#REF!</v>
      </c>
      <c r="W316" s="199" t="e">
        <f>AND($C316&lt;&gt;"",#REF!&lt;&gt;"")</f>
        <v>#REF!</v>
      </c>
      <c r="X316" s="199" t="e">
        <f>AND($C316&lt;&gt;"",#REF!&lt;&gt;"")</f>
        <v>#REF!</v>
      </c>
      <c r="Y316" s="199" t="e">
        <f>AND($C316&lt;&gt;"",#REF!&lt;&gt;"")</f>
        <v>#REF!</v>
      </c>
      <c r="Z316" s="199" t="e">
        <f>AND($C316&lt;&gt;"",#REF!&lt;&gt;"")</f>
        <v>#REF!</v>
      </c>
      <c r="AA316" s="199" t="e">
        <f t="shared" si="8"/>
        <v>#REF!</v>
      </c>
      <c r="AB316" s="199" t="e">
        <f t="shared" si="8"/>
        <v>#REF!</v>
      </c>
      <c r="AC316" s="199" t="e">
        <f t="shared" si="8"/>
        <v>#REF!</v>
      </c>
      <c r="AD316" s="199" t="e">
        <f t="shared" si="8"/>
        <v>#REF!</v>
      </c>
      <c r="AE316" s="199" t="e">
        <f t="shared" si="8"/>
        <v>#REF!</v>
      </c>
      <c r="AF316" s="199" t="e">
        <f t="shared" si="8"/>
        <v>#REF!</v>
      </c>
    </row>
    <row r="317" spans="2:32">
      <c r="B317" s="194"/>
      <c r="C317" s="197"/>
      <c r="D317" s="197"/>
      <c r="E317" s="197"/>
      <c r="F317" s="197"/>
      <c r="G317" s="197"/>
      <c r="H317" s="197"/>
      <c r="I317" s="197"/>
      <c r="J317" s="197"/>
      <c r="K317" s="197"/>
      <c r="L317" s="197"/>
      <c r="M317" s="197"/>
      <c r="N317" s="197"/>
      <c r="O317" s="197"/>
      <c r="P317" s="197"/>
      <c r="Q317" s="198"/>
      <c r="R317" s="323"/>
      <c r="T317" s="200">
        <f t="shared" si="7"/>
        <v>1</v>
      </c>
      <c r="U317" s="199" t="e">
        <f>AND($C317&lt;&gt;"",#REF!&lt;&gt;"")</f>
        <v>#REF!</v>
      </c>
      <c r="V317" s="199" t="e">
        <f>AND($C317&lt;&gt;"",#REF!&lt;&gt;"")</f>
        <v>#REF!</v>
      </c>
      <c r="W317" s="199" t="e">
        <f>AND($C317&lt;&gt;"",#REF!&lt;&gt;"")</f>
        <v>#REF!</v>
      </c>
      <c r="X317" s="199" t="e">
        <f>AND($C317&lt;&gt;"",#REF!&lt;&gt;"")</f>
        <v>#REF!</v>
      </c>
      <c r="Y317" s="199" t="e">
        <f>AND($C317&lt;&gt;"",#REF!&lt;&gt;"")</f>
        <v>#REF!</v>
      </c>
      <c r="Z317" s="199" t="e">
        <f>AND($C317&lt;&gt;"",#REF!&lt;&gt;"")</f>
        <v>#REF!</v>
      </c>
      <c r="AA317" s="199" t="e">
        <f t="shared" si="8"/>
        <v>#REF!</v>
      </c>
      <c r="AB317" s="199" t="e">
        <f t="shared" si="8"/>
        <v>#REF!</v>
      </c>
      <c r="AC317" s="199" t="e">
        <f t="shared" si="8"/>
        <v>#REF!</v>
      </c>
      <c r="AD317" s="199" t="e">
        <f t="shared" si="8"/>
        <v>#REF!</v>
      </c>
      <c r="AE317" s="199" t="e">
        <f t="shared" si="8"/>
        <v>#REF!</v>
      </c>
      <c r="AF317" s="199" t="e">
        <f t="shared" si="8"/>
        <v>#REF!</v>
      </c>
    </row>
    <row r="318" spans="2:32">
      <c r="B318" s="194"/>
      <c r="C318" s="197"/>
      <c r="D318" s="197"/>
      <c r="E318" s="197"/>
      <c r="F318" s="197"/>
      <c r="G318" s="197"/>
      <c r="H318" s="197"/>
      <c r="I318" s="197"/>
      <c r="J318" s="197"/>
      <c r="K318" s="197"/>
      <c r="L318" s="197"/>
      <c r="M318" s="197"/>
      <c r="N318" s="197"/>
      <c r="O318" s="197"/>
      <c r="P318" s="197"/>
      <c r="Q318" s="198"/>
      <c r="R318" s="323"/>
      <c r="T318" s="200">
        <f t="shared" si="7"/>
        <v>1</v>
      </c>
      <c r="U318" s="199" t="e">
        <f>AND($C318&lt;&gt;"",#REF!&lt;&gt;"")</f>
        <v>#REF!</v>
      </c>
      <c r="V318" s="199" t="e">
        <f>AND($C318&lt;&gt;"",#REF!&lt;&gt;"")</f>
        <v>#REF!</v>
      </c>
      <c r="W318" s="199" t="e">
        <f>AND($C318&lt;&gt;"",#REF!&lt;&gt;"")</f>
        <v>#REF!</v>
      </c>
      <c r="X318" s="199" t="e">
        <f>AND($C318&lt;&gt;"",#REF!&lt;&gt;"")</f>
        <v>#REF!</v>
      </c>
      <c r="Y318" s="199" t="e">
        <f>AND($C318&lt;&gt;"",#REF!&lt;&gt;"")</f>
        <v>#REF!</v>
      </c>
      <c r="Z318" s="199" t="e">
        <f>AND($C318&lt;&gt;"",#REF!&lt;&gt;"")</f>
        <v>#REF!</v>
      </c>
      <c r="AA318" s="199" t="e">
        <f t="shared" si="8"/>
        <v>#REF!</v>
      </c>
      <c r="AB318" s="199" t="e">
        <f t="shared" si="8"/>
        <v>#REF!</v>
      </c>
      <c r="AC318" s="199" t="e">
        <f t="shared" si="8"/>
        <v>#REF!</v>
      </c>
      <c r="AD318" s="199" t="e">
        <f t="shared" si="8"/>
        <v>#REF!</v>
      </c>
      <c r="AE318" s="199" t="e">
        <f t="shared" si="8"/>
        <v>#REF!</v>
      </c>
      <c r="AF318" s="199" t="e">
        <f t="shared" si="8"/>
        <v>#REF!</v>
      </c>
    </row>
    <row r="319" spans="2:32">
      <c r="B319" s="194"/>
      <c r="C319" s="197"/>
      <c r="D319" s="197"/>
      <c r="E319" s="197"/>
      <c r="F319" s="197"/>
      <c r="G319" s="197"/>
      <c r="H319" s="197"/>
      <c r="I319" s="197"/>
      <c r="J319" s="197"/>
      <c r="K319" s="197"/>
      <c r="L319" s="197"/>
      <c r="M319" s="197"/>
      <c r="N319" s="197"/>
      <c r="O319" s="197"/>
      <c r="P319" s="197"/>
      <c r="Q319" s="198"/>
      <c r="R319" s="323"/>
      <c r="T319" s="200">
        <f t="shared" si="7"/>
        <v>1</v>
      </c>
      <c r="U319" s="199" t="e">
        <f>AND($C319&lt;&gt;"",#REF!&lt;&gt;"")</f>
        <v>#REF!</v>
      </c>
      <c r="V319" s="199" t="e">
        <f>AND($C319&lt;&gt;"",#REF!&lt;&gt;"")</f>
        <v>#REF!</v>
      </c>
      <c r="W319" s="199" t="e">
        <f>AND($C319&lt;&gt;"",#REF!&lt;&gt;"")</f>
        <v>#REF!</v>
      </c>
      <c r="X319" s="199" t="e">
        <f>AND($C319&lt;&gt;"",#REF!&lt;&gt;"")</f>
        <v>#REF!</v>
      </c>
      <c r="Y319" s="199" t="e">
        <f>AND($C319&lt;&gt;"",#REF!&lt;&gt;"")</f>
        <v>#REF!</v>
      </c>
      <c r="Z319" s="199" t="e">
        <f>AND($C319&lt;&gt;"",#REF!&lt;&gt;"")</f>
        <v>#REF!</v>
      </c>
      <c r="AA319" s="199" t="e">
        <f t="shared" si="8"/>
        <v>#REF!</v>
      </c>
      <c r="AB319" s="199" t="e">
        <f t="shared" si="8"/>
        <v>#REF!</v>
      </c>
      <c r="AC319" s="199" t="e">
        <f t="shared" si="8"/>
        <v>#REF!</v>
      </c>
      <c r="AD319" s="199" t="e">
        <f t="shared" si="8"/>
        <v>#REF!</v>
      </c>
      <c r="AE319" s="199" t="e">
        <f t="shared" si="8"/>
        <v>#REF!</v>
      </c>
      <c r="AF319" s="199" t="e">
        <f t="shared" si="8"/>
        <v>#REF!</v>
      </c>
    </row>
    <row r="320" spans="2:32">
      <c r="B320" s="194"/>
      <c r="C320" s="197"/>
      <c r="D320" s="197"/>
      <c r="E320" s="197"/>
      <c r="F320" s="197"/>
      <c r="G320" s="197"/>
      <c r="H320" s="197"/>
      <c r="I320" s="197"/>
      <c r="J320" s="197"/>
      <c r="K320" s="197"/>
      <c r="L320" s="197"/>
      <c r="M320" s="197"/>
      <c r="N320" s="197"/>
      <c r="O320" s="197"/>
      <c r="P320" s="197"/>
      <c r="Q320" s="198"/>
      <c r="R320" s="323"/>
      <c r="T320" s="200">
        <f t="shared" si="7"/>
        <v>1</v>
      </c>
      <c r="U320" s="199" t="e">
        <f>AND($C320&lt;&gt;"",#REF!&lt;&gt;"")</f>
        <v>#REF!</v>
      </c>
      <c r="V320" s="199" t="e">
        <f>AND($C320&lt;&gt;"",#REF!&lt;&gt;"")</f>
        <v>#REF!</v>
      </c>
      <c r="W320" s="199" t="e">
        <f>AND($C320&lt;&gt;"",#REF!&lt;&gt;"")</f>
        <v>#REF!</v>
      </c>
      <c r="X320" s="199" t="e">
        <f>AND($C320&lt;&gt;"",#REF!&lt;&gt;"")</f>
        <v>#REF!</v>
      </c>
      <c r="Y320" s="199" t="e">
        <f>AND($C320&lt;&gt;"",#REF!&lt;&gt;"")</f>
        <v>#REF!</v>
      </c>
      <c r="Z320" s="199" t="e">
        <f>AND($C320&lt;&gt;"",#REF!&lt;&gt;"")</f>
        <v>#REF!</v>
      </c>
      <c r="AA320" s="199" t="e">
        <f t="shared" si="8"/>
        <v>#REF!</v>
      </c>
      <c r="AB320" s="199" t="e">
        <f t="shared" si="8"/>
        <v>#REF!</v>
      </c>
      <c r="AC320" s="199" t="e">
        <f t="shared" si="8"/>
        <v>#REF!</v>
      </c>
      <c r="AD320" s="199" t="e">
        <f t="shared" si="8"/>
        <v>#REF!</v>
      </c>
      <c r="AE320" s="199" t="e">
        <f t="shared" si="8"/>
        <v>#REF!</v>
      </c>
      <c r="AF320" s="199" t="e">
        <f t="shared" si="8"/>
        <v>#REF!</v>
      </c>
    </row>
    <row r="321" spans="2:32">
      <c r="B321" s="194"/>
      <c r="C321" s="197"/>
      <c r="D321" s="197"/>
      <c r="E321" s="197"/>
      <c r="F321" s="197"/>
      <c r="G321" s="197"/>
      <c r="H321" s="197"/>
      <c r="I321" s="197"/>
      <c r="J321" s="197"/>
      <c r="K321" s="197"/>
      <c r="L321" s="197"/>
      <c r="M321" s="197"/>
      <c r="N321" s="197"/>
      <c r="O321" s="197"/>
      <c r="P321" s="197"/>
      <c r="Q321" s="198"/>
      <c r="R321" s="323"/>
      <c r="T321" s="200">
        <f t="shared" si="7"/>
        <v>1</v>
      </c>
      <c r="U321" s="199" t="e">
        <f>AND($C321&lt;&gt;"",#REF!&lt;&gt;"")</f>
        <v>#REF!</v>
      </c>
      <c r="V321" s="199" t="e">
        <f>AND($C321&lt;&gt;"",#REF!&lt;&gt;"")</f>
        <v>#REF!</v>
      </c>
      <c r="W321" s="199" t="e">
        <f>AND($C321&lt;&gt;"",#REF!&lt;&gt;"")</f>
        <v>#REF!</v>
      </c>
      <c r="X321" s="199" t="e">
        <f>AND($C321&lt;&gt;"",#REF!&lt;&gt;"")</f>
        <v>#REF!</v>
      </c>
      <c r="Y321" s="199" t="e">
        <f>AND($C321&lt;&gt;"",#REF!&lt;&gt;"")</f>
        <v>#REF!</v>
      </c>
      <c r="Z321" s="199" t="e">
        <f>AND($C321&lt;&gt;"",#REF!&lt;&gt;"")</f>
        <v>#REF!</v>
      </c>
      <c r="AA321" s="199" t="e">
        <f t="shared" si="8"/>
        <v>#REF!</v>
      </c>
      <c r="AB321" s="199" t="e">
        <f t="shared" si="8"/>
        <v>#REF!</v>
      </c>
      <c r="AC321" s="199" t="e">
        <f t="shared" si="8"/>
        <v>#REF!</v>
      </c>
      <c r="AD321" s="199" t="e">
        <f t="shared" si="8"/>
        <v>#REF!</v>
      </c>
      <c r="AE321" s="199" t="e">
        <f t="shared" si="8"/>
        <v>#REF!</v>
      </c>
      <c r="AF321" s="199" t="e">
        <f t="shared" si="8"/>
        <v>#REF!</v>
      </c>
    </row>
    <row r="322" spans="2:32">
      <c r="B322" s="194"/>
      <c r="C322" s="197"/>
      <c r="D322" s="197"/>
      <c r="E322" s="197"/>
      <c r="F322" s="197"/>
      <c r="G322" s="197"/>
      <c r="H322" s="197"/>
      <c r="I322" s="197"/>
      <c r="J322" s="197"/>
      <c r="K322" s="197"/>
      <c r="L322" s="197"/>
      <c r="M322" s="197"/>
      <c r="N322" s="197"/>
      <c r="O322" s="197"/>
      <c r="P322" s="197"/>
      <c r="Q322" s="198"/>
      <c r="R322" s="323"/>
      <c r="T322" s="200">
        <f t="shared" si="7"/>
        <v>1</v>
      </c>
      <c r="U322" s="199" t="e">
        <f>AND($C322&lt;&gt;"",#REF!&lt;&gt;"")</f>
        <v>#REF!</v>
      </c>
      <c r="V322" s="199" t="e">
        <f>AND($C322&lt;&gt;"",#REF!&lt;&gt;"")</f>
        <v>#REF!</v>
      </c>
      <c r="W322" s="199" t="e">
        <f>AND($C322&lt;&gt;"",#REF!&lt;&gt;"")</f>
        <v>#REF!</v>
      </c>
      <c r="X322" s="199" t="e">
        <f>AND($C322&lt;&gt;"",#REF!&lt;&gt;"")</f>
        <v>#REF!</v>
      </c>
      <c r="Y322" s="199" t="e">
        <f>AND($C322&lt;&gt;"",#REF!&lt;&gt;"")</f>
        <v>#REF!</v>
      </c>
      <c r="Z322" s="199" t="e">
        <f>AND($C322&lt;&gt;"",#REF!&lt;&gt;"")</f>
        <v>#REF!</v>
      </c>
      <c r="AA322" s="199" t="e">
        <f t="shared" si="8"/>
        <v>#REF!</v>
      </c>
      <c r="AB322" s="199" t="e">
        <f t="shared" si="8"/>
        <v>#REF!</v>
      </c>
      <c r="AC322" s="199" t="e">
        <f t="shared" si="8"/>
        <v>#REF!</v>
      </c>
      <c r="AD322" s="199" t="e">
        <f t="shared" si="8"/>
        <v>#REF!</v>
      </c>
      <c r="AE322" s="199" t="e">
        <f t="shared" si="8"/>
        <v>#REF!</v>
      </c>
      <c r="AF322" s="199" t="e">
        <f t="shared" si="8"/>
        <v>#REF!</v>
      </c>
    </row>
    <row r="323" spans="2:32">
      <c r="B323" s="194"/>
      <c r="C323" s="197"/>
      <c r="D323" s="197"/>
      <c r="E323" s="197"/>
      <c r="F323" s="197"/>
      <c r="G323" s="197"/>
      <c r="H323" s="197"/>
      <c r="I323" s="197"/>
      <c r="J323" s="197"/>
      <c r="K323" s="197"/>
      <c r="L323" s="197"/>
      <c r="M323" s="197"/>
      <c r="N323" s="197"/>
      <c r="O323" s="197"/>
      <c r="P323" s="197"/>
      <c r="Q323" s="198"/>
      <c r="R323" s="323"/>
      <c r="T323" s="200">
        <f t="shared" si="7"/>
        <v>1</v>
      </c>
      <c r="U323" s="199" t="e">
        <f>AND($C323&lt;&gt;"",#REF!&lt;&gt;"")</f>
        <v>#REF!</v>
      </c>
      <c r="V323" s="199" t="e">
        <f>AND($C323&lt;&gt;"",#REF!&lt;&gt;"")</f>
        <v>#REF!</v>
      </c>
      <c r="W323" s="199" t="e">
        <f>AND($C323&lt;&gt;"",#REF!&lt;&gt;"")</f>
        <v>#REF!</v>
      </c>
      <c r="X323" s="199" t="e">
        <f>AND($C323&lt;&gt;"",#REF!&lt;&gt;"")</f>
        <v>#REF!</v>
      </c>
      <c r="Y323" s="199" t="e">
        <f>AND($C323&lt;&gt;"",#REF!&lt;&gt;"")</f>
        <v>#REF!</v>
      </c>
      <c r="Z323" s="199" t="e">
        <f>AND($C323&lt;&gt;"",#REF!&lt;&gt;"")</f>
        <v>#REF!</v>
      </c>
      <c r="AA323" s="199" t="e">
        <f t="shared" si="8"/>
        <v>#REF!</v>
      </c>
      <c r="AB323" s="199" t="e">
        <f t="shared" si="8"/>
        <v>#REF!</v>
      </c>
      <c r="AC323" s="199" t="e">
        <f t="shared" si="8"/>
        <v>#REF!</v>
      </c>
      <c r="AD323" s="199" t="e">
        <f t="shared" si="8"/>
        <v>#REF!</v>
      </c>
      <c r="AE323" s="199" t="e">
        <f t="shared" si="8"/>
        <v>#REF!</v>
      </c>
      <c r="AF323" s="199" t="e">
        <f t="shared" si="8"/>
        <v>#REF!</v>
      </c>
    </row>
    <row r="324" spans="2:32">
      <c r="B324" s="194"/>
      <c r="C324" s="197"/>
      <c r="D324" s="197"/>
      <c r="E324" s="197"/>
      <c r="F324" s="197"/>
      <c r="G324" s="197"/>
      <c r="H324" s="197"/>
      <c r="I324" s="197"/>
      <c r="J324" s="197"/>
      <c r="K324" s="197"/>
      <c r="L324" s="197"/>
      <c r="M324" s="197"/>
      <c r="N324" s="197"/>
      <c r="O324" s="197"/>
      <c r="P324" s="197"/>
      <c r="Q324" s="198"/>
      <c r="R324" s="323"/>
      <c r="T324" s="200">
        <f t="shared" si="7"/>
        <v>1</v>
      </c>
      <c r="U324" s="199" t="e">
        <f>AND($C324&lt;&gt;"",#REF!&lt;&gt;"")</f>
        <v>#REF!</v>
      </c>
      <c r="V324" s="199" t="e">
        <f>AND($C324&lt;&gt;"",#REF!&lt;&gt;"")</f>
        <v>#REF!</v>
      </c>
      <c r="W324" s="199" t="e">
        <f>AND($C324&lt;&gt;"",#REF!&lt;&gt;"")</f>
        <v>#REF!</v>
      </c>
      <c r="X324" s="199" t="e">
        <f>AND($C324&lt;&gt;"",#REF!&lt;&gt;"")</f>
        <v>#REF!</v>
      </c>
      <c r="Y324" s="199" t="e">
        <f>AND($C324&lt;&gt;"",#REF!&lt;&gt;"")</f>
        <v>#REF!</v>
      </c>
      <c r="Z324" s="199" t="e">
        <f>AND($C324&lt;&gt;"",#REF!&lt;&gt;"")</f>
        <v>#REF!</v>
      </c>
      <c r="AA324" s="199" t="e">
        <f t="shared" si="8"/>
        <v>#REF!</v>
      </c>
      <c r="AB324" s="199" t="e">
        <f t="shared" si="8"/>
        <v>#REF!</v>
      </c>
      <c r="AC324" s="199" t="e">
        <f t="shared" si="8"/>
        <v>#REF!</v>
      </c>
      <c r="AD324" s="199" t="e">
        <f t="shared" si="8"/>
        <v>#REF!</v>
      </c>
      <c r="AE324" s="199" t="e">
        <f t="shared" si="8"/>
        <v>#REF!</v>
      </c>
      <c r="AF324" s="199" t="e">
        <f t="shared" si="8"/>
        <v>#REF!</v>
      </c>
    </row>
    <row r="325" spans="2:32">
      <c r="B325" s="194"/>
      <c r="C325" s="197"/>
      <c r="D325" s="197"/>
      <c r="E325" s="197"/>
      <c r="F325" s="197"/>
      <c r="G325" s="197"/>
      <c r="H325" s="197"/>
      <c r="I325" s="197"/>
      <c r="J325" s="197"/>
      <c r="K325" s="197"/>
      <c r="L325" s="197"/>
      <c r="M325" s="197"/>
      <c r="N325" s="197"/>
      <c r="O325" s="197"/>
      <c r="P325" s="197"/>
      <c r="Q325" s="198"/>
      <c r="R325" s="323"/>
      <c r="T325" s="200">
        <f t="shared" si="7"/>
        <v>1</v>
      </c>
      <c r="U325" s="199" t="e">
        <f>AND($C325&lt;&gt;"",#REF!&lt;&gt;"")</f>
        <v>#REF!</v>
      </c>
      <c r="V325" s="199" t="e">
        <f>AND($C325&lt;&gt;"",#REF!&lt;&gt;"")</f>
        <v>#REF!</v>
      </c>
      <c r="W325" s="199" t="e">
        <f>AND($C325&lt;&gt;"",#REF!&lt;&gt;"")</f>
        <v>#REF!</v>
      </c>
      <c r="X325" s="199" t="e">
        <f>AND($C325&lt;&gt;"",#REF!&lt;&gt;"")</f>
        <v>#REF!</v>
      </c>
      <c r="Y325" s="199" t="e">
        <f>AND($C325&lt;&gt;"",#REF!&lt;&gt;"")</f>
        <v>#REF!</v>
      </c>
      <c r="Z325" s="199" t="e">
        <f>AND($C325&lt;&gt;"",#REF!&lt;&gt;"")</f>
        <v>#REF!</v>
      </c>
      <c r="AA325" s="199" t="e">
        <f t="shared" si="8"/>
        <v>#REF!</v>
      </c>
      <c r="AB325" s="199" t="e">
        <f t="shared" si="8"/>
        <v>#REF!</v>
      </c>
      <c r="AC325" s="199" t="e">
        <f t="shared" si="8"/>
        <v>#REF!</v>
      </c>
      <c r="AD325" s="199" t="e">
        <f t="shared" si="8"/>
        <v>#REF!</v>
      </c>
      <c r="AE325" s="199" t="e">
        <f t="shared" si="8"/>
        <v>#REF!</v>
      </c>
      <c r="AF325" s="199" t="e">
        <f t="shared" si="8"/>
        <v>#REF!</v>
      </c>
    </row>
    <row r="326" spans="2:32">
      <c r="B326" s="194"/>
      <c r="C326" s="197"/>
      <c r="D326" s="197"/>
      <c r="E326" s="197"/>
      <c r="F326" s="197"/>
      <c r="G326" s="197"/>
      <c r="H326" s="197"/>
      <c r="I326" s="197"/>
      <c r="J326" s="197"/>
      <c r="K326" s="197"/>
      <c r="L326" s="197"/>
      <c r="M326" s="197"/>
      <c r="N326" s="197"/>
      <c r="O326" s="197"/>
      <c r="P326" s="197"/>
      <c r="Q326" s="198"/>
      <c r="R326" s="323"/>
      <c r="T326" s="200">
        <f t="shared" si="7"/>
        <v>1</v>
      </c>
      <c r="U326" s="199" t="e">
        <f>AND($C326&lt;&gt;"",#REF!&lt;&gt;"")</f>
        <v>#REF!</v>
      </c>
      <c r="V326" s="199" t="e">
        <f>AND($C326&lt;&gt;"",#REF!&lt;&gt;"")</f>
        <v>#REF!</v>
      </c>
      <c r="W326" s="199" t="e">
        <f>AND($C326&lt;&gt;"",#REF!&lt;&gt;"")</f>
        <v>#REF!</v>
      </c>
      <c r="X326" s="199" t="e">
        <f>AND($C326&lt;&gt;"",#REF!&lt;&gt;"")</f>
        <v>#REF!</v>
      </c>
      <c r="Y326" s="199" t="e">
        <f>AND($C326&lt;&gt;"",#REF!&lt;&gt;"")</f>
        <v>#REF!</v>
      </c>
      <c r="Z326" s="199" t="e">
        <f>AND($C326&lt;&gt;"",#REF!&lt;&gt;"")</f>
        <v>#REF!</v>
      </c>
      <c r="AA326" s="199" t="e">
        <f t="shared" si="8"/>
        <v>#REF!</v>
      </c>
      <c r="AB326" s="199" t="e">
        <f t="shared" si="8"/>
        <v>#REF!</v>
      </c>
      <c r="AC326" s="199" t="e">
        <f t="shared" si="8"/>
        <v>#REF!</v>
      </c>
      <c r="AD326" s="199" t="e">
        <f t="shared" si="8"/>
        <v>#REF!</v>
      </c>
      <c r="AE326" s="199" t="e">
        <f t="shared" si="8"/>
        <v>#REF!</v>
      </c>
      <c r="AF326" s="199" t="e">
        <f t="shared" si="8"/>
        <v>#REF!</v>
      </c>
    </row>
    <row r="327" spans="2:32">
      <c r="B327" s="194"/>
      <c r="C327" s="197"/>
      <c r="D327" s="197"/>
      <c r="E327" s="197"/>
      <c r="F327" s="197"/>
      <c r="G327" s="197"/>
      <c r="H327" s="197"/>
      <c r="I327" s="197"/>
      <c r="J327" s="197"/>
      <c r="K327" s="197"/>
      <c r="L327" s="197"/>
      <c r="M327" s="197"/>
      <c r="N327" s="197"/>
      <c r="O327" s="197"/>
      <c r="P327" s="197"/>
      <c r="Q327" s="198"/>
      <c r="R327" s="323"/>
      <c r="T327" s="200">
        <f t="shared" si="7"/>
        <v>1</v>
      </c>
      <c r="U327" s="199" t="e">
        <f>AND($C327&lt;&gt;"",#REF!&lt;&gt;"")</f>
        <v>#REF!</v>
      </c>
      <c r="V327" s="199" t="e">
        <f>AND($C327&lt;&gt;"",#REF!&lt;&gt;"")</f>
        <v>#REF!</v>
      </c>
      <c r="W327" s="199" t="e">
        <f>AND($C327&lt;&gt;"",#REF!&lt;&gt;"")</f>
        <v>#REF!</v>
      </c>
      <c r="X327" s="199" t="e">
        <f>AND($C327&lt;&gt;"",#REF!&lt;&gt;"")</f>
        <v>#REF!</v>
      </c>
      <c r="Y327" s="199" t="e">
        <f>AND($C327&lt;&gt;"",#REF!&lt;&gt;"")</f>
        <v>#REF!</v>
      </c>
      <c r="Z327" s="199" t="e">
        <f>AND($C327&lt;&gt;"",#REF!&lt;&gt;"")</f>
        <v>#REF!</v>
      </c>
      <c r="AA327" s="199" t="e">
        <f t="shared" si="8"/>
        <v>#REF!</v>
      </c>
      <c r="AB327" s="199" t="e">
        <f t="shared" si="8"/>
        <v>#REF!</v>
      </c>
      <c r="AC327" s="199" t="e">
        <f t="shared" si="8"/>
        <v>#REF!</v>
      </c>
      <c r="AD327" s="199" t="e">
        <f t="shared" si="8"/>
        <v>#REF!</v>
      </c>
      <c r="AE327" s="199" t="e">
        <f t="shared" si="8"/>
        <v>#REF!</v>
      </c>
      <c r="AF327" s="199" t="e">
        <f t="shared" si="8"/>
        <v>#REF!</v>
      </c>
    </row>
    <row r="328" spans="2:32">
      <c r="B328" s="194"/>
      <c r="C328" s="197"/>
      <c r="D328" s="197"/>
      <c r="E328" s="197"/>
      <c r="F328" s="197"/>
      <c r="G328" s="197"/>
      <c r="H328" s="197"/>
      <c r="I328" s="197"/>
      <c r="J328" s="197"/>
      <c r="K328" s="197"/>
      <c r="L328" s="197"/>
      <c r="M328" s="197"/>
      <c r="N328" s="197"/>
      <c r="O328" s="197"/>
      <c r="P328" s="197"/>
      <c r="Q328" s="198"/>
      <c r="R328" s="323"/>
      <c r="T328" s="200">
        <f t="shared" si="7"/>
        <v>1</v>
      </c>
      <c r="U328" s="199" t="e">
        <f>AND($C328&lt;&gt;"",#REF!&lt;&gt;"")</f>
        <v>#REF!</v>
      </c>
      <c r="V328" s="199" t="e">
        <f>AND($C328&lt;&gt;"",#REF!&lt;&gt;"")</f>
        <v>#REF!</v>
      </c>
      <c r="W328" s="199" t="e">
        <f>AND($C328&lt;&gt;"",#REF!&lt;&gt;"")</f>
        <v>#REF!</v>
      </c>
      <c r="X328" s="199" t="e">
        <f>AND($C328&lt;&gt;"",#REF!&lt;&gt;"")</f>
        <v>#REF!</v>
      </c>
      <c r="Y328" s="199" t="e">
        <f>AND($C328&lt;&gt;"",#REF!&lt;&gt;"")</f>
        <v>#REF!</v>
      </c>
      <c r="Z328" s="199" t="e">
        <f>AND($C328&lt;&gt;"",#REF!&lt;&gt;"")</f>
        <v>#REF!</v>
      </c>
      <c r="AA328" s="199" t="e">
        <f t="shared" si="8"/>
        <v>#REF!</v>
      </c>
      <c r="AB328" s="199" t="e">
        <f t="shared" si="8"/>
        <v>#REF!</v>
      </c>
      <c r="AC328" s="199" t="e">
        <f t="shared" si="8"/>
        <v>#REF!</v>
      </c>
      <c r="AD328" s="199" t="e">
        <f t="shared" si="8"/>
        <v>#REF!</v>
      </c>
      <c r="AE328" s="199" t="e">
        <f t="shared" si="8"/>
        <v>#REF!</v>
      </c>
      <c r="AF328" s="199" t="e">
        <f t="shared" si="8"/>
        <v>#REF!</v>
      </c>
    </row>
    <row r="329" spans="2:32">
      <c r="B329" s="194"/>
      <c r="C329" s="197"/>
      <c r="D329" s="197"/>
      <c r="E329" s="197"/>
      <c r="F329" s="197"/>
      <c r="G329" s="197"/>
      <c r="H329" s="197"/>
      <c r="I329" s="197"/>
      <c r="J329" s="197"/>
      <c r="K329" s="197"/>
      <c r="L329" s="197"/>
      <c r="M329" s="197"/>
      <c r="N329" s="197"/>
      <c r="O329" s="197"/>
      <c r="P329" s="197"/>
      <c r="Q329" s="198"/>
      <c r="R329" s="323"/>
      <c r="T329" s="200">
        <f t="shared" si="7"/>
        <v>1</v>
      </c>
      <c r="U329" s="199" t="e">
        <f>AND($C329&lt;&gt;"",#REF!&lt;&gt;"")</f>
        <v>#REF!</v>
      </c>
      <c r="V329" s="199" t="e">
        <f>AND($C329&lt;&gt;"",#REF!&lt;&gt;"")</f>
        <v>#REF!</v>
      </c>
      <c r="W329" s="199" t="e">
        <f>AND($C329&lt;&gt;"",#REF!&lt;&gt;"")</f>
        <v>#REF!</v>
      </c>
      <c r="X329" s="199" t="e">
        <f>AND($C329&lt;&gt;"",#REF!&lt;&gt;"")</f>
        <v>#REF!</v>
      </c>
      <c r="Y329" s="199" t="e">
        <f>AND($C329&lt;&gt;"",#REF!&lt;&gt;"")</f>
        <v>#REF!</v>
      </c>
      <c r="Z329" s="199" t="e">
        <f>AND($C329&lt;&gt;"",#REF!&lt;&gt;"")</f>
        <v>#REF!</v>
      </c>
      <c r="AA329" s="199" t="e">
        <f t="shared" si="8"/>
        <v>#REF!</v>
      </c>
      <c r="AB329" s="199" t="e">
        <f t="shared" si="8"/>
        <v>#REF!</v>
      </c>
      <c r="AC329" s="199" t="e">
        <f t="shared" si="8"/>
        <v>#REF!</v>
      </c>
      <c r="AD329" s="199" t="e">
        <f t="shared" si="8"/>
        <v>#REF!</v>
      </c>
      <c r="AE329" s="199" t="e">
        <f t="shared" si="8"/>
        <v>#REF!</v>
      </c>
      <c r="AF329" s="199" t="e">
        <f t="shared" si="8"/>
        <v>#REF!</v>
      </c>
    </row>
    <row r="330" spans="2:32">
      <c r="B330" s="194"/>
      <c r="C330" s="197"/>
      <c r="D330" s="197"/>
      <c r="E330" s="197"/>
      <c r="F330" s="197"/>
      <c r="G330" s="197"/>
      <c r="H330" s="197"/>
      <c r="I330" s="197"/>
      <c r="J330" s="197"/>
      <c r="K330" s="197"/>
      <c r="L330" s="197"/>
      <c r="M330" s="197"/>
      <c r="N330" s="197"/>
      <c r="O330" s="197"/>
      <c r="P330" s="197"/>
      <c r="Q330" s="198"/>
      <c r="R330" s="323"/>
      <c r="T330" s="200">
        <f t="shared" si="7"/>
        <v>1</v>
      </c>
      <c r="U330" s="199" t="e">
        <f>AND($C330&lt;&gt;"",#REF!&lt;&gt;"")</f>
        <v>#REF!</v>
      </c>
      <c r="V330" s="199" t="e">
        <f>AND($C330&lt;&gt;"",#REF!&lt;&gt;"")</f>
        <v>#REF!</v>
      </c>
      <c r="W330" s="199" t="e">
        <f>AND($C330&lt;&gt;"",#REF!&lt;&gt;"")</f>
        <v>#REF!</v>
      </c>
      <c r="X330" s="199" t="e">
        <f>AND($C330&lt;&gt;"",#REF!&lt;&gt;"")</f>
        <v>#REF!</v>
      </c>
      <c r="Y330" s="199" t="e">
        <f>AND($C330&lt;&gt;"",#REF!&lt;&gt;"")</f>
        <v>#REF!</v>
      </c>
      <c r="Z330" s="199" t="e">
        <f>AND($C330&lt;&gt;"",#REF!&lt;&gt;"")</f>
        <v>#REF!</v>
      </c>
      <c r="AA330" s="199" t="e">
        <f t="shared" si="8"/>
        <v>#REF!</v>
      </c>
      <c r="AB330" s="199" t="e">
        <f t="shared" si="8"/>
        <v>#REF!</v>
      </c>
      <c r="AC330" s="199" t="e">
        <f t="shared" si="8"/>
        <v>#REF!</v>
      </c>
      <c r="AD330" s="199" t="e">
        <f t="shared" si="8"/>
        <v>#REF!</v>
      </c>
      <c r="AE330" s="199" t="e">
        <f t="shared" si="8"/>
        <v>#REF!</v>
      </c>
      <c r="AF330" s="199" t="e">
        <f t="shared" si="8"/>
        <v>#REF!</v>
      </c>
    </row>
    <row r="331" spans="2:32">
      <c r="B331" s="194"/>
      <c r="C331" s="197"/>
      <c r="D331" s="197"/>
      <c r="E331" s="197"/>
      <c r="F331" s="197"/>
      <c r="G331" s="197"/>
      <c r="H331" s="197"/>
      <c r="I331" s="197"/>
      <c r="J331" s="197"/>
      <c r="K331" s="197"/>
      <c r="L331" s="197"/>
      <c r="M331" s="197"/>
      <c r="N331" s="197"/>
      <c r="O331" s="197"/>
      <c r="P331" s="197"/>
      <c r="Q331" s="198"/>
      <c r="R331" s="323"/>
      <c r="T331" s="200">
        <f t="shared" si="7"/>
        <v>1</v>
      </c>
      <c r="U331" s="199" t="e">
        <f>AND($C331&lt;&gt;"",#REF!&lt;&gt;"")</f>
        <v>#REF!</v>
      </c>
      <c r="V331" s="199" t="e">
        <f>AND($C331&lt;&gt;"",#REF!&lt;&gt;"")</f>
        <v>#REF!</v>
      </c>
      <c r="W331" s="199" t="e">
        <f>AND($C331&lt;&gt;"",#REF!&lt;&gt;"")</f>
        <v>#REF!</v>
      </c>
      <c r="X331" s="199" t="e">
        <f>AND($C331&lt;&gt;"",#REF!&lt;&gt;"")</f>
        <v>#REF!</v>
      </c>
      <c r="Y331" s="199" t="e">
        <f>AND($C331&lt;&gt;"",#REF!&lt;&gt;"")</f>
        <v>#REF!</v>
      </c>
      <c r="Z331" s="199" t="e">
        <f>AND($C331&lt;&gt;"",#REF!&lt;&gt;"")</f>
        <v>#REF!</v>
      </c>
      <c r="AA331" s="199" t="e">
        <f t="shared" si="8"/>
        <v>#REF!</v>
      </c>
      <c r="AB331" s="199" t="e">
        <f t="shared" si="8"/>
        <v>#REF!</v>
      </c>
      <c r="AC331" s="199" t="e">
        <f t="shared" si="8"/>
        <v>#REF!</v>
      </c>
      <c r="AD331" s="199" t="e">
        <f t="shared" si="8"/>
        <v>#REF!</v>
      </c>
      <c r="AE331" s="199" t="e">
        <f t="shared" si="8"/>
        <v>#REF!</v>
      </c>
      <c r="AF331" s="199" t="e">
        <f t="shared" si="8"/>
        <v>#REF!</v>
      </c>
    </row>
    <row r="332" spans="2:32">
      <c r="B332" s="194"/>
      <c r="C332" s="197"/>
      <c r="D332" s="197"/>
      <c r="E332" s="197"/>
      <c r="F332" s="197"/>
      <c r="G332" s="197"/>
      <c r="H332" s="197"/>
      <c r="I332" s="197"/>
      <c r="J332" s="197"/>
      <c r="K332" s="197"/>
      <c r="L332" s="197"/>
      <c r="M332" s="197"/>
      <c r="N332" s="197"/>
      <c r="O332" s="197"/>
      <c r="P332" s="197"/>
      <c r="Q332" s="198"/>
      <c r="R332" s="323"/>
      <c r="T332" s="200">
        <f t="shared" si="7"/>
        <v>1</v>
      </c>
      <c r="U332" s="199" t="e">
        <f>AND($C332&lt;&gt;"",#REF!&lt;&gt;"")</f>
        <v>#REF!</v>
      </c>
      <c r="V332" s="199" t="e">
        <f>AND($C332&lt;&gt;"",#REF!&lt;&gt;"")</f>
        <v>#REF!</v>
      </c>
      <c r="W332" s="199" t="e">
        <f>AND($C332&lt;&gt;"",#REF!&lt;&gt;"")</f>
        <v>#REF!</v>
      </c>
      <c r="X332" s="199" t="e">
        <f>AND($C332&lt;&gt;"",#REF!&lt;&gt;"")</f>
        <v>#REF!</v>
      </c>
      <c r="Y332" s="199" t="e">
        <f>AND($C332&lt;&gt;"",#REF!&lt;&gt;"")</f>
        <v>#REF!</v>
      </c>
      <c r="Z332" s="199" t="e">
        <f>AND($C332&lt;&gt;"",#REF!&lt;&gt;"")</f>
        <v>#REF!</v>
      </c>
      <c r="AA332" s="199" t="e">
        <f t="shared" si="8"/>
        <v>#REF!</v>
      </c>
      <c r="AB332" s="199" t="e">
        <f t="shared" si="8"/>
        <v>#REF!</v>
      </c>
      <c r="AC332" s="199" t="e">
        <f t="shared" si="8"/>
        <v>#REF!</v>
      </c>
      <c r="AD332" s="199" t="e">
        <f t="shared" si="8"/>
        <v>#REF!</v>
      </c>
      <c r="AE332" s="199" t="e">
        <f t="shared" si="8"/>
        <v>#REF!</v>
      </c>
      <c r="AF332" s="199" t="e">
        <f t="shared" si="8"/>
        <v>#REF!</v>
      </c>
    </row>
    <row r="333" spans="2:32">
      <c r="B333" s="194"/>
      <c r="C333" s="197"/>
      <c r="D333" s="197"/>
      <c r="E333" s="197"/>
      <c r="F333" s="197"/>
      <c r="G333" s="197"/>
      <c r="H333" s="197"/>
      <c r="I333" s="197"/>
      <c r="J333" s="197"/>
      <c r="K333" s="197"/>
      <c r="L333" s="197"/>
      <c r="M333" s="197"/>
      <c r="N333" s="197"/>
      <c r="O333" s="197"/>
      <c r="P333" s="197"/>
      <c r="Q333" s="198"/>
      <c r="R333" s="323"/>
      <c r="T333" s="200">
        <f t="shared" si="7"/>
        <v>1</v>
      </c>
      <c r="U333" s="199" t="e">
        <f>AND($C333&lt;&gt;"",#REF!&lt;&gt;"")</f>
        <v>#REF!</v>
      </c>
      <c r="V333" s="199" t="e">
        <f>AND($C333&lt;&gt;"",#REF!&lt;&gt;"")</f>
        <v>#REF!</v>
      </c>
      <c r="W333" s="199" t="e">
        <f>AND($C333&lt;&gt;"",#REF!&lt;&gt;"")</f>
        <v>#REF!</v>
      </c>
      <c r="X333" s="199" t="e">
        <f>AND($C333&lt;&gt;"",#REF!&lt;&gt;"")</f>
        <v>#REF!</v>
      </c>
      <c r="Y333" s="199" t="e">
        <f>AND($C333&lt;&gt;"",#REF!&lt;&gt;"")</f>
        <v>#REF!</v>
      </c>
      <c r="Z333" s="199" t="e">
        <f>AND($C333&lt;&gt;"",#REF!&lt;&gt;"")</f>
        <v>#REF!</v>
      </c>
      <c r="AA333" s="199" t="e">
        <f t="shared" si="8"/>
        <v>#REF!</v>
      </c>
      <c r="AB333" s="199" t="e">
        <f t="shared" si="8"/>
        <v>#REF!</v>
      </c>
      <c r="AC333" s="199" t="e">
        <f t="shared" si="8"/>
        <v>#REF!</v>
      </c>
      <c r="AD333" s="199" t="e">
        <f t="shared" si="8"/>
        <v>#REF!</v>
      </c>
      <c r="AE333" s="199" t="e">
        <f t="shared" si="8"/>
        <v>#REF!</v>
      </c>
      <c r="AF333" s="199" t="e">
        <f t="shared" si="8"/>
        <v>#REF!</v>
      </c>
    </row>
    <row r="334" spans="2:32">
      <c r="B334" s="194"/>
      <c r="C334" s="197"/>
      <c r="D334" s="197"/>
      <c r="E334" s="197"/>
      <c r="F334" s="197"/>
      <c r="G334" s="197"/>
      <c r="H334" s="197"/>
      <c r="I334" s="197"/>
      <c r="J334" s="197"/>
      <c r="K334" s="197"/>
      <c r="L334" s="197"/>
      <c r="M334" s="197"/>
      <c r="N334" s="197"/>
      <c r="O334" s="197"/>
      <c r="P334" s="197"/>
      <c r="Q334" s="198"/>
      <c r="R334" s="323"/>
      <c r="T334" s="200">
        <f t="shared" ref="T334:T397" si="9">IF(F334="",1,IF(F334="LC",1,F334))</f>
        <v>1</v>
      </c>
      <c r="U334" s="199" t="e">
        <f>AND($C334&lt;&gt;"",#REF!&lt;&gt;"")</f>
        <v>#REF!</v>
      </c>
      <c r="V334" s="199" t="e">
        <f>AND($C334&lt;&gt;"",#REF!&lt;&gt;"")</f>
        <v>#REF!</v>
      </c>
      <c r="W334" s="199" t="e">
        <f>AND($C334&lt;&gt;"",#REF!&lt;&gt;"")</f>
        <v>#REF!</v>
      </c>
      <c r="X334" s="199" t="e">
        <f>AND($C334&lt;&gt;"",#REF!&lt;&gt;"")</f>
        <v>#REF!</v>
      </c>
      <c r="Y334" s="199" t="e">
        <f>AND($C334&lt;&gt;"",#REF!&lt;&gt;"")</f>
        <v>#REF!</v>
      </c>
      <c r="Z334" s="199" t="e">
        <f>AND($C334&lt;&gt;"",#REF!&lt;&gt;"")</f>
        <v>#REF!</v>
      </c>
      <c r="AA334" s="199" t="e">
        <f t="shared" si="8"/>
        <v>#REF!</v>
      </c>
      <c r="AB334" s="199" t="e">
        <f t="shared" si="8"/>
        <v>#REF!</v>
      </c>
      <c r="AC334" s="199" t="e">
        <f t="shared" si="8"/>
        <v>#REF!</v>
      </c>
      <c r="AD334" s="199" t="e">
        <f t="shared" si="8"/>
        <v>#REF!</v>
      </c>
      <c r="AE334" s="199" t="e">
        <f t="shared" si="8"/>
        <v>#REF!</v>
      </c>
      <c r="AF334" s="199" t="e">
        <f t="shared" si="8"/>
        <v>#REF!</v>
      </c>
    </row>
    <row r="335" spans="2:32">
      <c r="B335" s="194"/>
      <c r="C335" s="197"/>
      <c r="D335" s="197"/>
      <c r="E335" s="197"/>
      <c r="F335" s="197"/>
      <c r="G335" s="197"/>
      <c r="H335" s="197"/>
      <c r="I335" s="197"/>
      <c r="J335" s="197"/>
      <c r="K335" s="197"/>
      <c r="L335" s="197"/>
      <c r="M335" s="197"/>
      <c r="N335" s="197"/>
      <c r="O335" s="197"/>
      <c r="P335" s="197"/>
      <c r="Q335" s="198"/>
      <c r="R335" s="323"/>
      <c r="T335" s="200">
        <f t="shared" si="9"/>
        <v>1</v>
      </c>
      <c r="U335" s="199" t="e">
        <f>AND($C335&lt;&gt;"",#REF!&lt;&gt;"")</f>
        <v>#REF!</v>
      </c>
      <c r="V335" s="199" t="e">
        <f>AND($C335&lt;&gt;"",#REF!&lt;&gt;"")</f>
        <v>#REF!</v>
      </c>
      <c r="W335" s="199" t="e">
        <f>AND($C335&lt;&gt;"",#REF!&lt;&gt;"")</f>
        <v>#REF!</v>
      </c>
      <c r="X335" s="199" t="e">
        <f>AND($C335&lt;&gt;"",#REF!&lt;&gt;"")</f>
        <v>#REF!</v>
      </c>
      <c r="Y335" s="199" t="e">
        <f>AND($C335&lt;&gt;"",#REF!&lt;&gt;"")</f>
        <v>#REF!</v>
      </c>
      <c r="Z335" s="199" t="e">
        <f>AND($C335&lt;&gt;"",#REF!&lt;&gt;"")</f>
        <v>#REF!</v>
      </c>
      <c r="AA335" s="199" t="e">
        <f t="shared" si="8"/>
        <v>#REF!</v>
      </c>
      <c r="AB335" s="199" t="e">
        <f t="shared" si="8"/>
        <v>#REF!</v>
      </c>
      <c r="AC335" s="199" t="e">
        <f t="shared" si="8"/>
        <v>#REF!</v>
      </c>
      <c r="AD335" s="199" t="e">
        <f t="shared" si="8"/>
        <v>#REF!</v>
      </c>
      <c r="AE335" s="199" t="e">
        <f t="shared" si="8"/>
        <v>#REF!</v>
      </c>
      <c r="AF335" s="199" t="e">
        <f t="shared" si="8"/>
        <v>#REF!</v>
      </c>
    </row>
    <row r="336" spans="2:32">
      <c r="B336" s="194"/>
      <c r="C336" s="197"/>
      <c r="D336" s="197"/>
      <c r="E336" s="197"/>
      <c r="F336" s="197"/>
      <c r="G336" s="197"/>
      <c r="H336" s="197"/>
      <c r="I336" s="197"/>
      <c r="J336" s="197"/>
      <c r="K336" s="197"/>
      <c r="L336" s="197"/>
      <c r="M336" s="197"/>
      <c r="N336" s="197"/>
      <c r="O336" s="197"/>
      <c r="P336" s="197"/>
      <c r="Q336" s="198"/>
      <c r="R336" s="323"/>
      <c r="T336" s="200">
        <f t="shared" si="9"/>
        <v>1</v>
      </c>
      <c r="U336" s="199" t="e">
        <f>AND($C336&lt;&gt;"",#REF!&lt;&gt;"")</f>
        <v>#REF!</v>
      </c>
      <c r="V336" s="199" t="e">
        <f>AND($C336&lt;&gt;"",#REF!&lt;&gt;"")</f>
        <v>#REF!</v>
      </c>
      <c r="W336" s="199" t="e">
        <f>AND($C336&lt;&gt;"",#REF!&lt;&gt;"")</f>
        <v>#REF!</v>
      </c>
      <c r="X336" s="199" t="e">
        <f>AND($C336&lt;&gt;"",#REF!&lt;&gt;"")</f>
        <v>#REF!</v>
      </c>
      <c r="Y336" s="199" t="e">
        <f>AND($C336&lt;&gt;"",#REF!&lt;&gt;"")</f>
        <v>#REF!</v>
      </c>
      <c r="Z336" s="199" t="e">
        <f>AND($C336&lt;&gt;"",#REF!&lt;&gt;"")</f>
        <v>#REF!</v>
      </c>
      <c r="AA336" s="199" t="e">
        <f t="shared" si="8"/>
        <v>#REF!</v>
      </c>
      <c r="AB336" s="199" t="e">
        <f t="shared" si="8"/>
        <v>#REF!</v>
      </c>
      <c r="AC336" s="199" t="e">
        <f t="shared" si="8"/>
        <v>#REF!</v>
      </c>
      <c r="AD336" s="199" t="e">
        <f t="shared" si="8"/>
        <v>#REF!</v>
      </c>
      <c r="AE336" s="199" t="e">
        <f t="shared" si="8"/>
        <v>#REF!</v>
      </c>
      <c r="AF336" s="199" t="e">
        <f t="shared" si="8"/>
        <v>#REF!</v>
      </c>
    </row>
    <row r="337" spans="2:32">
      <c r="B337" s="194"/>
      <c r="C337" s="197"/>
      <c r="D337" s="197"/>
      <c r="E337" s="197"/>
      <c r="F337" s="197"/>
      <c r="G337" s="197"/>
      <c r="H337" s="197"/>
      <c r="I337" s="197"/>
      <c r="J337" s="197"/>
      <c r="K337" s="197"/>
      <c r="L337" s="197"/>
      <c r="M337" s="197"/>
      <c r="N337" s="197"/>
      <c r="O337" s="197"/>
      <c r="P337" s="197"/>
      <c r="Q337" s="198"/>
      <c r="R337" s="323"/>
      <c r="T337" s="200">
        <f t="shared" si="9"/>
        <v>1</v>
      </c>
      <c r="U337" s="199" t="e">
        <f>AND($C337&lt;&gt;"",#REF!&lt;&gt;"")</f>
        <v>#REF!</v>
      </c>
      <c r="V337" s="199" t="e">
        <f>AND($C337&lt;&gt;"",#REF!&lt;&gt;"")</f>
        <v>#REF!</v>
      </c>
      <c r="W337" s="199" t="e">
        <f>AND($C337&lt;&gt;"",#REF!&lt;&gt;"")</f>
        <v>#REF!</v>
      </c>
      <c r="X337" s="199" t="e">
        <f>AND($C337&lt;&gt;"",#REF!&lt;&gt;"")</f>
        <v>#REF!</v>
      </c>
      <c r="Y337" s="199" t="e">
        <f>AND($C337&lt;&gt;"",#REF!&lt;&gt;"")</f>
        <v>#REF!</v>
      </c>
      <c r="Z337" s="199" t="e">
        <f>AND($C337&lt;&gt;"",#REF!&lt;&gt;"")</f>
        <v>#REF!</v>
      </c>
      <c r="AA337" s="199" t="e">
        <f t="shared" si="8"/>
        <v>#REF!</v>
      </c>
      <c r="AB337" s="199" t="e">
        <f t="shared" si="8"/>
        <v>#REF!</v>
      </c>
      <c r="AC337" s="199" t="e">
        <f t="shared" si="8"/>
        <v>#REF!</v>
      </c>
      <c r="AD337" s="199" t="e">
        <f t="shared" si="8"/>
        <v>#REF!</v>
      </c>
      <c r="AE337" s="199" t="e">
        <f t="shared" si="8"/>
        <v>#REF!</v>
      </c>
      <c r="AF337" s="199" t="e">
        <f t="shared" si="8"/>
        <v>#REF!</v>
      </c>
    </row>
    <row r="338" spans="2:32">
      <c r="B338" s="194"/>
      <c r="C338" s="197"/>
      <c r="D338" s="197"/>
      <c r="E338" s="197"/>
      <c r="F338" s="197"/>
      <c r="G338" s="197"/>
      <c r="H338" s="197"/>
      <c r="I338" s="197"/>
      <c r="J338" s="197"/>
      <c r="K338" s="197"/>
      <c r="L338" s="197"/>
      <c r="M338" s="197"/>
      <c r="N338" s="197"/>
      <c r="O338" s="197"/>
      <c r="P338" s="197"/>
      <c r="Q338" s="198"/>
      <c r="R338" s="323"/>
      <c r="T338" s="200">
        <f t="shared" si="9"/>
        <v>1</v>
      </c>
      <c r="U338" s="199" t="e">
        <f>AND($C338&lt;&gt;"",#REF!&lt;&gt;"")</f>
        <v>#REF!</v>
      </c>
      <c r="V338" s="199" t="e">
        <f>AND($C338&lt;&gt;"",#REF!&lt;&gt;"")</f>
        <v>#REF!</v>
      </c>
      <c r="W338" s="199" t="e">
        <f>AND($C338&lt;&gt;"",#REF!&lt;&gt;"")</f>
        <v>#REF!</v>
      </c>
      <c r="X338" s="199" t="e">
        <f>AND($C338&lt;&gt;"",#REF!&lt;&gt;"")</f>
        <v>#REF!</v>
      </c>
      <c r="Y338" s="199" t="e">
        <f>AND($C338&lt;&gt;"",#REF!&lt;&gt;"")</f>
        <v>#REF!</v>
      </c>
      <c r="Z338" s="199" t="e">
        <f>AND($C338&lt;&gt;"",#REF!&lt;&gt;"")</f>
        <v>#REF!</v>
      </c>
      <c r="AA338" s="199" t="e">
        <f t="shared" si="8"/>
        <v>#REF!</v>
      </c>
      <c r="AB338" s="199" t="e">
        <f t="shared" si="8"/>
        <v>#REF!</v>
      </c>
      <c r="AC338" s="199" t="e">
        <f t="shared" si="8"/>
        <v>#REF!</v>
      </c>
      <c r="AD338" s="199" t="e">
        <f t="shared" si="8"/>
        <v>#REF!</v>
      </c>
      <c r="AE338" s="199" t="e">
        <f t="shared" si="8"/>
        <v>#REF!</v>
      </c>
      <c r="AF338" s="199" t="e">
        <f t="shared" si="8"/>
        <v>#REF!</v>
      </c>
    </row>
    <row r="339" spans="2:32">
      <c r="B339" s="194"/>
      <c r="C339" s="197"/>
      <c r="D339" s="197"/>
      <c r="E339" s="197"/>
      <c r="F339" s="197"/>
      <c r="G339" s="197"/>
      <c r="H339" s="197"/>
      <c r="I339" s="197"/>
      <c r="J339" s="197"/>
      <c r="K339" s="197"/>
      <c r="L339" s="197"/>
      <c r="M339" s="197"/>
      <c r="N339" s="197"/>
      <c r="O339" s="197"/>
      <c r="P339" s="197"/>
      <c r="Q339" s="198"/>
      <c r="R339" s="323"/>
      <c r="T339" s="200">
        <f t="shared" si="9"/>
        <v>1</v>
      </c>
      <c r="U339" s="199" t="e">
        <f>AND($C339&lt;&gt;"",#REF!&lt;&gt;"")</f>
        <v>#REF!</v>
      </c>
      <c r="V339" s="199" t="e">
        <f>AND($C339&lt;&gt;"",#REF!&lt;&gt;"")</f>
        <v>#REF!</v>
      </c>
      <c r="W339" s="199" t="e">
        <f>AND($C339&lt;&gt;"",#REF!&lt;&gt;"")</f>
        <v>#REF!</v>
      </c>
      <c r="X339" s="199" t="e">
        <f>AND($C339&lt;&gt;"",#REF!&lt;&gt;"")</f>
        <v>#REF!</v>
      </c>
      <c r="Y339" s="199" t="e">
        <f>AND($C339&lt;&gt;"",#REF!&lt;&gt;"")</f>
        <v>#REF!</v>
      </c>
      <c r="Z339" s="199" t="e">
        <f>AND($C339&lt;&gt;"",#REF!&lt;&gt;"")</f>
        <v>#REF!</v>
      </c>
      <c r="AA339" s="199" t="e">
        <f t="shared" si="8"/>
        <v>#REF!</v>
      </c>
      <c r="AB339" s="199" t="e">
        <f t="shared" si="8"/>
        <v>#REF!</v>
      </c>
      <c r="AC339" s="199" t="e">
        <f t="shared" si="8"/>
        <v>#REF!</v>
      </c>
      <c r="AD339" s="199" t="e">
        <f t="shared" si="8"/>
        <v>#REF!</v>
      </c>
      <c r="AE339" s="199" t="e">
        <f t="shared" si="8"/>
        <v>#REF!</v>
      </c>
      <c r="AF339" s="199" t="e">
        <f t="shared" si="8"/>
        <v>#REF!</v>
      </c>
    </row>
    <row r="340" spans="2:32">
      <c r="B340" s="194"/>
      <c r="C340" s="197"/>
      <c r="D340" s="197"/>
      <c r="E340" s="197"/>
      <c r="F340" s="197"/>
      <c r="G340" s="197"/>
      <c r="H340" s="197"/>
      <c r="I340" s="197"/>
      <c r="J340" s="197"/>
      <c r="K340" s="197"/>
      <c r="L340" s="197"/>
      <c r="M340" s="197"/>
      <c r="N340" s="197"/>
      <c r="O340" s="197"/>
      <c r="P340" s="197"/>
      <c r="Q340" s="198"/>
      <c r="R340" s="323"/>
      <c r="T340" s="200">
        <f t="shared" si="9"/>
        <v>1</v>
      </c>
      <c r="U340" s="199" t="e">
        <f>AND($C340&lt;&gt;"",#REF!&lt;&gt;"")</f>
        <v>#REF!</v>
      </c>
      <c r="V340" s="199" t="e">
        <f>AND($C340&lt;&gt;"",#REF!&lt;&gt;"")</f>
        <v>#REF!</v>
      </c>
      <c r="W340" s="199" t="e">
        <f>AND($C340&lt;&gt;"",#REF!&lt;&gt;"")</f>
        <v>#REF!</v>
      </c>
      <c r="X340" s="199" t="e">
        <f>AND($C340&lt;&gt;"",#REF!&lt;&gt;"")</f>
        <v>#REF!</v>
      </c>
      <c r="Y340" s="199" t="e">
        <f>AND($C340&lt;&gt;"",#REF!&lt;&gt;"")</f>
        <v>#REF!</v>
      </c>
      <c r="Z340" s="199" t="e">
        <f>AND($C340&lt;&gt;"",#REF!&lt;&gt;"")</f>
        <v>#REF!</v>
      </c>
      <c r="AA340" s="199" t="e">
        <f t="shared" si="8"/>
        <v>#REF!</v>
      </c>
      <c r="AB340" s="199" t="e">
        <f t="shared" si="8"/>
        <v>#REF!</v>
      </c>
      <c r="AC340" s="199" t="e">
        <f t="shared" si="8"/>
        <v>#REF!</v>
      </c>
      <c r="AD340" s="199" t="e">
        <f t="shared" si="8"/>
        <v>#REF!</v>
      </c>
      <c r="AE340" s="199" t="e">
        <f t="shared" si="8"/>
        <v>#REF!</v>
      </c>
      <c r="AF340" s="199" t="e">
        <f t="shared" si="8"/>
        <v>#REF!</v>
      </c>
    </row>
    <row r="341" spans="2:32">
      <c r="B341" s="194"/>
      <c r="C341" s="197"/>
      <c r="D341" s="197"/>
      <c r="E341" s="197"/>
      <c r="F341" s="197"/>
      <c r="G341" s="197"/>
      <c r="H341" s="197"/>
      <c r="I341" s="197"/>
      <c r="J341" s="197"/>
      <c r="K341" s="197"/>
      <c r="L341" s="197"/>
      <c r="M341" s="197"/>
      <c r="N341" s="197"/>
      <c r="O341" s="197"/>
      <c r="P341" s="197"/>
      <c r="Q341" s="198"/>
      <c r="R341" s="323"/>
      <c r="T341" s="200">
        <f t="shared" si="9"/>
        <v>1</v>
      </c>
      <c r="U341" s="199" t="e">
        <f>AND($C341&lt;&gt;"",#REF!&lt;&gt;"")</f>
        <v>#REF!</v>
      </c>
      <c r="V341" s="199" t="e">
        <f>AND($C341&lt;&gt;"",#REF!&lt;&gt;"")</f>
        <v>#REF!</v>
      </c>
      <c r="W341" s="199" t="e">
        <f>AND($C341&lt;&gt;"",#REF!&lt;&gt;"")</f>
        <v>#REF!</v>
      </c>
      <c r="X341" s="199" t="e">
        <f>AND($C341&lt;&gt;"",#REF!&lt;&gt;"")</f>
        <v>#REF!</v>
      </c>
      <c r="Y341" s="199" t="e">
        <f>AND($C341&lt;&gt;"",#REF!&lt;&gt;"")</f>
        <v>#REF!</v>
      </c>
      <c r="Z341" s="199" t="e">
        <f>AND($C341&lt;&gt;"",#REF!&lt;&gt;"")</f>
        <v>#REF!</v>
      </c>
      <c r="AA341" s="199" t="e">
        <f t="shared" si="8"/>
        <v>#REF!</v>
      </c>
      <c r="AB341" s="199" t="e">
        <f t="shared" si="8"/>
        <v>#REF!</v>
      </c>
      <c r="AC341" s="199" t="e">
        <f t="shared" si="8"/>
        <v>#REF!</v>
      </c>
      <c r="AD341" s="199" t="e">
        <f t="shared" si="8"/>
        <v>#REF!</v>
      </c>
      <c r="AE341" s="199" t="e">
        <f t="shared" si="8"/>
        <v>#REF!</v>
      </c>
      <c r="AF341" s="199" t="e">
        <f t="shared" si="8"/>
        <v>#REF!</v>
      </c>
    </row>
    <row r="342" spans="2:32">
      <c r="B342" s="194"/>
      <c r="C342" s="197"/>
      <c r="D342" s="197"/>
      <c r="E342" s="197"/>
      <c r="F342" s="197"/>
      <c r="G342" s="197"/>
      <c r="H342" s="197"/>
      <c r="I342" s="197"/>
      <c r="J342" s="197"/>
      <c r="K342" s="197"/>
      <c r="L342" s="197"/>
      <c r="M342" s="197"/>
      <c r="N342" s="197"/>
      <c r="O342" s="197"/>
      <c r="P342" s="197"/>
      <c r="Q342" s="198"/>
      <c r="R342" s="323"/>
      <c r="T342" s="200">
        <f t="shared" si="9"/>
        <v>1</v>
      </c>
      <c r="U342" s="199" t="e">
        <f>AND($C342&lt;&gt;"",#REF!&lt;&gt;"")</f>
        <v>#REF!</v>
      </c>
      <c r="V342" s="199" t="e">
        <f>AND($C342&lt;&gt;"",#REF!&lt;&gt;"")</f>
        <v>#REF!</v>
      </c>
      <c r="W342" s="199" t="e">
        <f>AND($C342&lt;&gt;"",#REF!&lt;&gt;"")</f>
        <v>#REF!</v>
      </c>
      <c r="X342" s="199" t="e">
        <f>AND($C342&lt;&gt;"",#REF!&lt;&gt;"")</f>
        <v>#REF!</v>
      </c>
      <c r="Y342" s="199" t="e">
        <f>AND($C342&lt;&gt;"",#REF!&lt;&gt;"")</f>
        <v>#REF!</v>
      </c>
      <c r="Z342" s="199" t="e">
        <f>AND($C342&lt;&gt;"",#REF!&lt;&gt;"")</f>
        <v>#REF!</v>
      </c>
      <c r="AA342" s="199" t="e">
        <f t="shared" si="8"/>
        <v>#REF!</v>
      </c>
      <c r="AB342" s="199" t="e">
        <f t="shared" si="8"/>
        <v>#REF!</v>
      </c>
      <c r="AC342" s="199" t="e">
        <f t="shared" si="8"/>
        <v>#REF!</v>
      </c>
      <c r="AD342" s="199" t="e">
        <f t="shared" si="8"/>
        <v>#REF!</v>
      </c>
      <c r="AE342" s="199" t="e">
        <f t="shared" si="8"/>
        <v>#REF!</v>
      </c>
      <c r="AF342" s="199" t="e">
        <f t="shared" si="8"/>
        <v>#REF!</v>
      </c>
    </row>
    <row r="343" spans="2:32">
      <c r="B343" s="194"/>
      <c r="C343" s="197"/>
      <c r="D343" s="197"/>
      <c r="E343" s="197"/>
      <c r="F343" s="197"/>
      <c r="G343" s="197"/>
      <c r="H343" s="197"/>
      <c r="I343" s="197"/>
      <c r="J343" s="197"/>
      <c r="K343" s="197"/>
      <c r="L343" s="197"/>
      <c r="M343" s="197"/>
      <c r="N343" s="197"/>
      <c r="O343" s="197"/>
      <c r="P343" s="197"/>
      <c r="Q343" s="198"/>
      <c r="R343" s="323"/>
      <c r="T343" s="200">
        <f t="shared" si="9"/>
        <v>1</v>
      </c>
      <c r="U343" s="199" t="e">
        <f>AND($C343&lt;&gt;"",#REF!&lt;&gt;"")</f>
        <v>#REF!</v>
      </c>
      <c r="V343" s="199" t="e">
        <f>AND($C343&lt;&gt;"",#REF!&lt;&gt;"")</f>
        <v>#REF!</v>
      </c>
      <c r="W343" s="199" t="e">
        <f>AND($C343&lt;&gt;"",#REF!&lt;&gt;"")</f>
        <v>#REF!</v>
      </c>
      <c r="X343" s="199" t="e">
        <f>AND($C343&lt;&gt;"",#REF!&lt;&gt;"")</f>
        <v>#REF!</v>
      </c>
      <c r="Y343" s="199" t="e">
        <f>AND($C343&lt;&gt;"",#REF!&lt;&gt;"")</f>
        <v>#REF!</v>
      </c>
      <c r="Z343" s="199" t="e">
        <f>AND($C343&lt;&gt;"",#REF!&lt;&gt;"")</f>
        <v>#REF!</v>
      </c>
      <c r="AA343" s="199" t="e">
        <f t="shared" si="8"/>
        <v>#REF!</v>
      </c>
      <c r="AB343" s="199" t="e">
        <f t="shared" si="8"/>
        <v>#REF!</v>
      </c>
      <c r="AC343" s="199" t="e">
        <f t="shared" si="8"/>
        <v>#REF!</v>
      </c>
      <c r="AD343" s="199" t="e">
        <f t="shared" si="8"/>
        <v>#REF!</v>
      </c>
      <c r="AE343" s="199" t="e">
        <f t="shared" si="8"/>
        <v>#REF!</v>
      </c>
      <c r="AF343" s="199" t="e">
        <f t="shared" si="8"/>
        <v>#REF!</v>
      </c>
    </row>
    <row r="344" spans="2:32">
      <c r="B344" s="194"/>
      <c r="C344" s="197"/>
      <c r="D344" s="197"/>
      <c r="E344" s="197"/>
      <c r="F344" s="197"/>
      <c r="G344" s="197"/>
      <c r="H344" s="197"/>
      <c r="I344" s="197"/>
      <c r="J344" s="197"/>
      <c r="K344" s="197"/>
      <c r="L344" s="197"/>
      <c r="M344" s="197"/>
      <c r="N344" s="197"/>
      <c r="O344" s="197"/>
      <c r="P344" s="197"/>
      <c r="Q344" s="198"/>
      <c r="R344" s="323"/>
      <c r="T344" s="200">
        <f t="shared" si="9"/>
        <v>1</v>
      </c>
      <c r="U344" s="199" t="e">
        <f>AND($C344&lt;&gt;"",#REF!&lt;&gt;"")</f>
        <v>#REF!</v>
      </c>
      <c r="V344" s="199" t="e">
        <f>AND($C344&lt;&gt;"",#REF!&lt;&gt;"")</f>
        <v>#REF!</v>
      </c>
      <c r="W344" s="199" t="e">
        <f>AND($C344&lt;&gt;"",#REF!&lt;&gt;"")</f>
        <v>#REF!</v>
      </c>
      <c r="X344" s="199" t="e">
        <f>AND($C344&lt;&gt;"",#REF!&lt;&gt;"")</f>
        <v>#REF!</v>
      </c>
      <c r="Y344" s="199" t="e">
        <f>AND($C344&lt;&gt;"",#REF!&lt;&gt;"")</f>
        <v>#REF!</v>
      </c>
      <c r="Z344" s="199" t="e">
        <f>AND($C344&lt;&gt;"",#REF!&lt;&gt;"")</f>
        <v>#REF!</v>
      </c>
      <c r="AA344" s="199" t="e">
        <f t="shared" si="8"/>
        <v>#REF!</v>
      </c>
      <c r="AB344" s="199" t="e">
        <f t="shared" si="8"/>
        <v>#REF!</v>
      </c>
      <c r="AC344" s="199" t="e">
        <f t="shared" si="8"/>
        <v>#REF!</v>
      </c>
      <c r="AD344" s="199" t="e">
        <f t="shared" si="8"/>
        <v>#REF!</v>
      </c>
      <c r="AE344" s="199" t="e">
        <f t="shared" si="8"/>
        <v>#REF!</v>
      </c>
      <c r="AF344" s="199" t="e">
        <f t="shared" si="8"/>
        <v>#REF!</v>
      </c>
    </row>
    <row r="345" spans="2:32">
      <c r="B345" s="194"/>
      <c r="C345" s="197"/>
      <c r="D345" s="197"/>
      <c r="E345" s="197"/>
      <c r="F345" s="197"/>
      <c r="G345" s="197"/>
      <c r="H345" s="197"/>
      <c r="I345" s="197"/>
      <c r="J345" s="197"/>
      <c r="K345" s="197"/>
      <c r="L345" s="197"/>
      <c r="M345" s="197"/>
      <c r="N345" s="197"/>
      <c r="O345" s="197"/>
      <c r="P345" s="197"/>
      <c r="Q345" s="198"/>
      <c r="R345" s="323"/>
      <c r="T345" s="200">
        <f t="shared" si="9"/>
        <v>1</v>
      </c>
      <c r="U345" s="199" t="e">
        <f>AND($C345&lt;&gt;"",#REF!&lt;&gt;"")</f>
        <v>#REF!</v>
      </c>
      <c r="V345" s="199" t="e">
        <f>AND($C345&lt;&gt;"",#REF!&lt;&gt;"")</f>
        <v>#REF!</v>
      </c>
      <c r="W345" s="199" t="e">
        <f>AND($C345&lt;&gt;"",#REF!&lt;&gt;"")</f>
        <v>#REF!</v>
      </c>
      <c r="X345" s="199" t="e">
        <f>AND($C345&lt;&gt;"",#REF!&lt;&gt;"")</f>
        <v>#REF!</v>
      </c>
      <c r="Y345" s="199" t="e">
        <f>AND($C345&lt;&gt;"",#REF!&lt;&gt;"")</f>
        <v>#REF!</v>
      </c>
      <c r="Z345" s="199" t="e">
        <f>AND($C345&lt;&gt;"",#REF!&lt;&gt;"")</f>
        <v>#REF!</v>
      </c>
      <c r="AA345" s="199" t="e">
        <f t="shared" si="8"/>
        <v>#REF!</v>
      </c>
      <c r="AB345" s="199" t="e">
        <f t="shared" si="8"/>
        <v>#REF!</v>
      </c>
      <c r="AC345" s="199" t="e">
        <f t="shared" si="8"/>
        <v>#REF!</v>
      </c>
      <c r="AD345" s="199" t="e">
        <f t="shared" si="8"/>
        <v>#REF!</v>
      </c>
      <c r="AE345" s="199" t="e">
        <f t="shared" si="8"/>
        <v>#REF!</v>
      </c>
      <c r="AF345" s="199" t="e">
        <f t="shared" si="8"/>
        <v>#REF!</v>
      </c>
    </row>
    <row r="346" spans="2:32">
      <c r="B346" s="194"/>
      <c r="C346" s="197"/>
      <c r="D346" s="197"/>
      <c r="E346" s="197"/>
      <c r="F346" s="197"/>
      <c r="G346" s="197"/>
      <c r="H346" s="197"/>
      <c r="I346" s="197"/>
      <c r="J346" s="197"/>
      <c r="K346" s="197"/>
      <c r="L346" s="197"/>
      <c r="M346" s="197"/>
      <c r="N346" s="197"/>
      <c r="O346" s="197"/>
      <c r="P346" s="197"/>
      <c r="Q346" s="198"/>
      <c r="R346" s="323"/>
      <c r="T346" s="200">
        <f t="shared" si="9"/>
        <v>1</v>
      </c>
      <c r="U346" s="199" t="e">
        <f>AND($C346&lt;&gt;"",#REF!&lt;&gt;"")</f>
        <v>#REF!</v>
      </c>
      <c r="V346" s="199" t="e">
        <f>AND($C346&lt;&gt;"",#REF!&lt;&gt;"")</f>
        <v>#REF!</v>
      </c>
      <c r="W346" s="199" t="e">
        <f>AND($C346&lt;&gt;"",#REF!&lt;&gt;"")</f>
        <v>#REF!</v>
      </c>
      <c r="X346" s="199" t="e">
        <f>AND($C346&lt;&gt;"",#REF!&lt;&gt;"")</f>
        <v>#REF!</v>
      </c>
      <c r="Y346" s="199" t="e">
        <f>AND($C346&lt;&gt;"",#REF!&lt;&gt;"")</f>
        <v>#REF!</v>
      </c>
      <c r="Z346" s="199" t="e">
        <f>AND($C346&lt;&gt;"",#REF!&lt;&gt;"")</f>
        <v>#REF!</v>
      </c>
      <c r="AA346" s="199" t="e">
        <f t="shared" si="8"/>
        <v>#REF!</v>
      </c>
      <c r="AB346" s="199" t="e">
        <f t="shared" si="8"/>
        <v>#REF!</v>
      </c>
      <c r="AC346" s="199" t="e">
        <f t="shared" si="8"/>
        <v>#REF!</v>
      </c>
      <c r="AD346" s="199" t="e">
        <f t="shared" si="8"/>
        <v>#REF!</v>
      </c>
      <c r="AE346" s="199" t="e">
        <f t="shared" si="8"/>
        <v>#REF!</v>
      </c>
      <c r="AF346" s="199" t="e">
        <f t="shared" si="8"/>
        <v>#REF!</v>
      </c>
    </row>
    <row r="347" spans="2:32">
      <c r="B347" s="194"/>
      <c r="C347" s="197"/>
      <c r="D347" s="197"/>
      <c r="E347" s="197"/>
      <c r="F347" s="197"/>
      <c r="G347" s="197"/>
      <c r="H347" s="197"/>
      <c r="I347" s="197"/>
      <c r="J347" s="197"/>
      <c r="K347" s="197"/>
      <c r="L347" s="197"/>
      <c r="M347" s="197"/>
      <c r="N347" s="197"/>
      <c r="O347" s="197"/>
      <c r="P347" s="197"/>
      <c r="Q347" s="198"/>
      <c r="R347" s="323"/>
      <c r="T347" s="200">
        <f t="shared" si="9"/>
        <v>1</v>
      </c>
      <c r="U347" s="199" t="e">
        <f>AND($C347&lt;&gt;"",#REF!&lt;&gt;"")</f>
        <v>#REF!</v>
      </c>
      <c r="V347" s="199" t="e">
        <f>AND($C347&lt;&gt;"",#REF!&lt;&gt;"")</f>
        <v>#REF!</v>
      </c>
      <c r="W347" s="199" t="e">
        <f>AND($C347&lt;&gt;"",#REF!&lt;&gt;"")</f>
        <v>#REF!</v>
      </c>
      <c r="X347" s="199" t="e">
        <f>AND($C347&lt;&gt;"",#REF!&lt;&gt;"")</f>
        <v>#REF!</v>
      </c>
      <c r="Y347" s="199" t="e">
        <f>AND($C347&lt;&gt;"",#REF!&lt;&gt;"")</f>
        <v>#REF!</v>
      </c>
      <c r="Z347" s="199" t="e">
        <f>AND($C347&lt;&gt;"",#REF!&lt;&gt;"")</f>
        <v>#REF!</v>
      </c>
      <c r="AA347" s="199" t="e">
        <f t="shared" si="8"/>
        <v>#REF!</v>
      </c>
      <c r="AB347" s="199" t="e">
        <f t="shared" si="8"/>
        <v>#REF!</v>
      </c>
      <c r="AC347" s="199" t="e">
        <f t="shared" si="8"/>
        <v>#REF!</v>
      </c>
      <c r="AD347" s="199" t="e">
        <f t="shared" si="8"/>
        <v>#REF!</v>
      </c>
      <c r="AE347" s="199" t="e">
        <f t="shared" si="8"/>
        <v>#REF!</v>
      </c>
      <c r="AF347" s="199" t="e">
        <f t="shared" si="8"/>
        <v>#REF!</v>
      </c>
    </row>
    <row r="348" spans="2:32">
      <c r="B348" s="194"/>
      <c r="C348" s="197"/>
      <c r="D348" s="197"/>
      <c r="E348" s="197"/>
      <c r="F348" s="197"/>
      <c r="G348" s="197"/>
      <c r="H348" s="197"/>
      <c r="I348" s="197"/>
      <c r="J348" s="197"/>
      <c r="K348" s="197"/>
      <c r="L348" s="197"/>
      <c r="M348" s="197"/>
      <c r="N348" s="197"/>
      <c r="O348" s="197"/>
      <c r="P348" s="197"/>
      <c r="Q348" s="198"/>
      <c r="R348" s="323"/>
      <c r="T348" s="200">
        <f t="shared" si="9"/>
        <v>1</v>
      </c>
      <c r="U348" s="199" t="e">
        <f>AND($C348&lt;&gt;"",#REF!&lt;&gt;"")</f>
        <v>#REF!</v>
      </c>
      <c r="V348" s="199" t="e">
        <f>AND($C348&lt;&gt;"",#REF!&lt;&gt;"")</f>
        <v>#REF!</v>
      </c>
      <c r="W348" s="199" t="e">
        <f>AND($C348&lt;&gt;"",#REF!&lt;&gt;"")</f>
        <v>#REF!</v>
      </c>
      <c r="X348" s="199" t="e">
        <f>AND($C348&lt;&gt;"",#REF!&lt;&gt;"")</f>
        <v>#REF!</v>
      </c>
      <c r="Y348" s="199" t="e">
        <f>AND($C348&lt;&gt;"",#REF!&lt;&gt;"")</f>
        <v>#REF!</v>
      </c>
      <c r="Z348" s="199" t="e">
        <f>AND($C348&lt;&gt;"",#REF!&lt;&gt;"")</f>
        <v>#REF!</v>
      </c>
      <c r="AA348" s="199" t="e">
        <f t="shared" si="8"/>
        <v>#REF!</v>
      </c>
      <c r="AB348" s="199" t="e">
        <f t="shared" si="8"/>
        <v>#REF!</v>
      </c>
      <c r="AC348" s="199" t="e">
        <f t="shared" si="8"/>
        <v>#REF!</v>
      </c>
      <c r="AD348" s="199" t="e">
        <f t="shared" si="8"/>
        <v>#REF!</v>
      </c>
      <c r="AE348" s="199" t="e">
        <f t="shared" si="8"/>
        <v>#REF!</v>
      </c>
      <c r="AF348" s="199" t="e">
        <f t="shared" si="8"/>
        <v>#REF!</v>
      </c>
    </row>
    <row r="349" spans="2:32">
      <c r="B349" s="194"/>
      <c r="C349" s="197"/>
      <c r="D349" s="197"/>
      <c r="E349" s="197"/>
      <c r="F349" s="197"/>
      <c r="G349" s="197"/>
      <c r="H349" s="197"/>
      <c r="I349" s="197"/>
      <c r="J349" s="197"/>
      <c r="K349" s="197"/>
      <c r="L349" s="197"/>
      <c r="M349" s="197"/>
      <c r="N349" s="197"/>
      <c r="O349" s="197"/>
      <c r="P349" s="197"/>
      <c r="Q349" s="198"/>
      <c r="R349" s="323"/>
      <c r="T349" s="200">
        <f t="shared" si="9"/>
        <v>1</v>
      </c>
      <c r="U349" s="199" t="e">
        <f>AND($C349&lt;&gt;"",#REF!&lt;&gt;"")</f>
        <v>#REF!</v>
      </c>
      <c r="V349" s="199" t="e">
        <f>AND($C349&lt;&gt;"",#REF!&lt;&gt;"")</f>
        <v>#REF!</v>
      </c>
      <c r="W349" s="199" t="e">
        <f>AND($C349&lt;&gt;"",#REF!&lt;&gt;"")</f>
        <v>#REF!</v>
      </c>
      <c r="X349" s="199" t="e">
        <f>AND($C349&lt;&gt;"",#REF!&lt;&gt;"")</f>
        <v>#REF!</v>
      </c>
      <c r="Y349" s="199" t="e">
        <f>AND($C349&lt;&gt;"",#REF!&lt;&gt;"")</f>
        <v>#REF!</v>
      </c>
      <c r="Z349" s="199" t="e">
        <f>AND($C349&lt;&gt;"",#REF!&lt;&gt;"")</f>
        <v>#REF!</v>
      </c>
      <c r="AA349" s="199" t="e">
        <f t="shared" si="8"/>
        <v>#REF!</v>
      </c>
      <c r="AB349" s="199" t="e">
        <f t="shared" si="8"/>
        <v>#REF!</v>
      </c>
      <c r="AC349" s="199" t="e">
        <f t="shared" si="8"/>
        <v>#REF!</v>
      </c>
      <c r="AD349" s="199" t="e">
        <f t="shared" si="8"/>
        <v>#REF!</v>
      </c>
      <c r="AE349" s="199" t="e">
        <f t="shared" si="8"/>
        <v>#REF!</v>
      </c>
      <c r="AF349" s="199" t="e">
        <f t="shared" si="8"/>
        <v>#REF!</v>
      </c>
    </row>
    <row r="350" spans="2:32">
      <c r="B350" s="194"/>
      <c r="C350" s="197"/>
      <c r="D350" s="197"/>
      <c r="E350" s="197"/>
      <c r="F350" s="197"/>
      <c r="G350" s="197"/>
      <c r="H350" s="197"/>
      <c r="I350" s="197"/>
      <c r="J350" s="197"/>
      <c r="K350" s="197"/>
      <c r="L350" s="197"/>
      <c r="M350" s="197"/>
      <c r="N350" s="197"/>
      <c r="O350" s="197"/>
      <c r="P350" s="197"/>
      <c r="Q350" s="198"/>
      <c r="R350" s="323"/>
      <c r="T350" s="200">
        <f t="shared" si="9"/>
        <v>1</v>
      </c>
      <c r="U350" s="199" t="e">
        <f>AND($C350&lt;&gt;"",#REF!&lt;&gt;"")</f>
        <v>#REF!</v>
      </c>
      <c r="V350" s="199" t="e">
        <f>AND($C350&lt;&gt;"",#REF!&lt;&gt;"")</f>
        <v>#REF!</v>
      </c>
      <c r="W350" s="199" t="e">
        <f>AND($C350&lt;&gt;"",#REF!&lt;&gt;"")</f>
        <v>#REF!</v>
      </c>
      <c r="X350" s="199" t="e">
        <f>AND($C350&lt;&gt;"",#REF!&lt;&gt;"")</f>
        <v>#REF!</v>
      </c>
      <c r="Y350" s="199" t="e">
        <f>AND($C350&lt;&gt;"",#REF!&lt;&gt;"")</f>
        <v>#REF!</v>
      </c>
      <c r="Z350" s="199" t="e">
        <f>AND($C350&lt;&gt;"",#REF!&lt;&gt;"")</f>
        <v>#REF!</v>
      </c>
      <c r="AA350" s="199" t="e">
        <f t="shared" si="8"/>
        <v>#REF!</v>
      </c>
      <c r="AB350" s="199" t="e">
        <f t="shared" si="8"/>
        <v>#REF!</v>
      </c>
      <c r="AC350" s="199" t="e">
        <f t="shared" si="8"/>
        <v>#REF!</v>
      </c>
      <c r="AD350" s="199" t="e">
        <f t="shared" si="8"/>
        <v>#REF!</v>
      </c>
      <c r="AE350" s="199" t="e">
        <f t="shared" si="8"/>
        <v>#REF!</v>
      </c>
      <c r="AF350" s="199" t="e">
        <f t="shared" si="8"/>
        <v>#REF!</v>
      </c>
    </row>
    <row r="351" spans="2:32">
      <c r="B351" s="194"/>
      <c r="C351" s="197"/>
      <c r="D351" s="197"/>
      <c r="E351" s="197"/>
      <c r="F351" s="197"/>
      <c r="G351" s="197"/>
      <c r="H351" s="197"/>
      <c r="I351" s="197"/>
      <c r="J351" s="197"/>
      <c r="K351" s="197"/>
      <c r="L351" s="197"/>
      <c r="M351" s="197"/>
      <c r="N351" s="197"/>
      <c r="O351" s="197"/>
      <c r="P351" s="197"/>
      <c r="Q351" s="198"/>
      <c r="R351" s="323"/>
      <c r="T351" s="200">
        <f t="shared" si="9"/>
        <v>1</v>
      </c>
      <c r="U351" s="199" t="e">
        <f>AND($C351&lt;&gt;"",#REF!&lt;&gt;"")</f>
        <v>#REF!</v>
      </c>
      <c r="V351" s="199" t="e">
        <f>AND($C351&lt;&gt;"",#REF!&lt;&gt;"")</f>
        <v>#REF!</v>
      </c>
      <c r="W351" s="199" t="e">
        <f>AND($C351&lt;&gt;"",#REF!&lt;&gt;"")</f>
        <v>#REF!</v>
      </c>
      <c r="X351" s="199" t="e">
        <f>AND($C351&lt;&gt;"",#REF!&lt;&gt;"")</f>
        <v>#REF!</v>
      </c>
      <c r="Y351" s="199" t="e">
        <f>AND($C351&lt;&gt;"",#REF!&lt;&gt;"")</f>
        <v>#REF!</v>
      </c>
      <c r="Z351" s="199" t="e">
        <f>AND($C351&lt;&gt;"",#REF!&lt;&gt;"")</f>
        <v>#REF!</v>
      </c>
      <c r="AA351" s="199" t="e">
        <f t="shared" si="8"/>
        <v>#REF!</v>
      </c>
      <c r="AB351" s="199" t="e">
        <f t="shared" si="8"/>
        <v>#REF!</v>
      </c>
      <c r="AC351" s="199" t="e">
        <f t="shared" si="8"/>
        <v>#REF!</v>
      </c>
      <c r="AD351" s="199" t="e">
        <f t="shared" si="8"/>
        <v>#REF!</v>
      </c>
      <c r="AE351" s="199" t="e">
        <f t="shared" si="8"/>
        <v>#REF!</v>
      </c>
      <c r="AF351" s="199" t="e">
        <f t="shared" si="8"/>
        <v>#REF!</v>
      </c>
    </row>
    <row r="352" spans="2:32">
      <c r="B352" s="194"/>
      <c r="C352" s="197"/>
      <c r="D352" s="197"/>
      <c r="E352" s="197"/>
      <c r="F352" s="197"/>
      <c r="G352" s="197"/>
      <c r="H352" s="197"/>
      <c r="I352" s="197"/>
      <c r="J352" s="197"/>
      <c r="K352" s="197"/>
      <c r="L352" s="197"/>
      <c r="M352" s="197"/>
      <c r="N352" s="197"/>
      <c r="O352" s="197"/>
      <c r="P352" s="197"/>
      <c r="Q352" s="198"/>
      <c r="R352" s="323"/>
      <c r="T352" s="200">
        <f t="shared" si="9"/>
        <v>1</v>
      </c>
      <c r="U352" s="199" t="e">
        <f>AND($C352&lt;&gt;"",#REF!&lt;&gt;"")</f>
        <v>#REF!</v>
      </c>
      <c r="V352" s="199" t="e">
        <f>AND($C352&lt;&gt;"",#REF!&lt;&gt;"")</f>
        <v>#REF!</v>
      </c>
      <c r="W352" s="199" t="e">
        <f>AND($C352&lt;&gt;"",#REF!&lt;&gt;"")</f>
        <v>#REF!</v>
      </c>
      <c r="X352" s="199" t="e">
        <f>AND($C352&lt;&gt;"",#REF!&lt;&gt;"")</f>
        <v>#REF!</v>
      </c>
      <c r="Y352" s="199" t="e">
        <f>AND($C352&lt;&gt;"",#REF!&lt;&gt;"")</f>
        <v>#REF!</v>
      </c>
      <c r="Z352" s="199" t="e">
        <f>AND($C352&lt;&gt;"",#REF!&lt;&gt;"")</f>
        <v>#REF!</v>
      </c>
      <c r="AA352" s="199" t="e">
        <f t="shared" si="8"/>
        <v>#REF!</v>
      </c>
      <c r="AB352" s="199" t="e">
        <f t="shared" si="8"/>
        <v>#REF!</v>
      </c>
      <c r="AC352" s="199" t="e">
        <f t="shared" si="8"/>
        <v>#REF!</v>
      </c>
      <c r="AD352" s="199" t="e">
        <f t="shared" si="8"/>
        <v>#REF!</v>
      </c>
      <c r="AE352" s="199" t="e">
        <f t="shared" si="8"/>
        <v>#REF!</v>
      </c>
      <c r="AF352" s="199" t="e">
        <f t="shared" si="8"/>
        <v>#REF!</v>
      </c>
    </row>
    <row r="353" spans="2:32">
      <c r="B353" s="194"/>
      <c r="C353" s="197"/>
      <c r="D353" s="197"/>
      <c r="E353" s="197"/>
      <c r="F353" s="197"/>
      <c r="G353" s="197"/>
      <c r="H353" s="197"/>
      <c r="I353" s="197"/>
      <c r="J353" s="197"/>
      <c r="K353" s="197"/>
      <c r="L353" s="197"/>
      <c r="M353" s="197"/>
      <c r="N353" s="197"/>
      <c r="O353" s="197"/>
      <c r="P353" s="197"/>
      <c r="Q353" s="198"/>
      <c r="R353" s="323"/>
      <c r="T353" s="200">
        <f t="shared" si="9"/>
        <v>1</v>
      </c>
      <c r="U353" s="199" t="e">
        <f>AND($C353&lt;&gt;"",#REF!&lt;&gt;"")</f>
        <v>#REF!</v>
      </c>
      <c r="V353" s="199" t="e">
        <f>AND($C353&lt;&gt;"",#REF!&lt;&gt;"")</f>
        <v>#REF!</v>
      </c>
      <c r="W353" s="199" t="e">
        <f>AND($C353&lt;&gt;"",#REF!&lt;&gt;"")</f>
        <v>#REF!</v>
      </c>
      <c r="X353" s="199" t="e">
        <f>AND($C353&lt;&gt;"",#REF!&lt;&gt;"")</f>
        <v>#REF!</v>
      </c>
      <c r="Y353" s="199" t="e">
        <f>AND($C353&lt;&gt;"",#REF!&lt;&gt;"")</f>
        <v>#REF!</v>
      </c>
      <c r="Z353" s="199" t="e">
        <f>AND($C353&lt;&gt;"",#REF!&lt;&gt;"")</f>
        <v>#REF!</v>
      </c>
      <c r="AA353" s="199" t="e">
        <f t="shared" si="8"/>
        <v>#REF!</v>
      </c>
      <c r="AB353" s="199" t="e">
        <f t="shared" si="8"/>
        <v>#REF!</v>
      </c>
      <c r="AC353" s="199" t="e">
        <f t="shared" si="8"/>
        <v>#REF!</v>
      </c>
      <c r="AD353" s="199" t="e">
        <f t="shared" si="8"/>
        <v>#REF!</v>
      </c>
      <c r="AE353" s="199" t="e">
        <f t="shared" si="8"/>
        <v>#REF!</v>
      </c>
      <c r="AF353" s="199" t="e">
        <f t="shared" si="8"/>
        <v>#REF!</v>
      </c>
    </row>
    <row r="354" spans="2:32">
      <c r="B354" s="194"/>
      <c r="C354" s="197"/>
      <c r="D354" s="197"/>
      <c r="E354" s="197"/>
      <c r="F354" s="197"/>
      <c r="G354" s="197"/>
      <c r="H354" s="197"/>
      <c r="I354" s="197"/>
      <c r="J354" s="197"/>
      <c r="K354" s="197"/>
      <c r="L354" s="197"/>
      <c r="M354" s="197"/>
      <c r="N354" s="197"/>
      <c r="O354" s="197"/>
      <c r="P354" s="197"/>
      <c r="Q354" s="198"/>
      <c r="R354" s="323"/>
      <c r="T354" s="200">
        <f t="shared" si="9"/>
        <v>1</v>
      </c>
      <c r="U354" s="199" t="e">
        <f>AND($C354&lt;&gt;"",#REF!&lt;&gt;"")</f>
        <v>#REF!</v>
      </c>
      <c r="V354" s="199" t="e">
        <f>AND($C354&lt;&gt;"",#REF!&lt;&gt;"")</f>
        <v>#REF!</v>
      </c>
      <c r="W354" s="199" t="e">
        <f>AND($C354&lt;&gt;"",#REF!&lt;&gt;"")</f>
        <v>#REF!</v>
      </c>
      <c r="X354" s="199" t="e">
        <f>AND($C354&lt;&gt;"",#REF!&lt;&gt;"")</f>
        <v>#REF!</v>
      </c>
      <c r="Y354" s="199" t="e">
        <f>AND($C354&lt;&gt;"",#REF!&lt;&gt;"")</f>
        <v>#REF!</v>
      </c>
      <c r="Z354" s="199" t="e">
        <f>AND($C354&lt;&gt;"",#REF!&lt;&gt;"")</f>
        <v>#REF!</v>
      </c>
      <c r="AA354" s="199" t="e">
        <f t="shared" si="8"/>
        <v>#REF!</v>
      </c>
      <c r="AB354" s="199" t="e">
        <f t="shared" si="8"/>
        <v>#REF!</v>
      </c>
      <c r="AC354" s="199" t="e">
        <f t="shared" si="8"/>
        <v>#REF!</v>
      </c>
      <c r="AD354" s="199" t="e">
        <f t="shared" si="8"/>
        <v>#REF!</v>
      </c>
      <c r="AE354" s="199" t="e">
        <f t="shared" si="8"/>
        <v>#REF!</v>
      </c>
      <c r="AF354" s="199" t="e">
        <f t="shared" si="8"/>
        <v>#REF!</v>
      </c>
    </row>
    <row r="355" spans="2:32">
      <c r="B355" s="194"/>
      <c r="C355" s="197"/>
      <c r="D355" s="197"/>
      <c r="E355" s="197"/>
      <c r="F355" s="197"/>
      <c r="G355" s="197"/>
      <c r="H355" s="197"/>
      <c r="I355" s="197"/>
      <c r="J355" s="197"/>
      <c r="K355" s="197"/>
      <c r="L355" s="197"/>
      <c r="M355" s="197"/>
      <c r="N355" s="197"/>
      <c r="O355" s="197"/>
      <c r="P355" s="197"/>
      <c r="Q355" s="198"/>
      <c r="R355" s="323"/>
      <c r="T355" s="200">
        <f t="shared" si="9"/>
        <v>1</v>
      </c>
      <c r="U355" s="199" t="e">
        <f>AND($C355&lt;&gt;"",#REF!&lt;&gt;"")</f>
        <v>#REF!</v>
      </c>
      <c r="V355" s="199" t="e">
        <f>AND($C355&lt;&gt;"",#REF!&lt;&gt;"")</f>
        <v>#REF!</v>
      </c>
      <c r="W355" s="199" t="e">
        <f>AND($C355&lt;&gt;"",#REF!&lt;&gt;"")</f>
        <v>#REF!</v>
      </c>
      <c r="X355" s="199" t="e">
        <f>AND($C355&lt;&gt;"",#REF!&lt;&gt;"")</f>
        <v>#REF!</v>
      </c>
      <c r="Y355" s="199" t="e">
        <f>AND($C355&lt;&gt;"",#REF!&lt;&gt;"")</f>
        <v>#REF!</v>
      </c>
      <c r="Z355" s="199" t="e">
        <f>AND($C355&lt;&gt;"",#REF!&lt;&gt;"")</f>
        <v>#REF!</v>
      </c>
      <c r="AA355" s="199" t="e">
        <f t="shared" si="8"/>
        <v>#REF!</v>
      </c>
      <c r="AB355" s="199" t="e">
        <f t="shared" si="8"/>
        <v>#REF!</v>
      </c>
      <c r="AC355" s="199" t="e">
        <f t="shared" si="8"/>
        <v>#REF!</v>
      </c>
      <c r="AD355" s="199" t="e">
        <f t="shared" ref="AD355:AF418" si="10">IF(X355=TRUE,1,"")</f>
        <v>#REF!</v>
      </c>
      <c r="AE355" s="199" t="e">
        <f t="shared" si="10"/>
        <v>#REF!</v>
      </c>
      <c r="AF355" s="199" t="e">
        <f t="shared" si="10"/>
        <v>#REF!</v>
      </c>
    </row>
    <row r="356" spans="2:32">
      <c r="B356" s="194"/>
      <c r="C356" s="197"/>
      <c r="D356" s="197"/>
      <c r="E356" s="197"/>
      <c r="F356" s="197"/>
      <c r="G356" s="197"/>
      <c r="H356" s="197"/>
      <c r="I356" s="197"/>
      <c r="J356" s="197"/>
      <c r="K356" s="197"/>
      <c r="L356" s="197"/>
      <c r="M356" s="197"/>
      <c r="N356" s="197"/>
      <c r="O356" s="197"/>
      <c r="P356" s="197"/>
      <c r="Q356" s="198"/>
      <c r="R356" s="323"/>
      <c r="T356" s="200">
        <f t="shared" si="9"/>
        <v>1</v>
      </c>
      <c r="U356" s="199" t="e">
        <f>AND($C356&lt;&gt;"",#REF!&lt;&gt;"")</f>
        <v>#REF!</v>
      </c>
      <c r="V356" s="199" t="e">
        <f>AND($C356&lt;&gt;"",#REF!&lt;&gt;"")</f>
        <v>#REF!</v>
      </c>
      <c r="W356" s="199" t="e">
        <f>AND($C356&lt;&gt;"",#REF!&lt;&gt;"")</f>
        <v>#REF!</v>
      </c>
      <c r="X356" s="199" t="e">
        <f>AND($C356&lt;&gt;"",#REF!&lt;&gt;"")</f>
        <v>#REF!</v>
      </c>
      <c r="Y356" s="199" t="e">
        <f>AND($C356&lt;&gt;"",#REF!&lt;&gt;"")</f>
        <v>#REF!</v>
      </c>
      <c r="Z356" s="199" t="e">
        <f>AND($C356&lt;&gt;"",#REF!&lt;&gt;"")</f>
        <v>#REF!</v>
      </c>
      <c r="AA356" s="199" t="e">
        <f t="shared" ref="AA356:AF419" si="11">IF(U356=TRUE,1,"")</f>
        <v>#REF!</v>
      </c>
      <c r="AB356" s="199" t="e">
        <f t="shared" si="11"/>
        <v>#REF!</v>
      </c>
      <c r="AC356" s="199" t="e">
        <f t="shared" si="11"/>
        <v>#REF!</v>
      </c>
      <c r="AD356" s="199" t="e">
        <f t="shared" si="10"/>
        <v>#REF!</v>
      </c>
      <c r="AE356" s="199" t="e">
        <f t="shared" si="10"/>
        <v>#REF!</v>
      </c>
      <c r="AF356" s="199" t="e">
        <f t="shared" si="10"/>
        <v>#REF!</v>
      </c>
    </row>
    <row r="357" spans="2:32">
      <c r="B357" s="194"/>
      <c r="C357" s="197"/>
      <c r="D357" s="197"/>
      <c r="E357" s="197"/>
      <c r="F357" s="197"/>
      <c r="G357" s="197"/>
      <c r="H357" s="197"/>
      <c r="I357" s="197"/>
      <c r="J357" s="197"/>
      <c r="K357" s="197"/>
      <c r="L357" s="197"/>
      <c r="M357" s="197"/>
      <c r="N357" s="197"/>
      <c r="O357" s="197"/>
      <c r="P357" s="197"/>
      <c r="Q357" s="198"/>
      <c r="R357" s="323"/>
      <c r="T357" s="200">
        <f t="shared" si="9"/>
        <v>1</v>
      </c>
      <c r="U357" s="199" t="e">
        <f>AND($C357&lt;&gt;"",#REF!&lt;&gt;"")</f>
        <v>#REF!</v>
      </c>
      <c r="V357" s="199" t="e">
        <f>AND($C357&lt;&gt;"",#REF!&lt;&gt;"")</f>
        <v>#REF!</v>
      </c>
      <c r="W357" s="199" t="e">
        <f>AND($C357&lt;&gt;"",#REF!&lt;&gt;"")</f>
        <v>#REF!</v>
      </c>
      <c r="X357" s="199" t="e">
        <f>AND($C357&lt;&gt;"",#REF!&lt;&gt;"")</f>
        <v>#REF!</v>
      </c>
      <c r="Y357" s="199" t="e">
        <f>AND($C357&lt;&gt;"",#REF!&lt;&gt;"")</f>
        <v>#REF!</v>
      </c>
      <c r="Z357" s="199" t="e">
        <f>AND($C357&lt;&gt;"",#REF!&lt;&gt;"")</f>
        <v>#REF!</v>
      </c>
      <c r="AA357" s="199" t="e">
        <f t="shared" si="11"/>
        <v>#REF!</v>
      </c>
      <c r="AB357" s="199" t="e">
        <f t="shared" si="11"/>
        <v>#REF!</v>
      </c>
      <c r="AC357" s="199" t="e">
        <f t="shared" si="11"/>
        <v>#REF!</v>
      </c>
      <c r="AD357" s="199" t="e">
        <f t="shared" si="10"/>
        <v>#REF!</v>
      </c>
      <c r="AE357" s="199" t="e">
        <f t="shared" si="10"/>
        <v>#REF!</v>
      </c>
      <c r="AF357" s="199" t="e">
        <f t="shared" si="10"/>
        <v>#REF!</v>
      </c>
    </row>
    <row r="358" spans="2:32">
      <c r="B358" s="194"/>
      <c r="C358" s="197"/>
      <c r="D358" s="197"/>
      <c r="E358" s="197"/>
      <c r="F358" s="197"/>
      <c r="G358" s="197"/>
      <c r="H358" s="197"/>
      <c r="I358" s="197"/>
      <c r="J358" s="197"/>
      <c r="K358" s="197"/>
      <c r="L358" s="197"/>
      <c r="M358" s="197"/>
      <c r="N358" s="197"/>
      <c r="O358" s="197"/>
      <c r="P358" s="197"/>
      <c r="Q358" s="198"/>
      <c r="R358" s="323"/>
      <c r="T358" s="200">
        <f t="shared" si="9"/>
        <v>1</v>
      </c>
      <c r="U358" s="199" t="e">
        <f>AND($C358&lt;&gt;"",#REF!&lt;&gt;"")</f>
        <v>#REF!</v>
      </c>
      <c r="V358" s="199" t="e">
        <f>AND($C358&lt;&gt;"",#REF!&lt;&gt;"")</f>
        <v>#REF!</v>
      </c>
      <c r="W358" s="199" t="e">
        <f>AND($C358&lt;&gt;"",#REF!&lt;&gt;"")</f>
        <v>#REF!</v>
      </c>
      <c r="X358" s="199" t="e">
        <f>AND($C358&lt;&gt;"",#REF!&lt;&gt;"")</f>
        <v>#REF!</v>
      </c>
      <c r="Y358" s="199" t="e">
        <f>AND($C358&lt;&gt;"",#REF!&lt;&gt;"")</f>
        <v>#REF!</v>
      </c>
      <c r="Z358" s="199" t="e">
        <f>AND($C358&lt;&gt;"",#REF!&lt;&gt;"")</f>
        <v>#REF!</v>
      </c>
      <c r="AA358" s="199" t="e">
        <f t="shared" si="11"/>
        <v>#REF!</v>
      </c>
      <c r="AB358" s="199" t="e">
        <f t="shared" si="11"/>
        <v>#REF!</v>
      </c>
      <c r="AC358" s="199" t="e">
        <f t="shared" si="11"/>
        <v>#REF!</v>
      </c>
      <c r="AD358" s="199" t="e">
        <f t="shared" si="10"/>
        <v>#REF!</v>
      </c>
      <c r="AE358" s="199" t="e">
        <f t="shared" si="10"/>
        <v>#REF!</v>
      </c>
      <c r="AF358" s="199" t="e">
        <f t="shared" si="10"/>
        <v>#REF!</v>
      </c>
    </row>
    <row r="359" spans="2:32">
      <c r="B359" s="194"/>
      <c r="C359" s="197"/>
      <c r="D359" s="197"/>
      <c r="E359" s="197"/>
      <c r="F359" s="197"/>
      <c r="G359" s="197"/>
      <c r="H359" s="197"/>
      <c r="I359" s="197"/>
      <c r="J359" s="197"/>
      <c r="K359" s="197"/>
      <c r="L359" s="197"/>
      <c r="M359" s="197"/>
      <c r="N359" s="197"/>
      <c r="O359" s="197"/>
      <c r="P359" s="197"/>
      <c r="Q359" s="198"/>
      <c r="R359" s="323"/>
      <c r="T359" s="200">
        <f t="shared" si="9"/>
        <v>1</v>
      </c>
      <c r="U359" s="199" t="e">
        <f>AND($C359&lt;&gt;"",#REF!&lt;&gt;"")</f>
        <v>#REF!</v>
      </c>
      <c r="V359" s="199" t="e">
        <f>AND($C359&lt;&gt;"",#REF!&lt;&gt;"")</f>
        <v>#REF!</v>
      </c>
      <c r="W359" s="199" t="e">
        <f>AND($C359&lt;&gt;"",#REF!&lt;&gt;"")</f>
        <v>#REF!</v>
      </c>
      <c r="X359" s="199" t="e">
        <f>AND($C359&lt;&gt;"",#REF!&lt;&gt;"")</f>
        <v>#REF!</v>
      </c>
      <c r="Y359" s="199" t="e">
        <f>AND($C359&lt;&gt;"",#REF!&lt;&gt;"")</f>
        <v>#REF!</v>
      </c>
      <c r="Z359" s="199" t="e">
        <f>AND($C359&lt;&gt;"",#REF!&lt;&gt;"")</f>
        <v>#REF!</v>
      </c>
      <c r="AA359" s="199" t="e">
        <f t="shared" si="11"/>
        <v>#REF!</v>
      </c>
      <c r="AB359" s="199" t="e">
        <f t="shared" si="11"/>
        <v>#REF!</v>
      </c>
      <c r="AC359" s="199" t="e">
        <f t="shared" si="11"/>
        <v>#REF!</v>
      </c>
      <c r="AD359" s="199" t="e">
        <f t="shared" si="10"/>
        <v>#REF!</v>
      </c>
      <c r="AE359" s="199" t="e">
        <f t="shared" si="10"/>
        <v>#REF!</v>
      </c>
      <c r="AF359" s="199" t="e">
        <f t="shared" si="10"/>
        <v>#REF!</v>
      </c>
    </row>
    <row r="360" spans="2:32">
      <c r="B360" s="194"/>
      <c r="C360" s="197"/>
      <c r="D360" s="197"/>
      <c r="E360" s="197"/>
      <c r="F360" s="197"/>
      <c r="G360" s="197"/>
      <c r="H360" s="197"/>
      <c r="I360" s="197"/>
      <c r="J360" s="197"/>
      <c r="K360" s="197"/>
      <c r="L360" s="197"/>
      <c r="M360" s="197"/>
      <c r="N360" s="197"/>
      <c r="O360" s="197"/>
      <c r="P360" s="197"/>
      <c r="Q360" s="198"/>
      <c r="R360" s="323"/>
      <c r="T360" s="200">
        <f t="shared" si="9"/>
        <v>1</v>
      </c>
      <c r="U360" s="199" t="e">
        <f>AND($C360&lt;&gt;"",#REF!&lt;&gt;"")</f>
        <v>#REF!</v>
      </c>
      <c r="V360" s="199" t="e">
        <f>AND($C360&lt;&gt;"",#REF!&lt;&gt;"")</f>
        <v>#REF!</v>
      </c>
      <c r="W360" s="199" t="e">
        <f>AND($C360&lt;&gt;"",#REF!&lt;&gt;"")</f>
        <v>#REF!</v>
      </c>
      <c r="X360" s="199" t="e">
        <f>AND($C360&lt;&gt;"",#REF!&lt;&gt;"")</f>
        <v>#REF!</v>
      </c>
      <c r="Y360" s="199" t="e">
        <f>AND($C360&lt;&gt;"",#REF!&lt;&gt;"")</f>
        <v>#REF!</v>
      </c>
      <c r="Z360" s="199" t="e">
        <f>AND($C360&lt;&gt;"",#REF!&lt;&gt;"")</f>
        <v>#REF!</v>
      </c>
      <c r="AA360" s="199" t="e">
        <f t="shared" si="11"/>
        <v>#REF!</v>
      </c>
      <c r="AB360" s="199" t="e">
        <f t="shared" si="11"/>
        <v>#REF!</v>
      </c>
      <c r="AC360" s="199" t="e">
        <f t="shared" si="11"/>
        <v>#REF!</v>
      </c>
      <c r="AD360" s="199" t="e">
        <f t="shared" si="10"/>
        <v>#REF!</v>
      </c>
      <c r="AE360" s="199" t="e">
        <f t="shared" si="10"/>
        <v>#REF!</v>
      </c>
      <c r="AF360" s="199" t="e">
        <f t="shared" si="10"/>
        <v>#REF!</v>
      </c>
    </row>
    <row r="361" spans="2:32">
      <c r="B361" s="194"/>
      <c r="C361" s="197"/>
      <c r="D361" s="197"/>
      <c r="E361" s="197"/>
      <c r="F361" s="197"/>
      <c r="G361" s="197"/>
      <c r="H361" s="197"/>
      <c r="I361" s="197"/>
      <c r="J361" s="197"/>
      <c r="K361" s="197"/>
      <c r="L361" s="197"/>
      <c r="M361" s="197"/>
      <c r="N361" s="197"/>
      <c r="O361" s="197"/>
      <c r="P361" s="197"/>
      <c r="Q361" s="198"/>
      <c r="R361" s="323"/>
      <c r="T361" s="200">
        <f t="shared" si="9"/>
        <v>1</v>
      </c>
      <c r="U361" s="199" t="e">
        <f>AND($C361&lt;&gt;"",#REF!&lt;&gt;"")</f>
        <v>#REF!</v>
      </c>
      <c r="V361" s="199" t="e">
        <f>AND($C361&lt;&gt;"",#REF!&lt;&gt;"")</f>
        <v>#REF!</v>
      </c>
      <c r="W361" s="199" t="e">
        <f>AND($C361&lt;&gt;"",#REF!&lt;&gt;"")</f>
        <v>#REF!</v>
      </c>
      <c r="X361" s="199" t="e">
        <f>AND($C361&lt;&gt;"",#REF!&lt;&gt;"")</f>
        <v>#REF!</v>
      </c>
      <c r="Y361" s="199" t="e">
        <f>AND($C361&lt;&gt;"",#REF!&lt;&gt;"")</f>
        <v>#REF!</v>
      </c>
      <c r="Z361" s="199" t="e">
        <f>AND($C361&lt;&gt;"",#REF!&lt;&gt;"")</f>
        <v>#REF!</v>
      </c>
      <c r="AA361" s="199" t="e">
        <f t="shared" si="11"/>
        <v>#REF!</v>
      </c>
      <c r="AB361" s="199" t="e">
        <f t="shared" si="11"/>
        <v>#REF!</v>
      </c>
      <c r="AC361" s="199" t="e">
        <f t="shared" si="11"/>
        <v>#REF!</v>
      </c>
      <c r="AD361" s="199" t="e">
        <f t="shared" si="10"/>
        <v>#REF!</v>
      </c>
      <c r="AE361" s="199" t="e">
        <f t="shared" si="10"/>
        <v>#REF!</v>
      </c>
      <c r="AF361" s="199" t="e">
        <f t="shared" si="10"/>
        <v>#REF!</v>
      </c>
    </row>
    <row r="362" spans="2:32">
      <c r="B362" s="194"/>
      <c r="C362" s="197"/>
      <c r="D362" s="197"/>
      <c r="E362" s="197"/>
      <c r="F362" s="197"/>
      <c r="G362" s="197"/>
      <c r="H362" s="197"/>
      <c r="I362" s="197"/>
      <c r="J362" s="197"/>
      <c r="K362" s="197"/>
      <c r="L362" s="197"/>
      <c r="M362" s="197"/>
      <c r="N362" s="197"/>
      <c r="O362" s="197"/>
      <c r="P362" s="197"/>
      <c r="Q362" s="198"/>
      <c r="R362" s="323"/>
      <c r="T362" s="200">
        <f t="shared" si="9"/>
        <v>1</v>
      </c>
      <c r="U362" s="199" t="e">
        <f>AND($C362&lt;&gt;"",#REF!&lt;&gt;"")</f>
        <v>#REF!</v>
      </c>
      <c r="V362" s="199" t="e">
        <f>AND($C362&lt;&gt;"",#REF!&lt;&gt;"")</f>
        <v>#REF!</v>
      </c>
      <c r="W362" s="199" t="e">
        <f>AND($C362&lt;&gt;"",#REF!&lt;&gt;"")</f>
        <v>#REF!</v>
      </c>
      <c r="X362" s="199" t="e">
        <f>AND($C362&lt;&gt;"",#REF!&lt;&gt;"")</f>
        <v>#REF!</v>
      </c>
      <c r="Y362" s="199" t="e">
        <f>AND($C362&lt;&gt;"",#REF!&lt;&gt;"")</f>
        <v>#REF!</v>
      </c>
      <c r="Z362" s="199" t="e">
        <f>AND($C362&lt;&gt;"",#REF!&lt;&gt;"")</f>
        <v>#REF!</v>
      </c>
      <c r="AA362" s="199" t="e">
        <f t="shared" si="11"/>
        <v>#REF!</v>
      </c>
      <c r="AB362" s="199" t="e">
        <f t="shared" si="11"/>
        <v>#REF!</v>
      </c>
      <c r="AC362" s="199" t="e">
        <f t="shared" si="11"/>
        <v>#REF!</v>
      </c>
      <c r="AD362" s="199" t="e">
        <f t="shared" si="10"/>
        <v>#REF!</v>
      </c>
      <c r="AE362" s="199" t="e">
        <f t="shared" si="10"/>
        <v>#REF!</v>
      </c>
      <c r="AF362" s="199" t="e">
        <f t="shared" si="10"/>
        <v>#REF!</v>
      </c>
    </row>
    <row r="363" spans="2:32">
      <c r="B363" s="194"/>
      <c r="C363" s="197"/>
      <c r="D363" s="197"/>
      <c r="E363" s="197"/>
      <c r="F363" s="197"/>
      <c r="G363" s="197"/>
      <c r="H363" s="197"/>
      <c r="I363" s="197"/>
      <c r="J363" s="197"/>
      <c r="K363" s="197"/>
      <c r="L363" s="197"/>
      <c r="M363" s="197"/>
      <c r="N363" s="197"/>
      <c r="O363" s="197"/>
      <c r="P363" s="197"/>
      <c r="Q363" s="198"/>
      <c r="R363" s="323"/>
      <c r="T363" s="200">
        <f t="shared" si="9"/>
        <v>1</v>
      </c>
      <c r="U363" s="199" t="e">
        <f>AND($C363&lt;&gt;"",#REF!&lt;&gt;"")</f>
        <v>#REF!</v>
      </c>
      <c r="V363" s="199" t="e">
        <f>AND($C363&lt;&gt;"",#REF!&lt;&gt;"")</f>
        <v>#REF!</v>
      </c>
      <c r="W363" s="199" t="e">
        <f>AND($C363&lt;&gt;"",#REF!&lt;&gt;"")</f>
        <v>#REF!</v>
      </c>
      <c r="X363" s="199" t="e">
        <f>AND($C363&lt;&gt;"",#REF!&lt;&gt;"")</f>
        <v>#REF!</v>
      </c>
      <c r="Y363" s="199" t="e">
        <f>AND($C363&lt;&gt;"",#REF!&lt;&gt;"")</f>
        <v>#REF!</v>
      </c>
      <c r="Z363" s="199" t="e">
        <f>AND($C363&lt;&gt;"",#REF!&lt;&gt;"")</f>
        <v>#REF!</v>
      </c>
      <c r="AA363" s="199" t="e">
        <f t="shared" si="11"/>
        <v>#REF!</v>
      </c>
      <c r="AB363" s="199" t="e">
        <f t="shared" si="11"/>
        <v>#REF!</v>
      </c>
      <c r="AC363" s="199" t="e">
        <f t="shared" si="11"/>
        <v>#REF!</v>
      </c>
      <c r="AD363" s="199" t="e">
        <f t="shared" si="10"/>
        <v>#REF!</v>
      </c>
      <c r="AE363" s="199" t="e">
        <f t="shared" si="10"/>
        <v>#REF!</v>
      </c>
      <c r="AF363" s="199" t="e">
        <f t="shared" si="10"/>
        <v>#REF!</v>
      </c>
    </row>
    <row r="364" spans="2:32">
      <c r="B364" s="194"/>
      <c r="C364" s="197"/>
      <c r="D364" s="197"/>
      <c r="E364" s="197"/>
      <c r="F364" s="197"/>
      <c r="G364" s="197"/>
      <c r="H364" s="197"/>
      <c r="I364" s="197"/>
      <c r="J364" s="197"/>
      <c r="K364" s="197"/>
      <c r="L364" s="197"/>
      <c r="M364" s="197"/>
      <c r="N364" s="197"/>
      <c r="O364" s="197"/>
      <c r="P364" s="197"/>
      <c r="Q364" s="198"/>
      <c r="R364" s="323"/>
      <c r="T364" s="200">
        <f t="shared" si="9"/>
        <v>1</v>
      </c>
      <c r="U364" s="199" t="e">
        <f>AND($C364&lt;&gt;"",#REF!&lt;&gt;"")</f>
        <v>#REF!</v>
      </c>
      <c r="V364" s="199" t="e">
        <f>AND($C364&lt;&gt;"",#REF!&lt;&gt;"")</f>
        <v>#REF!</v>
      </c>
      <c r="W364" s="199" t="e">
        <f>AND($C364&lt;&gt;"",#REF!&lt;&gt;"")</f>
        <v>#REF!</v>
      </c>
      <c r="X364" s="199" t="e">
        <f>AND($C364&lt;&gt;"",#REF!&lt;&gt;"")</f>
        <v>#REF!</v>
      </c>
      <c r="Y364" s="199" t="e">
        <f>AND($C364&lt;&gt;"",#REF!&lt;&gt;"")</f>
        <v>#REF!</v>
      </c>
      <c r="Z364" s="199" t="e">
        <f>AND($C364&lt;&gt;"",#REF!&lt;&gt;"")</f>
        <v>#REF!</v>
      </c>
      <c r="AA364" s="199" t="e">
        <f t="shared" si="11"/>
        <v>#REF!</v>
      </c>
      <c r="AB364" s="199" t="e">
        <f t="shared" si="11"/>
        <v>#REF!</v>
      </c>
      <c r="AC364" s="199" t="e">
        <f t="shared" si="11"/>
        <v>#REF!</v>
      </c>
      <c r="AD364" s="199" t="e">
        <f t="shared" si="10"/>
        <v>#REF!</v>
      </c>
      <c r="AE364" s="199" t="e">
        <f t="shared" si="10"/>
        <v>#REF!</v>
      </c>
      <c r="AF364" s="199" t="e">
        <f t="shared" si="10"/>
        <v>#REF!</v>
      </c>
    </row>
    <row r="365" spans="2:32">
      <c r="B365" s="194"/>
      <c r="C365" s="197"/>
      <c r="D365" s="197"/>
      <c r="E365" s="197"/>
      <c r="F365" s="197"/>
      <c r="G365" s="197"/>
      <c r="H365" s="197"/>
      <c r="I365" s="197"/>
      <c r="J365" s="197"/>
      <c r="K365" s="197"/>
      <c r="L365" s="197"/>
      <c r="M365" s="197"/>
      <c r="N365" s="197"/>
      <c r="O365" s="197"/>
      <c r="P365" s="197"/>
      <c r="Q365" s="198"/>
      <c r="R365" s="323"/>
      <c r="T365" s="200">
        <f t="shared" si="9"/>
        <v>1</v>
      </c>
      <c r="U365" s="199" t="e">
        <f>AND($C365&lt;&gt;"",#REF!&lt;&gt;"")</f>
        <v>#REF!</v>
      </c>
      <c r="V365" s="199" t="e">
        <f>AND($C365&lt;&gt;"",#REF!&lt;&gt;"")</f>
        <v>#REF!</v>
      </c>
      <c r="W365" s="199" t="e">
        <f>AND($C365&lt;&gt;"",#REF!&lt;&gt;"")</f>
        <v>#REF!</v>
      </c>
      <c r="X365" s="199" t="e">
        <f>AND($C365&lt;&gt;"",#REF!&lt;&gt;"")</f>
        <v>#REF!</v>
      </c>
      <c r="Y365" s="199" t="e">
        <f>AND($C365&lt;&gt;"",#REF!&lt;&gt;"")</f>
        <v>#REF!</v>
      </c>
      <c r="Z365" s="199" t="e">
        <f>AND($C365&lt;&gt;"",#REF!&lt;&gt;"")</f>
        <v>#REF!</v>
      </c>
      <c r="AA365" s="199" t="e">
        <f t="shared" si="11"/>
        <v>#REF!</v>
      </c>
      <c r="AB365" s="199" t="e">
        <f t="shared" si="11"/>
        <v>#REF!</v>
      </c>
      <c r="AC365" s="199" t="e">
        <f t="shared" si="11"/>
        <v>#REF!</v>
      </c>
      <c r="AD365" s="199" t="e">
        <f t="shared" si="10"/>
        <v>#REF!</v>
      </c>
      <c r="AE365" s="199" t="e">
        <f t="shared" si="10"/>
        <v>#REF!</v>
      </c>
      <c r="AF365" s="199" t="e">
        <f t="shared" si="10"/>
        <v>#REF!</v>
      </c>
    </row>
    <row r="366" spans="2:32">
      <c r="B366" s="194"/>
      <c r="C366" s="197"/>
      <c r="D366" s="197"/>
      <c r="E366" s="197"/>
      <c r="F366" s="197"/>
      <c r="G366" s="197"/>
      <c r="H366" s="197"/>
      <c r="I366" s="197"/>
      <c r="J366" s="197"/>
      <c r="K366" s="197"/>
      <c r="L366" s="197"/>
      <c r="M366" s="197"/>
      <c r="N366" s="197"/>
      <c r="O366" s="197"/>
      <c r="P366" s="197"/>
      <c r="Q366" s="198"/>
      <c r="R366" s="323"/>
      <c r="T366" s="200">
        <f t="shared" si="9"/>
        <v>1</v>
      </c>
      <c r="U366" s="199" t="e">
        <f>AND($C366&lt;&gt;"",#REF!&lt;&gt;"")</f>
        <v>#REF!</v>
      </c>
      <c r="V366" s="199" t="e">
        <f>AND($C366&lt;&gt;"",#REF!&lt;&gt;"")</f>
        <v>#REF!</v>
      </c>
      <c r="W366" s="199" t="e">
        <f>AND($C366&lt;&gt;"",#REF!&lt;&gt;"")</f>
        <v>#REF!</v>
      </c>
      <c r="X366" s="199" t="e">
        <f>AND($C366&lt;&gt;"",#REF!&lt;&gt;"")</f>
        <v>#REF!</v>
      </c>
      <c r="Y366" s="199" t="e">
        <f>AND($C366&lt;&gt;"",#REF!&lt;&gt;"")</f>
        <v>#REF!</v>
      </c>
      <c r="Z366" s="199" t="e">
        <f>AND($C366&lt;&gt;"",#REF!&lt;&gt;"")</f>
        <v>#REF!</v>
      </c>
      <c r="AA366" s="199" t="e">
        <f t="shared" si="11"/>
        <v>#REF!</v>
      </c>
      <c r="AB366" s="199" t="e">
        <f t="shared" si="11"/>
        <v>#REF!</v>
      </c>
      <c r="AC366" s="199" t="e">
        <f t="shared" si="11"/>
        <v>#REF!</v>
      </c>
      <c r="AD366" s="199" t="e">
        <f t="shared" si="10"/>
        <v>#REF!</v>
      </c>
      <c r="AE366" s="199" t="e">
        <f t="shared" si="10"/>
        <v>#REF!</v>
      </c>
      <c r="AF366" s="199" t="e">
        <f t="shared" si="10"/>
        <v>#REF!</v>
      </c>
    </row>
    <row r="367" spans="2:32">
      <c r="B367" s="194"/>
      <c r="C367" s="197"/>
      <c r="D367" s="197"/>
      <c r="E367" s="197"/>
      <c r="F367" s="197"/>
      <c r="G367" s="197"/>
      <c r="H367" s="197"/>
      <c r="I367" s="197"/>
      <c r="J367" s="197"/>
      <c r="K367" s="197"/>
      <c r="L367" s="197"/>
      <c r="M367" s="197"/>
      <c r="N367" s="197"/>
      <c r="O367" s="197"/>
      <c r="P367" s="197"/>
      <c r="Q367" s="198"/>
      <c r="R367" s="323"/>
      <c r="T367" s="200">
        <f t="shared" si="9"/>
        <v>1</v>
      </c>
      <c r="U367" s="199" t="e">
        <f>AND($C367&lt;&gt;"",#REF!&lt;&gt;"")</f>
        <v>#REF!</v>
      </c>
      <c r="V367" s="199" t="e">
        <f>AND($C367&lt;&gt;"",#REF!&lt;&gt;"")</f>
        <v>#REF!</v>
      </c>
      <c r="W367" s="199" t="e">
        <f>AND($C367&lt;&gt;"",#REF!&lt;&gt;"")</f>
        <v>#REF!</v>
      </c>
      <c r="X367" s="199" t="e">
        <f>AND($C367&lt;&gt;"",#REF!&lt;&gt;"")</f>
        <v>#REF!</v>
      </c>
      <c r="Y367" s="199" t="e">
        <f>AND($C367&lt;&gt;"",#REF!&lt;&gt;"")</f>
        <v>#REF!</v>
      </c>
      <c r="Z367" s="199" t="e">
        <f>AND($C367&lt;&gt;"",#REF!&lt;&gt;"")</f>
        <v>#REF!</v>
      </c>
      <c r="AA367" s="199" t="e">
        <f t="shared" si="11"/>
        <v>#REF!</v>
      </c>
      <c r="AB367" s="199" t="e">
        <f t="shared" si="11"/>
        <v>#REF!</v>
      </c>
      <c r="AC367" s="199" t="e">
        <f t="shared" si="11"/>
        <v>#REF!</v>
      </c>
      <c r="AD367" s="199" t="e">
        <f t="shared" si="10"/>
        <v>#REF!</v>
      </c>
      <c r="AE367" s="199" t="e">
        <f t="shared" si="10"/>
        <v>#REF!</v>
      </c>
      <c r="AF367" s="199" t="e">
        <f t="shared" si="10"/>
        <v>#REF!</v>
      </c>
    </row>
    <row r="368" spans="2:32">
      <c r="B368" s="194"/>
      <c r="C368" s="197"/>
      <c r="D368" s="197"/>
      <c r="E368" s="197"/>
      <c r="F368" s="197"/>
      <c r="G368" s="197"/>
      <c r="H368" s="197"/>
      <c r="I368" s="197"/>
      <c r="J368" s="197"/>
      <c r="K368" s="197"/>
      <c r="L368" s="197"/>
      <c r="M368" s="197"/>
      <c r="N368" s="197"/>
      <c r="O368" s="197"/>
      <c r="P368" s="197"/>
      <c r="Q368" s="198"/>
      <c r="R368" s="323"/>
      <c r="T368" s="200">
        <f t="shared" si="9"/>
        <v>1</v>
      </c>
      <c r="U368" s="199" t="e">
        <f>AND($C368&lt;&gt;"",#REF!&lt;&gt;"")</f>
        <v>#REF!</v>
      </c>
      <c r="V368" s="199" t="e">
        <f>AND($C368&lt;&gt;"",#REF!&lt;&gt;"")</f>
        <v>#REF!</v>
      </c>
      <c r="W368" s="199" t="e">
        <f>AND($C368&lt;&gt;"",#REF!&lt;&gt;"")</f>
        <v>#REF!</v>
      </c>
      <c r="X368" s="199" t="e">
        <f>AND($C368&lt;&gt;"",#REF!&lt;&gt;"")</f>
        <v>#REF!</v>
      </c>
      <c r="Y368" s="199" t="e">
        <f>AND($C368&lt;&gt;"",#REF!&lt;&gt;"")</f>
        <v>#REF!</v>
      </c>
      <c r="Z368" s="199" t="e">
        <f>AND($C368&lt;&gt;"",#REF!&lt;&gt;"")</f>
        <v>#REF!</v>
      </c>
      <c r="AA368" s="199" t="e">
        <f t="shared" si="11"/>
        <v>#REF!</v>
      </c>
      <c r="AB368" s="199" t="e">
        <f t="shared" si="11"/>
        <v>#REF!</v>
      </c>
      <c r="AC368" s="199" t="e">
        <f t="shared" si="11"/>
        <v>#REF!</v>
      </c>
      <c r="AD368" s="199" t="e">
        <f t="shared" si="10"/>
        <v>#REF!</v>
      </c>
      <c r="AE368" s="199" t="e">
        <f t="shared" si="10"/>
        <v>#REF!</v>
      </c>
      <c r="AF368" s="199" t="e">
        <f t="shared" si="10"/>
        <v>#REF!</v>
      </c>
    </row>
    <row r="369" spans="2:32">
      <c r="B369" s="194"/>
      <c r="C369" s="197"/>
      <c r="D369" s="197"/>
      <c r="E369" s="197"/>
      <c r="F369" s="197"/>
      <c r="G369" s="197"/>
      <c r="H369" s="197"/>
      <c r="I369" s="197"/>
      <c r="J369" s="197"/>
      <c r="K369" s="197"/>
      <c r="L369" s="197"/>
      <c r="M369" s="197"/>
      <c r="N369" s="197"/>
      <c r="O369" s="197"/>
      <c r="P369" s="197"/>
      <c r="Q369" s="198"/>
      <c r="R369" s="323"/>
      <c r="T369" s="200">
        <f t="shared" si="9"/>
        <v>1</v>
      </c>
      <c r="U369" s="199" t="e">
        <f>AND($C369&lt;&gt;"",#REF!&lt;&gt;"")</f>
        <v>#REF!</v>
      </c>
      <c r="V369" s="199" t="e">
        <f>AND($C369&lt;&gt;"",#REF!&lt;&gt;"")</f>
        <v>#REF!</v>
      </c>
      <c r="W369" s="199" t="e">
        <f>AND($C369&lt;&gt;"",#REF!&lt;&gt;"")</f>
        <v>#REF!</v>
      </c>
      <c r="X369" s="199" t="e">
        <f>AND($C369&lt;&gt;"",#REF!&lt;&gt;"")</f>
        <v>#REF!</v>
      </c>
      <c r="Y369" s="199" t="e">
        <f>AND($C369&lt;&gt;"",#REF!&lt;&gt;"")</f>
        <v>#REF!</v>
      </c>
      <c r="Z369" s="199" t="e">
        <f>AND($C369&lt;&gt;"",#REF!&lt;&gt;"")</f>
        <v>#REF!</v>
      </c>
      <c r="AA369" s="199" t="e">
        <f t="shared" si="11"/>
        <v>#REF!</v>
      </c>
      <c r="AB369" s="199" t="e">
        <f t="shared" si="11"/>
        <v>#REF!</v>
      </c>
      <c r="AC369" s="199" t="e">
        <f t="shared" si="11"/>
        <v>#REF!</v>
      </c>
      <c r="AD369" s="199" t="e">
        <f t="shared" si="10"/>
        <v>#REF!</v>
      </c>
      <c r="AE369" s="199" t="e">
        <f t="shared" si="10"/>
        <v>#REF!</v>
      </c>
      <c r="AF369" s="199" t="e">
        <f t="shared" si="10"/>
        <v>#REF!</v>
      </c>
    </row>
    <row r="370" spans="2:32">
      <c r="B370" s="194"/>
      <c r="C370" s="197"/>
      <c r="D370" s="197"/>
      <c r="E370" s="197"/>
      <c r="F370" s="197"/>
      <c r="G370" s="197"/>
      <c r="H370" s="197"/>
      <c r="I370" s="197"/>
      <c r="J370" s="197"/>
      <c r="K370" s="197"/>
      <c r="L370" s="197"/>
      <c r="M370" s="197"/>
      <c r="N370" s="197"/>
      <c r="O370" s="197"/>
      <c r="P370" s="197"/>
      <c r="Q370" s="198"/>
      <c r="R370" s="323"/>
      <c r="T370" s="200">
        <f t="shared" si="9"/>
        <v>1</v>
      </c>
      <c r="U370" s="199" t="e">
        <f>AND($C370&lt;&gt;"",#REF!&lt;&gt;"")</f>
        <v>#REF!</v>
      </c>
      <c r="V370" s="199" t="e">
        <f>AND($C370&lt;&gt;"",#REF!&lt;&gt;"")</f>
        <v>#REF!</v>
      </c>
      <c r="W370" s="199" t="e">
        <f>AND($C370&lt;&gt;"",#REF!&lt;&gt;"")</f>
        <v>#REF!</v>
      </c>
      <c r="X370" s="199" t="e">
        <f>AND($C370&lt;&gt;"",#REF!&lt;&gt;"")</f>
        <v>#REF!</v>
      </c>
      <c r="Y370" s="199" t="e">
        <f>AND($C370&lt;&gt;"",#REF!&lt;&gt;"")</f>
        <v>#REF!</v>
      </c>
      <c r="Z370" s="199" t="e">
        <f>AND($C370&lt;&gt;"",#REF!&lt;&gt;"")</f>
        <v>#REF!</v>
      </c>
      <c r="AA370" s="199" t="e">
        <f t="shared" si="11"/>
        <v>#REF!</v>
      </c>
      <c r="AB370" s="199" t="e">
        <f t="shared" si="11"/>
        <v>#REF!</v>
      </c>
      <c r="AC370" s="199" t="e">
        <f t="shared" si="11"/>
        <v>#REF!</v>
      </c>
      <c r="AD370" s="199" t="e">
        <f t="shared" si="10"/>
        <v>#REF!</v>
      </c>
      <c r="AE370" s="199" t="e">
        <f t="shared" si="10"/>
        <v>#REF!</v>
      </c>
      <c r="AF370" s="199" t="e">
        <f t="shared" si="10"/>
        <v>#REF!</v>
      </c>
    </row>
    <row r="371" spans="2:32">
      <c r="B371" s="194"/>
      <c r="C371" s="197"/>
      <c r="D371" s="197"/>
      <c r="E371" s="197"/>
      <c r="F371" s="197"/>
      <c r="G371" s="197"/>
      <c r="H371" s="197"/>
      <c r="I371" s="197"/>
      <c r="J371" s="197"/>
      <c r="K371" s="197"/>
      <c r="L371" s="197"/>
      <c r="M371" s="197"/>
      <c r="N371" s="197"/>
      <c r="O371" s="197"/>
      <c r="P371" s="197"/>
      <c r="Q371" s="198"/>
      <c r="R371" s="323"/>
      <c r="T371" s="200">
        <f t="shared" si="9"/>
        <v>1</v>
      </c>
      <c r="U371" s="199" t="e">
        <f>AND($C371&lt;&gt;"",#REF!&lt;&gt;"")</f>
        <v>#REF!</v>
      </c>
      <c r="V371" s="199" t="e">
        <f>AND($C371&lt;&gt;"",#REF!&lt;&gt;"")</f>
        <v>#REF!</v>
      </c>
      <c r="W371" s="199" t="e">
        <f>AND($C371&lt;&gt;"",#REF!&lt;&gt;"")</f>
        <v>#REF!</v>
      </c>
      <c r="X371" s="199" t="e">
        <f>AND($C371&lt;&gt;"",#REF!&lt;&gt;"")</f>
        <v>#REF!</v>
      </c>
      <c r="Y371" s="199" t="e">
        <f>AND($C371&lt;&gt;"",#REF!&lt;&gt;"")</f>
        <v>#REF!</v>
      </c>
      <c r="Z371" s="199" t="e">
        <f>AND($C371&lt;&gt;"",#REF!&lt;&gt;"")</f>
        <v>#REF!</v>
      </c>
      <c r="AA371" s="199" t="e">
        <f t="shared" si="11"/>
        <v>#REF!</v>
      </c>
      <c r="AB371" s="199" t="e">
        <f t="shared" si="11"/>
        <v>#REF!</v>
      </c>
      <c r="AC371" s="199" t="e">
        <f t="shared" si="11"/>
        <v>#REF!</v>
      </c>
      <c r="AD371" s="199" t="e">
        <f t="shared" si="10"/>
        <v>#REF!</v>
      </c>
      <c r="AE371" s="199" t="e">
        <f t="shared" si="10"/>
        <v>#REF!</v>
      </c>
      <c r="AF371" s="199" t="e">
        <f t="shared" si="10"/>
        <v>#REF!</v>
      </c>
    </row>
    <row r="372" spans="2:32">
      <c r="B372" s="194"/>
      <c r="C372" s="197"/>
      <c r="D372" s="197"/>
      <c r="E372" s="197"/>
      <c r="F372" s="197"/>
      <c r="G372" s="197"/>
      <c r="H372" s="197"/>
      <c r="I372" s="197"/>
      <c r="J372" s="197"/>
      <c r="K372" s="197"/>
      <c r="L372" s="197"/>
      <c r="M372" s="197"/>
      <c r="N372" s="197"/>
      <c r="O372" s="197"/>
      <c r="P372" s="197"/>
      <c r="Q372" s="198"/>
      <c r="R372" s="323"/>
      <c r="T372" s="200">
        <f t="shared" si="9"/>
        <v>1</v>
      </c>
      <c r="U372" s="199" t="e">
        <f>AND($C372&lt;&gt;"",#REF!&lt;&gt;"")</f>
        <v>#REF!</v>
      </c>
      <c r="V372" s="199" t="e">
        <f>AND($C372&lt;&gt;"",#REF!&lt;&gt;"")</f>
        <v>#REF!</v>
      </c>
      <c r="W372" s="199" t="e">
        <f>AND($C372&lt;&gt;"",#REF!&lt;&gt;"")</f>
        <v>#REF!</v>
      </c>
      <c r="X372" s="199" t="e">
        <f>AND($C372&lt;&gt;"",#REF!&lt;&gt;"")</f>
        <v>#REF!</v>
      </c>
      <c r="Y372" s="199" t="e">
        <f>AND($C372&lt;&gt;"",#REF!&lt;&gt;"")</f>
        <v>#REF!</v>
      </c>
      <c r="Z372" s="199" t="e">
        <f>AND($C372&lt;&gt;"",#REF!&lt;&gt;"")</f>
        <v>#REF!</v>
      </c>
      <c r="AA372" s="199" t="e">
        <f t="shared" si="11"/>
        <v>#REF!</v>
      </c>
      <c r="AB372" s="199" t="e">
        <f t="shared" si="11"/>
        <v>#REF!</v>
      </c>
      <c r="AC372" s="199" t="e">
        <f t="shared" si="11"/>
        <v>#REF!</v>
      </c>
      <c r="AD372" s="199" t="e">
        <f t="shared" si="10"/>
        <v>#REF!</v>
      </c>
      <c r="AE372" s="199" t="e">
        <f t="shared" si="10"/>
        <v>#REF!</v>
      </c>
      <c r="AF372" s="199" t="e">
        <f t="shared" si="10"/>
        <v>#REF!</v>
      </c>
    </row>
    <row r="373" spans="2:32">
      <c r="B373" s="194"/>
      <c r="C373" s="197"/>
      <c r="D373" s="197"/>
      <c r="E373" s="197"/>
      <c r="F373" s="197"/>
      <c r="G373" s="197"/>
      <c r="H373" s="197"/>
      <c r="I373" s="197"/>
      <c r="J373" s="197"/>
      <c r="K373" s="197"/>
      <c r="L373" s="197"/>
      <c r="M373" s="197"/>
      <c r="N373" s="197"/>
      <c r="O373" s="197"/>
      <c r="P373" s="197"/>
      <c r="Q373" s="198"/>
      <c r="R373" s="323"/>
      <c r="T373" s="200">
        <f t="shared" si="9"/>
        <v>1</v>
      </c>
      <c r="U373" s="199" t="e">
        <f>AND($C373&lt;&gt;"",#REF!&lt;&gt;"")</f>
        <v>#REF!</v>
      </c>
      <c r="V373" s="199" t="e">
        <f>AND($C373&lt;&gt;"",#REF!&lt;&gt;"")</f>
        <v>#REF!</v>
      </c>
      <c r="W373" s="199" t="e">
        <f>AND($C373&lt;&gt;"",#REF!&lt;&gt;"")</f>
        <v>#REF!</v>
      </c>
      <c r="X373" s="199" t="e">
        <f>AND($C373&lt;&gt;"",#REF!&lt;&gt;"")</f>
        <v>#REF!</v>
      </c>
      <c r="Y373" s="199" t="e">
        <f>AND($C373&lt;&gt;"",#REF!&lt;&gt;"")</f>
        <v>#REF!</v>
      </c>
      <c r="Z373" s="199" t="e">
        <f>AND($C373&lt;&gt;"",#REF!&lt;&gt;"")</f>
        <v>#REF!</v>
      </c>
      <c r="AA373" s="199" t="e">
        <f t="shared" si="11"/>
        <v>#REF!</v>
      </c>
      <c r="AB373" s="199" t="e">
        <f t="shared" si="11"/>
        <v>#REF!</v>
      </c>
      <c r="AC373" s="199" t="e">
        <f t="shared" si="11"/>
        <v>#REF!</v>
      </c>
      <c r="AD373" s="199" t="e">
        <f t="shared" si="10"/>
        <v>#REF!</v>
      </c>
      <c r="AE373" s="199" t="e">
        <f t="shared" si="10"/>
        <v>#REF!</v>
      </c>
      <c r="AF373" s="199" t="e">
        <f t="shared" si="10"/>
        <v>#REF!</v>
      </c>
    </row>
    <row r="374" spans="2:32">
      <c r="B374" s="194"/>
      <c r="C374" s="197"/>
      <c r="D374" s="197"/>
      <c r="E374" s="197"/>
      <c r="F374" s="197"/>
      <c r="G374" s="197"/>
      <c r="H374" s="197"/>
      <c r="I374" s="197"/>
      <c r="J374" s="197"/>
      <c r="K374" s="197"/>
      <c r="L374" s="197"/>
      <c r="M374" s="197"/>
      <c r="N374" s="197"/>
      <c r="O374" s="197"/>
      <c r="P374" s="197"/>
      <c r="Q374" s="198"/>
      <c r="R374" s="323"/>
      <c r="T374" s="200">
        <f t="shared" si="9"/>
        <v>1</v>
      </c>
      <c r="U374" s="199" t="e">
        <f>AND($C374&lt;&gt;"",#REF!&lt;&gt;"")</f>
        <v>#REF!</v>
      </c>
      <c r="V374" s="199" t="e">
        <f>AND($C374&lt;&gt;"",#REF!&lt;&gt;"")</f>
        <v>#REF!</v>
      </c>
      <c r="W374" s="199" t="e">
        <f>AND($C374&lt;&gt;"",#REF!&lt;&gt;"")</f>
        <v>#REF!</v>
      </c>
      <c r="X374" s="199" t="e">
        <f>AND($C374&lt;&gt;"",#REF!&lt;&gt;"")</f>
        <v>#REF!</v>
      </c>
      <c r="Y374" s="199" t="e">
        <f>AND($C374&lt;&gt;"",#REF!&lt;&gt;"")</f>
        <v>#REF!</v>
      </c>
      <c r="Z374" s="199" t="e">
        <f>AND($C374&lt;&gt;"",#REF!&lt;&gt;"")</f>
        <v>#REF!</v>
      </c>
      <c r="AA374" s="199" t="e">
        <f t="shared" si="11"/>
        <v>#REF!</v>
      </c>
      <c r="AB374" s="199" t="e">
        <f t="shared" si="11"/>
        <v>#REF!</v>
      </c>
      <c r="AC374" s="199" t="e">
        <f t="shared" si="11"/>
        <v>#REF!</v>
      </c>
      <c r="AD374" s="199" t="e">
        <f t="shared" si="10"/>
        <v>#REF!</v>
      </c>
      <c r="AE374" s="199" t="e">
        <f t="shared" si="10"/>
        <v>#REF!</v>
      </c>
      <c r="AF374" s="199" t="e">
        <f t="shared" si="10"/>
        <v>#REF!</v>
      </c>
    </row>
    <row r="375" spans="2:32">
      <c r="B375" s="194"/>
      <c r="C375" s="197"/>
      <c r="D375" s="197"/>
      <c r="E375" s="197"/>
      <c r="F375" s="197"/>
      <c r="G375" s="197"/>
      <c r="H375" s="197"/>
      <c r="I375" s="197"/>
      <c r="J375" s="197"/>
      <c r="K375" s="197"/>
      <c r="L375" s="197"/>
      <c r="M375" s="197"/>
      <c r="N375" s="197"/>
      <c r="O375" s="197"/>
      <c r="P375" s="197"/>
      <c r="Q375" s="198"/>
      <c r="R375" s="323"/>
      <c r="T375" s="200">
        <f t="shared" si="9"/>
        <v>1</v>
      </c>
      <c r="U375" s="199" t="e">
        <f>AND($C375&lt;&gt;"",#REF!&lt;&gt;"")</f>
        <v>#REF!</v>
      </c>
      <c r="V375" s="199" t="e">
        <f>AND($C375&lt;&gt;"",#REF!&lt;&gt;"")</f>
        <v>#REF!</v>
      </c>
      <c r="W375" s="199" t="e">
        <f>AND($C375&lt;&gt;"",#REF!&lt;&gt;"")</f>
        <v>#REF!</v>
      </c>
      <c r="X375" s="199" t="e">
        <f>AND($C375&lt;&gt;"",#REF!&lt;&gt;"")</f>
        <v>#REF!</v>
      </c>
      <c r="Y375" s="199" t="e">
        <f>AND($C375&lt;&gt;"",#REF!&lt;&gt;"")</f>
        <v>#REF!</v>
      </c>
      <c r="Z375" s="199" t="e">
        <f>AND($C375&lt;&gt;"",#REF!&lt;&gt;"")</f>
        <v>#REF!</v>
      </c>
      <c r="AA375" s="199" t="e">
        <f t="shared" si="11"/>
        <v>#REF!</v>
      </c>
      <c r="AB375" s="199" t="e">
        <f t="shared" si="11"/>
        <v>#REF!</v>
      </c>
      <c r="AC375" s="199" t="e">
        <f t="shared" si="11"/>
        <v>#REF!</v>
      </c>
      <c r="AD375" s="199" t="e">
        <f t="shared" si="10"/>
        <v>#REF!</v>
      </c>
      <c r="AE375" s="199" t="e">
        <f t="shared" si="10"/>
        <v>#REF!</v>
      </c>
      <c r="AF375" s="199" t="e">
        <f t="shared" si="10"/>
        <v>#REF!</v>
      </c>
    </row>
    <row r="376" spans="2:32">
      <c r="B376" s="194"/>
      <c r="C376" s="197"/>
      <c r="D376" s="197"/>
      <c r="E376" s="197"/>
      <c r="F376" s="197"/>
      <c r="G376" s="197"/>
      <c r="H376" s="197"/>
      <c r="I376" s="197"/>
      <c r="J376" s="197"/>
      <c r="K376" s="197"/>
      <c r="L376" s="197"/>
      <c r="M376" s="197"/>
      <c r="N376" s="197"/>
      <c r="O376" s="197"/>
      <c r="P376" s="197"/>
      <c r="Q376" s="198"/>
      <c r="R376" s="323"/>
      <c r="T376" s="200">
        <f t="shared" si="9"/>
        <v>1</v>
      </c>
      <c r="U376" s="199" t="e">
        <f>AND($C376&lt;&gt;"",#REF!&lt;&gt;"")</f>
        <v>#REF!</v>
      </c>
      <c r="V376" s="199" t="e">
        <f>AND($C376&lt;&gt;"",#REF!&lt;&gt;"")</f>
        <v>#REF!</v>
      </c>
      <c r="W376" s="199" t="e">
        <f>AND($C376&lt;&gt;"",#REF!&lt;&gt;"")</f>
        <v>#REF!</v>
      </c>
      <c r="X376" s="199" t="e">
        <f>AND($C376&lt;&gt;"",#REF!&lt;&gt;"")</f>
        <v>#REF!</v>
      </c>
      <c r="Y376" s="199" t="e">
        <f>AND($C376&lt;&gt;"",#REF!&lt;&gt;"")</f>
        <v>#REF!</v>
      </c>
      <c r="Z376" s="199" t="e">
        <f>AND($C376&lt;&gt;"",#REF!&lt;&gt;"")</f>
        <v>#REF!</v>
      </c>
      <c r="AA376" s="199" t="e">
        <f t="shared" si="11"/>
        <v>#REF!</v>
      </c>
      <c r="AB376" s="199" t="e">
        <f t="shared" si="11"/>
        <v>#REF!</v>
      </c>
      <c r="AC376" s="199" t="e">
        <f t="shared" si="11"/>
        <v>#REF!</v>
      </c>
      <c r="AD376" s="199" t="e">
        <f t="shared" si="10"/>
        <v>#REF!</v>
      </c>
      <c r="AE376" s="199" t="e">
        <f t="shared" si="10"/>
        <v>#REF!</v>
      </c>
      <c r="AF376" s="199" t="e">
        <f t="shared" si="10"/>
        <v>#REF!</v>
      </c>
    </row>
    <row r="377" spans="2:32">
      <c r="B377" s="194"/>
      <c r="C377" s="197"/>
      <c r="D377" s="197"/>
      <c r="E377" s="197"/>
      <c r="F377" s="197"/>
      <c r="G377" s="197"/>
      <c r="H377" s="197"/>
      <c r="I377" s="197"/>
      <c r="J377" s="197"/>
      <c r="K377" s="197"/>
      <c r="L377" s="197"/>
      <c r="M377" s="197"/>
      <c r="N377" s="197"/>
      <c r="O377" s="197"/>
      <c r="P377" s="197"/>
      <c r="Q377" s="198"/>
      <c r="R377" s="323"/>
      <c r="T377" s="200">
        <f t="shared" si="9"/>
        <v>1</v>
      </c>
      <c r="U377" s="199" t="e">
        <f>AND($C377&lt;&gt;"",#REF!&lt;&gt;"")</f>
        <v>#REF!</v>
      </c>
      <c r="V377" s="199" t="e">
        <f>AND($C377&lt;&gt;"",#REF!&lt;&gt;"")</f>
        <v>#REF!</v>
      </c>
      <c r="W377" s="199" t="e">
        <f>AND($C377&lt;&gt;"",#REF!&lt;&gt;"")</f>
        <v>#REF!</v>
      </c>
      <c r="X377" s="199" t="e">
        <f>AND($C377&lt;&gt;"",#REF!&lt;&gt;"")</f>
        <v>#REF!</v>
      </c>
      <c r="Y377" s="199" t="e">
        <f>AND($C377&lt;&gt;"",#REF!&lt;&gt;"")</f>
        <v>#REF!</v>
      </c>
      <c r="Z377" s="199" t="e">
        <f>AND($C377&lt;&gt;"",#REF!&lt;&gt;"")</f>
        <v>#REF!</v>
      </c>
      <c r="AA377" s="199" t="e">
        <f t="shared" si="11"/>
        <v>#REF!</v>
      </c>
      <c r="AB377" s="199" t="e">
        <f t="shared" si="11"/>
        <v>#REF!</v>
      </c>
      <c r="AC377" s="199" t="e">
        <f t="shared" si="11"/>
        <v>#REF!</v>
      </c>
      <c r="AD377" s="199" t="e">
        <f t="shared" si="10"/>
        <v>#REF!</v>
      </c>
      <c r="AE377" s="199" t="e">
        <f t="shared" si="10"/>
        <v>#REF!</v>
      </c>
      <c r="AF377" s="199" t="e">
        <f t="shared" si="10"/>
        <v>#REF!</v>
      </c>
    </row>
    <row r="378" spans="2:32">
      <c r="B378" s="194"/>
      <c r="C378" s="197"/>
      <c r="D378" s="197"/>
      <c r="E378" s="197"/>
      <c r="F378" s="197"/>
      <c r="G378" s="197"/>
      <c r="H378" s="197"/>
      <c r="I378" s="197"/>
      <c r="J378" s="197"/>
      <c r="K378" s="197"/>
      <c r="L378" s="197"/>
      <c r="M378" s="197"/>
      <c r="N378" s="197"/>
      <c r="O378" s="197"/>
      <c r="P378" s="197"/>
      <c r="Q378" s="198"/>
      <c r="R378" s="323"/>
      <c r="T378" s="200">
        <f t="shared" si="9"/>
        <v>1</v>
      </c>
      <c r="U378" s="199" t="e">
        <f>AND($C378&lt;&gt;"",#REF!&lt;&gt;"")</f>
        <v>#REF!</v>
      </c>
      <c r="V378" s="199" t="e">
        <f>AND($C378&lt;&gt;"",#REF!&lt;&gt;"")</f>
        <v>#REF!</v>
      </c>
      <c r="W378" s="199" t="e">
        <f>AND($C378&lt;&gt;"",#REF!&lt;&gt;"")</f>
        <v>#REF!</v>
      </c>
      <c r="X378" s="199" t="e">
        <f>AND($C378&lt;&gt;"",#REF!&lt;&gt;"")</f>
        <v>#REF!</v>
      </c>
      <c r="Y378" s="199" t="e">
        <f>AND($C378&lt;&gt;"",#REF!&lt;&gt;"")</f>
        <v>#REF!</v>
      </c>
      <c r="Z378" s="199" t="e">
        <f>AND($C378&lt;&gt;"",#REF!&lt;&gt;"")</f>
        <v>#REF!</v>
      </c>
      <c r="AA378" s="199" t="e">
        <f t="shared" si="11"/>
        <v>#REF!</v>
      </c>
      <c r="AB378" s="199" t="e">
        <f t="shared" si="11"/>
        <v>#REF!</v>
      </c>
      <c r="AC378" s="199" t="e">
        <f t="shared" si="11"/>
        <v>#REF!</v>
      </c>
      <c r="AD378" s="199" t="e">
        <f t="shared" si="10"/>
        <v>#REF!</v>
      </c>
      <c r="AE378" s="199" t="e">
        <f t="shared" si="10"/>
        <v>#REF!</v>
      </c>
      <c r="AF378" s="199" t="e">
        <f t="shared" si="10"/>
        <v>#REF!</v>
      </c>
    </row>
    <row r="379" spans="2:32">
      <c r="B379" s="194"/>
      <c r="C379" s="197"/>
      <c r="D379" s="197"/>
      <c r="E379" s="197"/>
      <c r="F379" s="197"/>
      <c r="G379" s="197"/>
      <c r="H379" s="197"/>
      <c r="I379" s="197"/>
      <c r="J379" s="197"/>
      <c r="K379" s="197"/>
      <c r="L379" s="197"/>
      <c r="M379" s="197"/>
      <c r="N379" s="197"/>
      <c r="O379" s="197"/>
      <c r="P379" s="197"/>
      <c r="Q379" s="198"/>
      <c r="R379" s="323"/>
      <c r="T379" s="200">
        <f t="shared" si="9"/>
        <v>1</v>
      </c>
      <c r="U379" s="199" t="e">
        <f>AND($C379&lt;&gt;"",#REF!&lt;&gt;"")</f>
        <v>#REF!</v>
      </c>
      <c r="V379" s="199" t="e">
        <f>AND($C379&lt;&gt;"",#REF!&lt;&gt;"")</f>
        <v>#REF!</v>
      </c>
      <c r="W379" s="199" t="e">
        <f>AND($C379&lt;&gt;"",#REF!&lt;&gt;"")</f>
        <v>#REF!</v>
      </c>
      <c r="X379" s="199" t="e">
        <f>AND($C379&lt;&gt;"",#REF!&lt;&gt;"")</f>
        <v>#REF!</v>
      </c>
      <c r="Y379" s="199" t="e">
        <f>AND($C379&lt;&gt;"",#REF!&lt;&gt;"")</f>
        <v>#REF!</v>
      </c>
      <c r="Z379" s="199" t="e">
        <f>AND($C379&lt;&gt;"",#REF!&lt;&gt;"")</f>
        <v>#REF!</v>
      </c>
      <c r="AA379" s="199" t="e">
        <f t="shared" si="11"/>
        <v>#REF!</v>
      </c>
      <c r="AB379" s="199" t="e">
        <f t="shared" si="11"/>
        <v>#REF!</v>
      </c>
      <c r="AC379" s="199" t="e">
        <f t="shared" si="11"/>
        <v>#REF!</v>
      </c>
      <c r="AD379" s="199" t="e">
        <f t="shared" si="10"/>
        <v>#REF!</v>
      </c>
      <c r="AE379" s="199" t="e">
        <f t="shared" si="10"/>
        <v>#REF!</v>
      </c>
      <c r="AF379" s="199" t="e">
        <f t="shared" si="10"/>
        <v>#REF!</v>
      </c>
    </row>
    <row r="380" spans="2:32">
      <c r="B380" s="194"/>
      <c r="C380" s="197"/>
      <c r="D380" s="197"/>
      <c r="E380" s="197"/>
      <c r="F380" s="197"/>
      <c r="G380" s="197"/>
      <c r="H380" s="197"/>
      <c r="I380" s="197"/>
      <c r="J380" s="197"/>
      <c r="K380" s="197"/>
      <c r="L380" s="197"/>
      <c r="M380" s="197"/>
      <c r="N380" s="197"/>
      <c r="O380" s="197"/>
      <c r="P380" s="197"/>
      <c r="Q380" s="198"/>
      <c r="R380" s="323"/>
      <c r="T380" s="200">
        <f t="shared" si="9"/>
        <v>1</v>
      </c>
      <c r="U380" s="199" t="e">
        <f>AND($C380&lt;&gt;"",#REF!&lt;&gt;"")</f>
        <v>#REF!</v>
      </c>
      <c r="V380" s="199" t="e">
        <f>AND($C380&lt;&gt;"",#REF!&lt;&gt;"")</f>
        <v>#REF!</v>
      </c>
      <c r="W380" s="199" t="e">
        <f>AND($C380&lt;&gt;"",#REF!&lt;&gt;"")</f>
        <v>#REF!</v>
      </c>
      <c r="X380" s="199" t="e">
        <f>AND($C380&lt;&gt;"",#REF!&lt;&gt;"")</f>
        <v>#REF!</v>
      </c>
      <c r="Y380" s="199" t="e">
        <f>AND($C380&lt;&gt;"",#REF!&lt;&gt;"")</f>
        <v>#REF!</v>
      </c>
      <c r="Z380" s="199" t="e">
        <f>AND($C380&lt;&gt;"",#REF!&lt;&gt;"")</f>
        <v>#REF!</v>
      </c>
      <c r="AA380" s="199" t="e">
        <f t="shared" si="11"/>
        <v>#REF!</v>
      </c>
      <c r="AB380" s="199" t="e">
        <f t="shared" si="11"/>
        <v>#REF!</v>
      </c>
      <c r="AC380" s="199" t="e">
        <f t="shared" si="11"/>
        <v>#REF!</v>
      </c>
      <c r="AD380" s="199" t="e">
        <f t="shared" si="10"/>
        <v>#REF!</v>
      </c>
      <c r="AE380" s="199" t="e">
        <f t="shared" si="10"/>
        <v>#REF!</v>
      </c>
      <c r="AF380" s="199" t="e">
        <f t="shared" si="10"/>
        <v>#REF!</v>
      </c>
    </row>
    <row r="381" spans="2:32">
      <c r="B381" s="194"/>
      <c r="C381" s="197"/>
      <c r="D381" s="197"/>
      <c r="E381" s="197"/>
      <c r="F381" s="197"/>
      <c r="G381" s="197"/>
      <c r="H381" s="197"/>
      <c r="I381" s="197"/>
      <c r="J381" s="197"/>
      <c r="K381" s="197"/>
      <c r="L381" s="197"/>
      <c r="M381" s="197"/>
      <c r="N381" s="197"/>
      <c r="O381" s="197"/>
      <c r="P381" s="197"/>
      <c r="Q381" s="198"/>
      <c r="R381" s="323"/>
      <c r="T381" s="200">
        <f t="shared" si="9"/>
        <v>1</v>
      </c>
      <c r="U381" s="199" t="e">
        <f>AND($C381&lt;&gt;"",#REF!&lt;&gt;"")</f>
        <v>#REF!</v>
      </c>
      <c r="V381" s="199" t="e">
        <f>AND($C381&lt;&gt;"",#REF!&lt;&gt;"")</f>
        <v>#REF!</v>
      </c>
      <c r="W381" s="199" t="e">
        <f>AND($C381&lt;&gt;"",#REF!&lt;&gt;"")</f>
        <v>#REF!</v>
      </c>
      <c r="X381" s="199" t="e">
        <f>AND($C381&lt;&gt;"",#REF!&lt;&gt;"")</f>
        <v>#REF!</v>
      </c>
      <c r="Y381" s="199" t="e">
        <f>AND($C381&lt;&gt;"",#REF!&lt;&gt;"")</f>
        <v>#REF!</v>
      </c>
      <c r="Z381" s="199" t="e">
        <f>AND($C381&lt;&gt;"",#REF!&lt;&gt;"")</f>
        <v>#REF!</v>
      </c>
      <c r="AA381" s="199" t="e">
        <f t="shared" si="11"/>
        <v>#REF!</v>
      </c>
      <c r="AB381" s="199" t="e">
        <f t="shared" si="11"/>
        <v>#REF!</v>
      </c>
      <c r="AC381" s="199" t="e">
        <f t="shared" si="11"/>
        <v>#REF!</v>
      </c>
      <c r="AD381" s="199" t="e">
        <f t="shared" si="10"/>
        <v>#REF!</v>
      </c>
      <c r="AE381" s="199" t="e">
        <f t="shared" si="10"/>
        <v>#REF!</v>
      </c>
      <c r="AF381" s="199" t="e">
        <f t="shared" si="10"/>
        <v>#REF!</v>
      </c>
    </row>
    <row r="382" spans="2:32">
      <c r="B382" s="194"/>
      <c r="C382" s="197"/>
      <c r="D382" s="197"/>
      <c r="E382" s="197"/>
      <c r="F382" s="197"/>
      <c r="G382" s="197"/>
      <c r="H382" s="197"/>
      <c r="I382" s="197"/>
      <c r="J382" s="197"/>
      <c r="K382" s="197"/>
      <c r="L382" s="197"/>
      <c r="M382" s="197"/>
      <c r="N382" s="197"/>
      <c r="O382" s="197"/>
      <c r="P382" s="197"/>
      <c r="Q382" s="198"/>
      <c r="R382" s="323"/>
      <c r="T382" s="200">
        <f t="shared" si="9"/>
        <v>1</v>
      </c>
      <c r="U382" s="199" t="e">
        <f>AND($C382&lt;&gt;"",#REF!&lt;&gt;"")</f>
        <v>#REF!</v>
      </c>
      <c r="V382" s="199" t="e">
        <f>AND($C382&lt;&gt;"",#REF!&lt;&gt;"")</f>
        <v>#REF!</v>
      </c>
      <c r="W382" s="199" t="e">
        <f>AND($C382&lt;&gt;"",#REF!&lt;&gt;"")</f>
        <v>#REF!</v>
      </c>
      <c r="X382" s="199" t="e">
        <f>AND($C382&lt;&gt;"",#REF!&lt;&gt;"")</f>
        <v>#REF!</v>
      </c>
      <c r="Y382" s="199" t="e">
        <f>AND($C382&lt;&gt;"",#REF!&lt;&gt;"")</f>
        <v>#REF!</v>
      </c>
      <c r="Z382" s="199" t="e">
        <f>AND($C382&lt;&gt;"",#REF!&lt;&gt;"")</f>
        <v>#REF!</v>
      </c>
      <c r="AA382" s="199" t="e">
        <f t="shared" si="11"/>
        <v>#REF!</v>
      </c>
      <c r="AB382" s="199" t="e">
        <f t="shared" si="11"/>
        <v>#REF!</v>
      </c>
      <c r="AC382" s="199" t="e">
        <f t="shared" si="11"/>
        <v>#REF!</v>
      </c>
      <c r="AD382" s="199" t="e">
        <f t="shared" si="10"/>
        <v>#REF!</v>
      </c>
      <c r="AE382" s="199" t="e">
        <f t="shared" si="10"/>
        <v>#REF!</v>
      </c>
      <c r="AF382" s="199" t="e">
        <f t="shared" si="10"/>
        <v>#REF!</v>
      </c>
    </row>
    <row r="383" spans="2:32">
      <c r="B383" s="194"/>
      <c r="C383" s="197"/>
      <c r="D383" s="197"/>
      <c r="E383" s="197"/>
      <c r="F383" s="197"/>
      <c r="G383" s="197"/>
      <c r="H383" s="197"/>
      <c r="I383" s="197"/>
      <c r="J383" s="197"/>
      <c r="K383" s="197"/>
      <c r="L383" s="197"/>
      <c r="M383" s="197"/>
      <c r="N383" s="197"/>
      <c r="O383" s="197"/>
      <c r="P383" s="197"/>
      <c r="Q383" s="198"/>
      <c r="R383" s="323"/>
      <c r="T383" s="200">
        <f t="shared" si="9"/>
        <v>1</v>
      </c>
      <c r="U383" s="199" t="e">
        <f>AND($C383&lt;&gt;"",#REF!&lt;&gt;"")</f>
        <v>#REF!</v>
      </c>
      <c r="V383" s="199" t="e">
        <f>AND($C383&lt;&gt;"",#REF!&lt;&gt;"")</f>
        <v>#REF!</v>
      </c>
      <c r="W383" s="199" t="e">
        <f>AND($C383&lt;&gt;"",#REF!&lt;&gt;"")</f>
        <v>#REF!</v>
      </c>
      <c r="X383" s="199" t="e">
        <f>AND($C383&lt;&gt;"",#REF!&lt;&gt;"")</f>
        <v>#REF!</v>
      </c>
      <c r="Y383" s="199" t="e">
        <f>AND($C383&lt;&gt;"",#REF!&lt;&gt;"")</f>
        <v>#REF!</v>
      </c>
      <c r="Z383" s="199" t="e">
        <f>AND($C383&lt;&gt;"",#REF!&lt;&gt;"")</f>
        <v>#REF!</v>
      </c>
      <c r="AA383" s="199" t="e">
        <f t="shared" si="11"/>
        <v>#REF!</v>
      </c>
      <c r="AB383" s="199" t="e">
        <f t="shared" si="11"/>
        <v>#REF!</v>
      </c>
      <c r="AC383" s="199" t="e">
        <f t="shared" si="11"/>
        <v>#REF!</v>
      </c>
      <c r="AD383" s="199" t="e">
        <f t="shared" si="10"/>
        <v>#REF!</v>
      </c>
      <c r="AE383" s="199" t="e">
        <f t="shared" si="10"/>
        <v>#REF!</v>
      </c>
      <c r="AF383" s="199" t="e">
        <f t="shared" si="10"/>
        <v>#REF!</v>
      </c>
    </row>
    <row r="384" spans="2:32">
      <c r="B384" s="194"/>
      <c r="C384" s="197"/>
      <c r="D384" s="197"/>
      <c r="E384" s="197"/>
      <c r="F384" s="197"/>
      <c r="G384" s="197"/>
      <c r="H384" s="197"/>
      <c r="I384" s="197"/>
      <c r="J384" s="197"/>
      <c r="K384" s="197"/>
      <c r="L384" s="197"/>
      <c r="M384" s="197"/>
      <c r="N384" s="197"/>
      <c r="O384" s="197"/>
      <c r="P384" s="197"/>
      <c r="Q384" s="198"/>
      <c r="R384" s="323"/>
      <c r="T384" s="200">
        <f t="shared" si="9"/>
        <v>1</v>
      </c>
      <c r="U384" s="199" t="e">
        <f>AND($C384&lt;&gt;"",#REF!&lt;&gt;"")</f>
        <v>#REF!</v>
      </c>
      <c r="V384" s="199" t="e">
        <f>AND($C384&lt;&gt;"",#REF!&lt;&gt;"")</f>
        <v>#REF!</v>
      </c>
      <c r="W384" s="199" t="e">
        <f>AND($C384&lt;&gt;"",#REF!&lt;&gt;"")</f>
        <v>#REF!</v>
      </c>
      <c r="X384" s="199" t="e">
        <f>AND($C384&lt;&gt;"",#REF!&lt;&gt;"")</f>
        <v>#REF!</v>
      </c>
      <c r="Y384" s="199" t="e">
        <f>AND($C384&lt;&gt;"",#REF!&lt;&gt;"")</f>
        <v>#REF!</v>
      </c>
      <c r="Z384" s="199" t="e">
        <f>AND($C384&lt;&gt;"",#REF!&lt;&gt;"")</f>
        <v>#REF!</v>
      </c>
      <c r="AA384" s="199" t="e">
        <f t="shared" si="11"/>
        <v>#REF!</v>
      </c>
      <c r="AB384" s="199" t="e">
        <f t="shared" si="11"/>
        <v>#REF!</v>
      </c>
      <c r="AC384" s="199" t="e">
        <f t="shared" si="11"/>
        <v>#REF!</v>
      </c>
      <c r="AD384" s="199" t="e">
        <f t="shared" si="10"/>
        <v>#REF!</v>
      </c>
      <c r="AE384" s="199" t="e">
        <f t="shared" si="10"/>
        <v>#REF!</v>
      </c>
      <c r="AF384" s="199" t="e">
        <f t="shared" si="10"/>
        <v>#REF!</v>
      </c>
    </row>
    <row r="385" spans="2:32">
      <c r="B385" s="194"/>
      <c r="C385" s="197"/>
      <c r="D385" s="197"/>
      <c r="E385" s="197"/>
      <c r="F385" s="197"/>
      <c r="G385" s="197"/>
      <c r="H385" s="197"/>
      <c r="I385" s="197"/>
      <c r="J385" s="197"/>
      <c r="K385" s="197"/>
      <c r="L385" s="197"/>
      <c r="M385" s="197"/>
      <c r="N385" s="197"/>
      <c r="O385" s="197"/>
      <c r="P385" s="197"/>
      <c r="Q385" s="198"/>
      <c r="R385" s="323"/>
      <c r="T385" s="200">
        <f t="shared" si="9"/>
        <v>1</v>
      </c>
      <c r="U385" s="199" t="e">
        <f>AND($C385&lt;&gt;"",#REF!&lt;&gt;"")</f>
        <v>#REF!</v>
      </c>
      <c r="V385" s="199" t="e">
        <f>AND($C385&lt;&gt;"",#REF!&lt;&gt;"")</f>
        <v>#REF!</v>
      </c>
      <c r="W385" s="199" t="e">
        <f>AND($C385&lt;&gt;"",#REF!&lt;&gt;"")</f>
        <v>#REF!</v>
      </c>
      <c r="X385" s="199" t="e">
        <f>AND($C385&lt;&gt;"",#REF!&lt;&gt;"")</f>
        <v>#REF!</v>
      </c>
      <c r="Y385" s="199" t="e">
        <f>AND($C385&lt;&gt;"",#REF!&lt;&gt;"")</f>
        <v>#REF!</v>
      </c>
      <c r="Z385" s="199" t="e">
        <f>AND($C385&lt;&gt;"",#REF!&lt;&gt;"")</f>
        <v>#REF!</v>
      </c>
      <c r="AA385" s="199" t="e">
        <f t="shared" si="11"/>
        <v>#REF!</v>
      </c>
      <c r="AB385" s="199" t="e">
        <f t="shared" si="11"/>
        <v>#REF!</v>
      </c>
      <c r="AC385" s="199" t="e">
        <f t="shared" si="11"/>
        <v>#REF!</v>
      </c>
      <c r="AD385" s="199" t="e">
        <f t="shared" si="10"/>
        <v>#REF!</v>
      </c>
      <c r="AE385" s="199" t="e">
        <f t="shared" si="10"/>
        <v>#REF!</v>
      </c>
      <c r="AF385" s="199" t="e">
        <f t="shared" si="10"/>
        <v>#REF!</v>
      </c>
    </row>
    <row r="386" spans="2:32">
      <c r="B386" s="194"/>
      <c r="C386" s="197"/>
      <c r="D386" s="197"/>
      <c r="E386" s="197"/>
      <c r="F386" s="197"/>
      <c r="G386" s="197"/>
      <c r="H386" s="197"/>
      <c r="I386" s="197"/>
      <c r="J386" s="197"/>
      <c r="K386" s="197"/>
      <c r="L386" s="197"/>
      <c r="M386" s="197"/>
      <c r="N386" s="197"/>
      <c r="O386" s="197"/>
      <c r="P386" s="197"/>
      <c r="Q386" s="198"/>
      <c r="R386" s="323"/>
      <c r="T386" s="200">
        <f t="shared" si="9"/>
        <v>1</v>
      </c>
      <c r="U386" s="199" t="e">
        <f>AND($C386&lt;&gt;"",#REF!&lt;&gt;"")</f>
        <v>#REF!</v>
      </c>
      <c r="V386" s="199" t="e">
        <f>AND($C386&lt;&gt;"",#REF!&lt;&gt;"")</f>
        <v>#REF!</v>
      </c>
      <c r="W386" s="199" t="e">
        <f>AND($C386&lt;&gt;"",#REF!&lt;&gt;"")</f>
        <v>#REF!</v>
      </c>
      <c r="X386" s="199" t="e">
        <f>AND($C386&lt;&gt;"",#REF!&lt;&gt;"")</f>
        <v>#REF!</v>
      </c>
      <c r="Y386" s="199" t="e">
        <f>AND($C386&lt;&gt;"",#REF!&lt;&gt;"")</f>
        <v>#REF!</v>
      </c>
      <c r="Z386" s="199" t="e">
        <f>AND($C386&lt;&gt;"",#REF!&lt;&gt;"")</f>
        <v>#REF!</v>
      </c>
      <c r="AA386" s="199" t="e">
        <f t="shared" si="11"/>
        <v>#REF!</v>
      </c>
      <c r="AB386" s="199" t="e">
        <f t="shared" si="11"/>
        <v>#REF!</v>
      </c>
      <c r="AC386" s="199" t="e">
        <f t="shared" si="11"/>
        <v>#REF!</v>
      </c>
      <c r="AD386" s="199" t="e">
        <f t="shared" si="10"/>
        <v>#REF!</v>
      </c>
      <c r="AE386" s="199" t="e">
        <f t="shared" si="10"/>
        <v>#REF!</v>
      </c>
      <c r="AF386" s="199" t="e">
        <f t="shared" si="10"/>
        <v>#REF!</v>
      </c>
    </row>
    <row r="387" spans="2:32">
      <c r="B387" s="194"/>
      <c r="C387" s="197"/>
      <c r="D387" s="197"/>
      <c r="E387" s="197"/>
      <c r="F387" s="197"/>
      <c r="G387" s="197"/>
      <c r="H387" s="197"/>
      <c r="I387" s="197"/>
      <c r="J387" s="197"/>
      <c r="K387" s="197"/>
      <c r="L387" s="197"/>
      <c r="M387" s="197"/>
      <c r="N387" s="197"/>
      <c r="O387" s="197"/>
      <c r="P387" s="197"/>
      <c r="Q387" s="198"/>
      <c r="R387" s="323"/>
      <c r="T387" s="200">
        <f t="shared" si="9"/>
        <v>1</v>
      </c>
      <c r="U387" s="199" t="e">
        <f>AND($C387&lt;&gt;"",#REF!&lt;&gt;"")</f>
        <v>#REF!</v>
      </c>
      <c r="V387" s="199" t="e">
        <f>AND($C387&lt;&gt;"",#REF!&lt;&gt;"")</f>
        <v>#REF!</v>
      </c>
      <c r="W387" s="199" t="e">
        <f>AND($C387&lt;&gt;"",#REF!&lt;&gt;"")</f>
        <v>#REF!</v>
      </c>
      <c r="X387" s="199" t="e">
        <f>AND($C387&lt;&gt;"",#REF!&lt;&gt;"")</f>
        <v>#REF!</v>
      </c>
      <c r="Y387" s="199" t="e">
        <f>AND($C387&lt;&gt;"",#REF!&lt;&gt;"")</f>
        <v>#REF!</v>
      </c>
      <c r="Z387" s="199" t="e">
        <f>AND($C387&lt;&gt;"",#REF!&lt;&gt;"")</f>
        <v>#REF!</v>
      </c>
      <c r="AA387" s="199" t="e">
        <f t="shared" si="11"/>
        <v>#REF!</v>
      </c>
      <c r="AB387" s="199" t="e">
        <f t="shared" si="11"/>
        <v>#REF!</v>
      </c>
      <c r="AC387" s="199" t="e">
        <f t="shared" si="11"/>
        <v>#REF!</v>
      </c>
      <c r="AD387" s="199" t="e">
        <f t="shared" si="10"/>
        <v>#REF!</v>
      </c>
      <c r="AE387" s="199" t="e">
        <f t="shared" si="10"/>
        <v>#REF!</v>
      </c>
      <c r="AF387" s="199" t="e">
        <f t="shared" si="10"/>
        <v>#REF!</v>
      </c>
    </row>
    <row r="388" spans="2:32">
      <c r="B388" s="194"/>
      <c r="C388" s="197"/>
      <c r="D388" s="197"/>
      <c r="E388" s="197"/>
      <c r="F388" s="197"/>
      <c r="G388" s="197"/>
      <c r="H388" s="197"/>
      <c r="I388" s="197"/>
      <c r="J388" s="197"/>
      <c r="K388" s="197"/>
      <c r="L388" s="197"/>
      <c r="M388" s="197"/>
      <c r="N388" s="197"/>
      <c r="O388" s="197"/>
      <c r="P388" s="197"/>
      <c r="Q388" s="198"/>
      <c r="R388" s="323"/>
      <c r="T388" s="200">
        <f t="shared" si="9"/>
        <v>1</v>
      </c>
      <c r="U388" s="199" t="e">
        <f>AND($C388&lt;&gt;"",#REF!&lt;&gt;"")</f>
        <v>#REF!</v>
      </c>
      <c r="V388" s="199" t="e">
        <f>AND($C388&lt;&gt;"",#REF!&lt;&gt;"")</f>
        <v>#REF!</v>
      </c>
      <c r="W388" s="199" t="e">
        <f>AND($C388&lt;&gt;"",#REF!&lt;&gt;"")</f>
        <v>#REF!</v>
      </c>
      <c r="X388" s="199" t="e">
        <f>AND($C388&lt;&gt;"",#REF!&lt;&gt;"")</f>
        <v>#REF!</v>
      </c>
      <c r="Y388" s="199" t="e">
        <f>AND($C388&lt;&gt;"",#REF!&lt;&gt;"")</f>
        <v>#REF!</v>
      </c>
      <c r="Z388" s="199" t="e">
        <f>AND($C388&lt;&gt;"",#REF!&lt;&gt;"")</f>
        <v>#REF!</v>
      </c>
      <c r="AA388" s="199" t="e">
        <f t="shared" si="11"/>
        <v>#REF!</v>
      </c>
      <c r="AB388" s="199" t="e">
        <f t="shared" si="11"/>
        <v>#REF!</v>
      </c>
      <c r="AC388" s="199" t="e">
        <f t="shared" si="11"/>
        <v>#REF!</v>
      </c>
      <c r="AD388" s="199" t="e">
        <f t="shared" si="10"/>
        <v>#REF!</v>
      </c>
      <c r="AE388" s="199" t="e">
        <f t="shared" si="10"/>
        <v>#REF!</v>
      </c>
      <c r="AF388" s="199" t="e">
        <f t="shared" si="10"/>
        <v>#REF!</v>
      </c>
    </row>
    <row r="389" spans="2:32">
      <c r="B389" s="194"/>
      <c r="C389" s="197"/>
      <c r="D389" s="197"/>
      <c r="E389" s="197"/>
      <c r="F389" s="197"/>
      <c r="G389" s="197"/>
      <c r="H389" s="197"/>
      <c r="I389" s="197"/>
      <c r="J389" s="197"/>
      <c r="K389" s="197"/>
      <c r="L389" s="197"/>
      <c r="M389" s="197"/>
      <c r="N389" s="197"/>
      <c r="O389" s="197"/>
      <c r="P389" s="197"/>
      <c r="Q389" s="198"/>
      <c r="R389" s="323"/>
      <c r="T389" s="200">
        <f t="shared" si="9"/>
        <v>1</v>
      </c>
      <c r="U389" s="199" t="e">
        <f>AND($C389&lt;&gt;"",#REF!&lt;&gt;"")</f>
        <v>#REF!</v>
      </c>
      <c r="V389" s="199" t="e">
        <f>AND($C389&lt;&gt;"",#REF!&lt;&gt;"")</f>
        <v>#REF!</v>
      </c>
      <c r="W389" s="199" t="e">
        <f>AND($C389&lt;&gt;"",#REF!&lt;&gt;"")</f>
        <v>#REF!</v>
      </c>
      <c r="X389" s="199" t="e">
        <f>AND($C389&lt;&gt;"",#REF!&lt;&gt;"")</f>
        <v>#REF!</v>
      </c>
      <c r="Y389" s="199" t="e">
        <f>AND($C389&lt;&gt;"",#REF!&lt;&gt;"")</f>
        <v>#REF!</v>
      </c>
      <c r="Z389" s="199" t="e">
        <f>AND($C389&lt;&gt;"",#REF!&lt;&gt;"")</f>
        <v>#REF!</v>
      </c>
      <c r="AA389" s="199" t="e">
        <f t="shared" si="11"/>
        <v>#REF!</v>
      </c>
      <c r="AB389" s="199" t="e">
        <f t="shared" si="11"/>
        <v>#REF!</v>
      </c>
      <c r="AC389" s="199" t="e">
        <f t="shared" si="11"/>
        <v>#REF!</v>
      </c>
      <c r="AD389" s="199" t="e">
        <f t="shared" si="10"/>
        <v>#REF!</v>
      </c>
      <c r="AE389" s="199" t="e">
        <f t="shared" si="10"/>
        <v>#REF!</v>
      </c>
      <c r="AF389" s="199" t="e">
        <f t="shared" si="10"/>
        <v>#REF!</v>
      </c>
    </row>
    <row r="390" spans="2:32">
      <c r="B390" s="194"/>
      <c r="C390" s="197"/>
      <c r="D390" s="197"/>
      <c r="E390" s="197"/>
      <c r="F390" s="197"/>
      <c r="G390" s="197"/>
      <c r="H390" s="197"/>
      <c r="I390" s="197"/>
      <c r="J390" s="197"/>
      <c r="K390" s="197"/>
      <c r="L390" s="197"/>
      <c r="M390" s="197"/>
      <c r="N390" s="197"/>
      <c r="O390" s="197"/>
      <c r="P390" s="197"/>
      <c r="Q390" s="198"/>
      <c r="R390" s="323"/>
      <c r="T390" s="200">
        <f t="shared" si="9"/>
        <v>1</v>
      </c>
      <c r="U390" s="199" t="e">
        <f>AND($C390&lt;&gt;"",#REF!&lt;&gt;"")</f>
        <v>#REF!</v>
      </c>
      <c r="V390" s="199" t="e">
        <f>AND($C390&lt;&gt;"",#REF!&lt;&gt;"")</f>
        <v>#REF!</v>
      </c>
      <c r="W390" s="199" t="e">
        <f>AND($C390&lt;&gt;"",#REF!&lt;&gt;"")</f>
        <v>#REF!</v>
      </c>
      <c r="X390" s="199" t="e">
        <f>AND($C390&lt;&gt;"",#REF!&lt;&gt;"")</f>
        <v>#REF!</v>
      </c>
      <c r="Y390" s="199" t="e">
        <f>AND($C390&lt;&gt;"",#REF!&lt;&gt;"")</f>
        <v>#REF!</v>
      </c>
      <c r="Z390" s="199" t="e">
        <f>AND($C390&lt;&gt;"",#REF!&lt;&gt;"")</f>
        <v>#REF!</v>
      </c>
      <c r="AA390" s="199" t="e">
        <f t="shared" si="11"/>
        <v>#REF!</v>
      </c>
      <c r="AB390" s="199" t="e">
        <f t="shared" si="11"/>
        <v>#REF!</v>
      </c>
      <c r="AC390" s="199" t="e">
        <f t="shared" si="11"/>
        <v>#REF!</v>
      </c>
      <c r="AD390" s="199" t="e">
        <f t="shared" si="10"/>
        <v>#REF!</v>
      </c>
      <c r="AE390" s="199" t="e">
        <f t="shared" si="10"/>
        <v>#REF!</v>
      </c>
      <c r="AF390" s="199" t="e">
        <f t="shared" si="10"/>
        <v>#REF!</v>
      </c>
    </row>
    <row r="391" spans="2:32">
      <c r="B391" s="194"/>
      <c r="C391" s="197"/>
      <c r="D391" s="197"/>
      <c r="E391" s="197"/>
      <c r="F391" s="197"/>
      <c r="G391" s="197"/>
      <c r="H391" s="197"/>
      <c r="I391" s="197"/>
      <c r="J391" s="197"/>
      <c r="K391" s="197"/>
      <c r="L391" s="197"/>
      <c r="M391" s="197"/>
      <c r="N391" s="197"/>
      <c r="O391" s="197"/>
      <c r="P391" s="197"/>
      <c r="Q391" s="198"/>
      <c r="R391" s="323"/>
      <c r="T391" s="200">
        <f t="shared" si="9"/>
        <v>1</v>
      </c>
      <c r="U391" s="199" t="e">
        <f>AND($C391&lt;&gt;"",#REF!&lt;&gt;"")</f>
        <v>#REF!</v>
      </c>
      <c r="V391" s="199" t="e">
        <f>AND($C391&lt;&gt;"",#REF!&lt;&gt;"")</f>
        <v>#REF!</v>
      </c>
      <c r="W391" s="199" t="e">
        <f>AND($C391&lt;&gt;"",#REF!&lt;&gt;"")</f>
        <v>#REF!</v>
      </c>
      <c r="X391" s="199" t="e">
        <f>AND($C391&lt;&gt;"",#REF!&lt;&gt;"")</f>
        <v>#REF!</v>
      </c>
      <c r="Y391" s="199" t="e">
        <f>AND($C391&lt;&gt;"",#REF!&lt;&gt;"")</f>
        <v>#REF!</v>
      </c>
      <c r="Z391" s="199" t="e">
        <f>AND($C391&lt;&gt;"",#REF!&lt;&gt;"")</f>
        <v>#REF!</v>
      </c>
      <c r="AA391" s="199" t="e">
        <f t="shared" si="11"/>
        <v>#REF!</v>
      </c>
      <c r="AB391" s="199" t="e">
        <f t="shared" si="11"/>
        <v>#REF!</v>
      </c>
      <c r="AC391" s="199" t="e">
        <f t="shared" si="11"/>
        <v>#REF!</v>
      </c>
      <c r="AD391" s="199" t="e">
        <f t="shared" si="10"/>
        <v>#REF!</v>
      </c>
      <c r="AE391" s="199" t="e">
        <f t="shared" si="10"/>
        <v>#REF!</v>
      </c>
      <c r="AF391" s="199" t="e">
        <f t="shared" si="10"/>
        <v>#REF!</v>
      </c>
    </row>
    <row r="392" spans="2:32">
      <c r="B392" s="194"/>
      <c r="C392" s="197"/>
      <c r="D392" s="197"/>
      <c r="E392" s="197"/>
      <c r="F392" s="197"/>
      <c r="G392" s="197"/>
      <c r="H392" s="197"/>
      <c r="I392" s="197"/>
      <c r="J392" s="197"/>
      <c r="K392" s="197"/>
      <c r="L392" s="197"/>
      <c r="M392" s="197"/>
      <c r="N392" s="197"/>
      <c r="O392" s="197"/>
      <c r="P392" s="197"/>
      <c r="Q392" s="198"/>
      <c r="R392" s="323"/>
      <c r="T392" s="200">
        <f t="shared" si="9"/>
        <v>1</v>
      </c>
      <c r="U392" s="199" t="e">
        <f>AND($C392&lt;&gt;"",#REF!&lt;&gt;"")</f>
        <v>#REF!</v>
      </c>
      <c r="V392" s="199" t="e">
        <f>AND($C392&lt;&gt;"",#REF!&lt;&gt;"")</f>
        <v>#REF!</v>
      </c>
      <c r="W392" s="199" t="e">
        <f>AND($C392&lt;&gt;"",#REF!&lt;&gt;"")</f>
        <v>#REF!</v>
      </c>
      <c r="X392" s="199" t="e">
        <f>AND($C392&lt;&gt;"",#REF!&lt;&gt;"")</f>
        <v>#REF!</v>
      </c>
      <c r="Y392" s="199" t="e">
        <f>AND($C392&lt;&gt;"",#REF!&lt;&gt;"")</f>
        <v>#REF!</v>
      </c>
      <c r="Z392" s="199" t="e">
        <f>AND($C392&lt;&gt;"",#REF!&lt;&gt;"")</f>
        <v>#REF!</v>
      </c>
      <c r="AA392" s="199" t="e">
        <f t="shared" si="11"/>
        <v>#REF!</v>
      </c>
      <c r="AB392" s="199" t="e">
        <f t="shared" si="11"/>
        <v>#REF!</v>
      </c>
      <c r="AC392" s="199" t="e">
        <f t="shared" si="11"/>
        <v>#REF!</v>
      </c>
      <c r="AD392" s="199" t="e">
        <f t="shared" si="10"/>
        <v>#REF!</v>
      </c>
      <c r="AE392" s="199" t="e">
        <f t="shared" si="10"/>
        <v>#REF!</v>
      </c>
      <c r="AF392" s="199" t="e">
        <f t="shared" si="10"/>
        <v>#REF!</v>
      </c>
    </row>
    <row r="393" spans="2:32">
      <c r="B393" s="194"/>
      <c r="C393" s="197"/>
      <c r="D393" s="197"/>
      <c r="E393" s="197"/>
      <c r="F393" s="197"/>
      <c r="G393" s="197"/>
      <c r="H393" s="197"/>
      <c r="I393" s="197"/>
      <c r="J393" s="197"/>
      <c r="K393" s="197"/>
      <c r="L393" s="197"/>
      <c r="M393" s="197"/>
      <c r="N393" s="197"/>
      <c r="O393" s="197"/>
      <c r="P393" s="197"/>
      <c r="Q393" s="198"/>
      <c r="R393" s="323"/>
      <c r="T393" s="200">
        <f t="shared" si="9"/>
        <v>1</v>
      </c>
      <c r="U393" s="199" t="e">
        <f>AND($C393&lt;&gt;"",#REF!&lt;&gt;"")</f>
        <v>#REF!</v>
      </c>
      <c r="V393" s="199" t="e">
        <f>AND($C393&lt;&gt;"",#REF!&lt;&gt;"")</f>
        <v>#REF!</v>
      </c>
      <c r="W393" s="199" t="e">
        <f>AND($C393&lt;&gt;"",#REF!&lt;&gt;"")</f>
        <v>#REF!</v>
      </c>
      <c r="X393" s="199" t="e">
        <f>AND($C393&lt;&gt;"",#REF!&lt;&gt;"")</f>
        <v>#REF!</v>
      </c>
      <c r="Y393" s="199" t="e">
        <f>AND($C393&lt;&gt;"",#REF!&lt;&gt;"")</f>
        <v>#REF!</v>
      </c>
      <c r="Z393" s="199" t="e">
        <f>AND($C393&lt;&gt;"",#REF!&lt;&gt;"")</f>
        <v>#REF!</v>
      </c>
      <c r="AA393" s="199" t="e">
        <f t="shared" si="11"/>
        <v>#REF!</v>
      </c>
      <c r="AB393" s="199" t="e">
        <f t="shared" si="11"/>
        <v>#REF!</v>
      </c>
      <c r="AC393" s="199" t="e">
        <f t="shared" si="11"/>
        <v>#REF!</v>
      </c>
      <c r="AD393" s="199" t="e">
        <f t="shared" si="10"/>
        <v>#REF!</v>
      </c>
      <c r="AE393" s="199" t="e">
        <f t="shared" si="10"/>
        <v>#REF!</v>
      </c>
      <c r="AF393" s="199" t="e">
        <f t="shared" si="10"/>
        <v>#REF!</v>
      </c>
    </row>
    <row r="394" spans="2:32">
      <c r="B394" s="194"/>
      <c r="C394" s="197"/>
      <c r="D394" s="197"/>
      <c r="E394" s="197"/>
      <c r="F394" s="197"/>
      <c r="G394" s="197"/>
      <c r="H394" s="197"/>
      <c r="I394" s="197"/>
      <c r="J394" s="197"/>
      <c r="K394" s="197"/>
      <c r="L394" s="197"/>
      <c r="M394" s="197"/>
      <c r="N394" s="197"/>
      <c r="O394" s="197"/>
      <c r="P394" s="197"/>
      <c r="Q394" s="198"/>
      <c r="R394" s="323"/>
      <c r="T394" s="200">
        <f t="shared" si="9"/>
        <v>1</v>
      </c>
      <c r="U394" s="199" t="e">
        <f>AND($C394&lt;&gt;"",#REF!&lt;&gt;"")</f>
        <v>#REF!</v>
      </c>
      <c r="V394" s="199" t="e">
        <f>AND($C394&lt;&gt;"",#REF!&lt;&gt;"")</f>
        <v>#REF!</v>
      </c>
      <c r="W394" s="199" t="e">
        <f>AND($C394&lt;&gt;"",#REF!&lt;&gt;"")</f>
        <v>#REF!</v>
      </c>
      <c r="X394" s="199" t="e">
        <f>AND($C394&lt;&gt;"",#REF!&lt;&gt;"")</f>
        <v>#REF!</v>
      </c>
      <c r="Y394" s="199" t="e">
        <f>AND($C394&lt;&gt;"",#REF!&lt;&gt;"")</f>
        <v>#REF!</v>
      </c>
      <c r="Z394" s="199" t="e">
        <f>AND($C394&lt;&gt;"",#REF!&lt;&gt;"")</f>
        <v>#REF!</v>
      </c>
      <c r="AA394" s="199" t="e">
        <f t="shared" si="11"/>
        <v>#REF!</v>
      </c>
      <c r="AB394" s="199" t="e">
        <f t="shared" si="11"/>
        <v>#REF!</v>
      </c>
      <c r="AC394" s="199" t="e">
        <f t="shared" si="11"/>
        <v>#REF!</v>
      </c>
      <c r="AD394" s="199" t="e">
        <f t="shared" si="10"/>
        <v>#REF!</v>
      </c>
      <c r="AE394" s="199" t="e">
        <f t="shared" si="10"/>
        <v>#REF!</v>
      </c>
      <c r="AF394" s="199" t="e">
        <f t="shared" si="10"/>
        <v>#REF!</v>
      </c>
    </row>
    <row r="395" spans="2:32">
      <c r="B395" s="194"/>
      <c r="C395" s="197"/>
      <c r="D395" s="197"/>
      <c r="E395" s="197"/>
      <c r="F395" s="197"/>
      <c r="G395" s="197"/>
      <c r="H395" s="197"/>
      <c r="I395" s="197"/>
      <c r="J395" s="197"/>
      <c r="K395" s="197"/>
      <c r="L395" s="197"/>
      <c r="M395" s="197"/>
      <c r="N395" s="197"/>
      <c r="O395" s="197"/>
      <c r="P395" s="197"/>
      <c r="Q395" s="198"/>
      <c r="R395" s="323"/>
      <c r="T395" s="200">
        <f t="shared" si="9"/>
        <v>1</v>
      </c>
      <c r="U395" s="199" t="e">
        <f>AND($C395&lt;&gt;"",#REF!&lt;&gt;"")</f>
        <v>#REF!</v>
      </c>
      <c r="V395" s="199" t="e">
        <f>AND($C395&lt;&gt;"",#REF!&lt;&gt;"")</f>
        <v>#REF!</v>
      </c>
      <c r="W395" s="199" t="e">
        <f>AND($C395&lt;&gt;"",#REF!&lt;&gt;"")</f>
        <v>#REF!</v>
      </c>
      <c r="X395" s="199" t="e">
        <f>AND($C395&lt;&gt;"",#REF!&lt;&gt;"")</f>
        <v>#REF!</v>
      </c>
      <c r="Y395" s="199" t="e">
        <f>AND($C395&lt;&gt;"",#REF!&lt;&gt;"")</f>
        <v>#REF!</v>
      </c>
      <c r="Z395" s="199" t="e">
        <f>AND($C395&lt;&gt;"",#REF!&lt;&gt;"")</f>
        <v>#REF!</v>
      </c>
      <c r="AA395" s="199" t="e">
        <f t="shared" si="11"/>
        <v>#REF!</v>
      </c>
      <c r="AB395" s="199" t="e">
        <f t="shared" si="11"/>
        <v>#REF!</v>
      </c>
      <c r="AC395" s="199" t="e">
        <f t="shared" si="11"/>
        <v>#REF!</v>
      </c>
      <c r="AD395" s="199" t="e">
        <f t="shared" si="10"/>
        <v>#REF!</v>
      </c>
      <c r="AE395" s="199" t="e">
        <f t="shared" si="10"/>
        <v>#REF!</v>
      </c>
      <c r="AF395" s="199" t="e">
        <f t="shared" si="10"/>
        <v>#REF!</v>
      </c>
    </row>
    <row r="396" spans="2:32">
      <c r="B396" s="194"/>
      <c r="C396" s="197"/>
      <c r="D396" s="197"/>
      <c r="E396" s="197"/>
      <c r="F396" s="197"/>
      <c r="G396" s="197"/>
      <c r="H396" s="197"/>
      <c r="I396" s="197"/>
      <c r="J396" s="197"/>
      <c r="K396" s="197"/>
      <c r="L396" s="197"/>
      <c r="M396" s="197"/>
      <c r="N396" s="197"/>
      <c r="O396" s="197"/>
      <c r="P396" s="197"/>
      <c r="Q396" s="198"/>
      <c r="R396" s="323"/>
      <c r="T396" s="200">
        <f t="shared" si="9"/>
        <v>1</v>
      </c>
      <c r="U396" s="199" t="e">
        <f>AND($C396&lt;&gt;"",#REF!&lt;&gt;"")</f>
        <v>#REF!</v>
      </c>
      <c r="V396" s="199" t="e">
        <f>AND($C396&lt;&gt;"",#REF!&lt;&gt;"")</f>
        <v>#REF!</v>
      </c>
      <c r="W396" s="199" t="e">
        <f>AND($C396&lt;&gt;"",#REF!&lt;&gt;"")</f>
        <v>#REF!</v>
      </c>
      <c r="X396" s="199" t="e">
        <f>AND($C396&lt;&gt;"",#REF!&lt;&gt;"")</f>
        <v>#REF!</v>
      </c>
      <c r="Y396" s="199" t="e">
        <f>AND($C396&lt;&gt;"",#REF!&lt;&gt;"")</f>
        <v>#REF!</v>
      </c>
      <c r="Z396" s="199" t="e">
        <f>AND($C396&lt;&gt;"",#REF!&lt;&gt;"")</f>
        <v>#REF!</v>
      </c>
      <c r="AA396" s="199" t="e">
        <f t="shared" si="11"/>
        <v>#REF!</v>
      </c>
      <c r="AB396" s="199" t="e">
        <f t="shared" si="11"/>
        <v>#REF!</v>
      </c>
      <c r="AC396" s="199" t="e">
        <f t="shared" si="11"/>
        <v>#REF!</v>
      </c>
      <c r="AD396" s="199" t="e">
        <f t="shared" si="10"/>
        <v>#REF!</v>
      </c>
      <c r="AE396" s="199" t="e">
        <f t="shared" si="10"/>
        <v>#REF!</v>
      </c>
      <c r="AF396" s="199" t="e">
        <f t="shared" si="10"/>
        <v>#REF!</v>
      </c>
    </row>
    <row r="397" spans="2:32">
      <c r="B397" s="194"/>
      <c r="C397" s="197"/>
      <c r="D397" s="197"/>
      <c r="E397" s="197"/>
      <c r="F397" s="197"/>
      <c r="G397" s="197"/>
      <c r="H397" s="197"/>
      <c r="I397" s="197"/>
      <c r="J397" s="197"/>
      <c r="K397" s="197"/>
      <c r="L397" s="197"/>
      <c r="M397" s="197"/>
      <c r="N397" s="197"/>
      <c r="O397" s="197"/>
      <c r="P397" s="197"/>
      <c r="Q397" s="198"/>
      <c r="R397" s="323"/>
      <c r="T397" s="200">
        <f t="shared" si="9"/>
        <v>1</v>
      </c>
      <c r="U397" s="199" t="e">
        <f>AND($C397&lt;&gt;"",#REF!&lt;&gt;"")</f>
        <v>#REF!</v>
      </c>
      <c r="V397" s="199" t="e">
        <f>AND($C397&lt;&gt;"",#REF!&lt;&gt;"")</f>
        <v>#REF!</v>
      </c>
      <c r="W397" s="199" t="e">
        <f>AND($C397&lt;&gt;"",#REF!&lt;&gt;"")</f>
        <v>#REF!</v>
      </c>
      <c r="X397" s="199" t="e">
        <f>AND($C397&lt;&gt;"",#REF!&lt;&gt;"")</f>
        <v>#REF!</v>
      </c>
      <c r="Y397" s="199" t="e">
        <f>AND($C397&lt;&gt;"",#REF!&lt;&gt;"")</f>
        <v>#REF!</v>
      </c>
      <c r="Z397" s="199" t="e">
        <f>AND($C397&lt;&gt;"",#REF!&lt;&gt;"")</f>
        <v>#REF!</v>
      </c>
      <c r="AA397" s="199" t="e">
        <f t="shared" si="11"/>
        <v>#REF!</v>
      </c>
      <c r="AB397" s="199" t="e">
        <f t="shared" si="11"/>
        <v>#REF!</v>
      </c>
      <c r="AC397" s="199" t="e">
        <f t="shared" si="11"/>
        <v>#REF!</v>
      </c>
      <c r="AD397" s="199" t="e">
        <f t="shared" si="10"/>
        <v>#REF!</v>
      </c>
      <c r="AE397" s="199" t="e">
        <f t="shared" si="10"/>
        <v>#REF!</v>
      </c>
      <c r="AF397" s="199" t="e">
        <f t="shared" si="10"/>
        <v>#REF!</v>
      </c>
    </row>
    <row r="398" spans="2:32">
      <c r="B398" s="194"/>
      <c r="C398" s="197"/>
      <c r="D398" s="197"/>
      <c r="E398" s="197"/>
      <c r="F398" s="197"/>
      <c r="G398" s="197"/>
      <c r="H398" s="197"/>
      <c r="I398" s="197"/>
      <c r="J398" s="197"/>
      <c r="K398" s="197"/>
      <c r="L398" s="197"/>
      <c r="M398" s="197"/>
      <c r="N398" s="197"/>
      <c r="O398" s="197"/>
      <c r="P398" s="197"/>
      <c r="Q398" s="198"/>
      <c r="R398" s="323"/>
      <c r="T398" s="200">
        <f t="shared" ref="T398:T461" si="12">IF(F398="",1,IF(F398="LC",1,F398))</f>
        <v>1</v>
      </c>
      <c r="U398" s="199" t="e">
        <f>AND($C398&lt;&gt;"",#REF!&lt;&gt;"")</f>
        <v>#REF!</v>
      </c>
      <c r="V398" s="199" t="e">
        <f>AND($C398&lt;&gt;"",#REF!&lt;&gt;"")</f>
        <v>#REF!</v>
      </c>
      <c r="W398" s="199" t="e">
        <f>AND($C398&lt;&gt;"",#REF!&lt;&gt;"")</f>
        <v>#REF!</v>
      </c>
      <c r="X398" s="199" t="e">
        <f>AND($C398&lt;&gt;"",#REF!&lt;&gt;"")</f>
        <v>#REF!</v>
      </c>
      <c r="Y398" s="199" t="e">
        <f>AND($C398&lt;&gt;"",#REF!&lt;&gt;"")</f>
        <v>#REF!</v>
      </c>
      <c r="Z398" s="199" t="e">
        <f>AND($C398&lt;&gt;"",#REF!&lt;&gt;"")</f>
        <v>#REF!</v>
      </c>
      <c r="AA398" s="199" t="e">
        <f t="shared" si="11"/>
        <v>#REF!</v>
      </c>
      <c r="AB398" s="199" t="e">
        <f t="shared" si="11"/>
        <v>#REF!</v>
      </c>
      <c r="AC398" s="199" t="e">
        <f t="shared" si="11"/>
        <v>#REF!</v>
      </c>
      <c r="AD398" s="199" t="e">
        <f t="shared" si="10"/>
        <v>#REF!</v>
      </c>
      <c r="AE398" s="199" t="e">
        <f t="shared" si="10"/>
        <v>#REF!</v>
      </c>
      <c r="AF398" s="199" t="e">
        <f t="shared" si="10"/>
        <v>#REF!</v>
      </c>
    </row>
    <row r="399" spans="2:32">
      <c r="B399" s="194"/>
      <c r="C399" s="197"/>
      <c r="D399" s="197"/>
      <c r="E399" s="197"/>
      <c r="F399" s="197"/>
      <c r="G399" s="197"/>
      <c r="H399" s="197"/>
      <c r="I399" s="197"/>
      <c r="J399" s="197"/>
      <c r="K399" s="197"/>
      <c r="L399" s="197"/>
      <c r="M399" s="197"/>
      <c r="N399" s="197"/>
      <c r="O399" s="197"/>
      <c r="P399" s="197"/>
      <c r="Q399" s="198"/>
      <c r="R399" s="323"/>
      <c r="T399" s="200">
        <f t="shared" si="12"/>
        <v>1</v>
      </c>
      <c r="U399" s="199" t="e">
        <f>AND($C399&lt;&gt;"",#REF!&lt;&gt;"")</f>
        <v>#REF!</v>
      </c>
      <c r="V399" s="199" t="e">
        <f>AND($C399&lt;&gt;"",#REF!&lt;&gt;"")</f>
        <v>#REF!</v>
      </c>
      <c r="W399" s="199" t="e">
        <f>AND($C399&lt;&gt;"",#REF!&lt;&gt;"")</f>
        <v>#REF!</v>
      </c>
      <c r="X399" s="199" t="e">
        <f>AND($C399&lt;&gt;"",#REF!&lt;&gt;"")</f>
        <v>#REF!</v>
      </c>
      <c r="Y399" s="199" t="e">
        <f>AND($C399&lt;&gt;"",#REF!&lt;&gt;"")</f>
        <v>#REF!</v>
      </c>
      <c r="Z399" s="199" t="e">
        <f>AND($C399&lt;&gt;"",#REF!&lt;&gt;"")</f>
        <v>#REF!</v>
      </c>
      <c r="AA399" s="199" t="e">
        <f t="shared" si="11"/>
        <v>#REF!</v>
      </c>
      <c r="AB399" s="199" t="e">
        <f t="shared" si="11"/>
        <v>#REF!</v>
      </c>
      <c r="AC399" s="199" t="e">
        <f t="shared" si="11"/>
        <v>#REF!</v>
      </c>
      <c r="AD399" s="199" t="e">
        <f t="shared" si="10"/>
        <v>#REF!</v>
      </c>
      <c r="AE399" s="199" t="e">
        <f t="shared" si="10"/>
        <v>#REF!</v>
      </c>
      <c r="AF399" s="199" t="e">
        <f t="shared" si="10"/>
        <v>#REF!</v>
      </c>
    </row>
    <row r="400" spans="2:32">
      <c r="B400" s="194"/>
      <c r="C400" s="197"/>
      <c r="D400" s="197"/>
      <c r="E400" s="197"/>
      <c r="F400" s="197"/>
      <c r="G400" s="197"/>
      <c r="H400" s="197"/>
      <c r="I400" s="197"/>
      <c r="J400" s="197"/>
      <c r="K400" s="197"/>
      <c r="L400" s="197"/>
      <c r="M400" s="197"/>
      <c r="N400" s="197"/>
      <c r="O400" s="197"/>
      <c r="P400" s="197"/>
      <c r="Q400" s="198"/>
      <c r="R400" s="323"/>
      <c r="T400" s="200">
        <f t="shared" si="12"/>
        <v>1</v>
      </c>
      <c r="U400" s="199" t="e">
        <f>AND($C400&lt;&gt;"",#REF!&lt;&gt;"")</f>
        <v>#REF!</v>
      </c>
      <c r="V400" s="199" t="e">
        <f>AND($C400&lt;&gt;"",#REF!&lt;&gt;"")</f>
        <v>#REF!</v>
      </c>
      <c r="W400" s="199" t="e">
        <f>AND($C400&lt;&gt;"",#REF!&lt;&gt;"")</f>
        <v>#REF!</v>
      </c>
      <c r="X400" s="199" t="e">
        <f>AND($C400&lt;&gt;"",#REF!&lt;&gt;"")</f>
        <v>#REF!</v>
      </c>
      <c r="Y400" s="199" t="e">
        <f>AND($C400&lt;&gt;"",#REF!&lt;&gt;"")</f>
        <v>#REF!</v>
      </c>
      <c r="Z400" s="199" t="e">
        <f>AND($C400&lt;&gt;"",#REF!&lt;&gt;"")</f>
        <v>#REF!</v>
      </c>
      <c r="AA400" s="199" t="e">
        <f t="shared" si="11"/>
        <v>#REF!</v>
      </c>
      <c r="AB400" s="199" t="e">
        <f t="shared" si="11"/>
        <v>#REF!</v>
      </c>
      <c r="AC400" s="199" t="e">
        <f t="shared" si="11"/>
        <v>#REF!</v>
      </c>
      <c r="AD400" s="199" t="e">
        <f t="shared" si="10"/>
        <v>#REF!</v>
      </c>
      <c r="AE400" s="199" t="e">
        <f t="shared" si="10"/>
        <v>#REF!</v>
      </c>
      <c r="AF400" s="199" t="e">
        <f t="shared" si="10"/>
        <v>#REF!</v>
      </c>
    </row>
    <row r="401" spans="2:32">
      <c r="B401" s="194"/>
      <c r="C401" s="197"/>
      <c r="D401" s="197"/>
      <c r="E401" s="197"/>
      <c r="F401" s="197"/>
      <c r="G401" s="197"/>
      <c r="H401" s="197"/>
      <c r="I401" s="197"/>
      <c r="J401" s="197"/>
      <c r="K401" s="197"/>
      <c r="L401" s="197"/>
      <c r="M401" s="197"/>
      <c r="N401" s="197"/>
      <c r="O401" s="197"/>
      <c r="P401" s="197"/>
      <c r="Q401" s="198"/>
      <c r="R401" s="323"/>
      <c r="T401" s="200">
        <f t="shared" si="12"/>
        <v>1</v>
      </c>
      <c r="U401" s="199" t="e">
        <f>AND($C401&lt;&gt;"",#REF!&lt;&gt;"")</f>
        <v>#REF!</v>
      </c>
      <c r="V401" s="199" t="e">
        <f>AND($C401&lt;&gt;"",#REF!&lt;&gt;"")</f>
        <v>#REF!</v>
      </c>
      <c r="W401" s="199" t="e">
        <f>AND($C401&lt;&gt;"",#REF!&lt;&gt;"")</f>
        <v>#REF!</v>
      </c>
      <c r="X401" s="199" t="e">
        <f>AND($C401&lt;&gt;"",#REF!&lt;&gt;"")</f>
        <v>#REF!</v>
      </c>
      <c r="Y401" s="199" t="e">
        <f>AND($C401&lt;&gt;"",#REF!&lt;&gt;"")</f>
        <v>#REF!</v>
      </c>
      <c r="Z401" s="199" t="e">
        <f>AND($C401&lt;&gt;"",#REF!&lt;&gt;"")</f>
        <v>#REF!</v>
      </c>
      <c r="AA401" s="199" t="e">
        <f t="shared" si="11"/>
        <v>#REF!</v>
      </c>
      <c r="AB401" s="199" t="e">
        <f t="shared" si="11"/>
        <v>#REF!</v>
      </c>
      <c r="AC401" s="199" t="e">
        <f t="shared" si="11"/>
        <v>#REF!</v>
      </c>
      <c r="AD401" s="199" t="e">
        <f t="shared" si="10"/>
        <v>#REF!</v>
      </c>
      <c r="AE401" s="199" t="e">
        <f t="shared" si="10"/>
        <v>#REF!</v>
      </c>
      <c r="AF401" s="199" t="e">
        <f t="shared" si="10"/>
        <v>#REF!</v>
      </c>
    </row>
    <row r="402" spans="2:32">
      <c r="B402" s="194"/>
      <c r="C402" s="197"/>
      <c r="D402" s="197"/>
      <c r="E402" s="197"/>
      <c r="F402" s="197"/>
      <c r="G402" s="197"/>
      <c r="H402" s="197"/>
      <c r="I402" s="197"/>
      <c r="J402" s="197"/>
      <c r="K402" s="197"/>
      <c r="L402" s="197"/>
      <c r="M402" s="197"/>
      <c r="N402" s="197"/>
      <c r="O402" s="197"/>
      <c r="P402" s="197"/>
      <c r="Q402" s="198"/>
      <c r="R402" s="323"/>
      <c r="T402" s="200">
        <f t="shared" si="12"/>
        <v>1</v>
      </c>
      <c r="U402" s="199" t="e">
        <f>AND($C402&lt;&gt;"",#REF!&lt;&gt;"")</f>
        <v>#REF!</v>
      </c>
      <c r="V402" s="199" t="e">
        <f>AND($C402&lt;&gt;"",#REF!&lt;&gt;"")</f>
        <v>#REF!</v>
      </c>
      <c r="W402" s="199" t="e">
        <f>AND($C402&lt;&gt;"",#REF!&lt;&gt;"")</f>
        <v>#REF!</v>
      </c>
      <c r="X402" s="199" t="e">
        <f>AND($C402&lt;&gt;"",#REF!&lt;&gt;"")</f>
        <v>#REF!</v>
      </c>
      <c r="Y402" s="199" t="e">
        <f>AND($C402&lt;&gt;"",#REF!&lt;&gt;"")</f>
        <v>#REF!</v>
      </c>
      <c r="Z402" s="199" t="e">
        <f>AND($C402&lt;&gt;"",#REF!&lt;&gt;"")</f>
        <v>#REF!</v>
      </c>
      <c r="AA402" s="199" t="e">
        <f t="shared" si="11"/>
        <v>#REF!</v>
      </c>
      <c r="AB402" s="199" t="e">
        <f t="shared" si="11"/>
        <v>#REF!</v>
      </c>
      <c r="AC402" s="199" t="e">
        <f t="shared" si="11"/>
        <v>#REF!</v>
      </c>
      <c r="AD402" s="199" t="e">
        <f t="shared" si="10"/>
        <v>#REF!</v>
      </c>
      <c r="AE402" s="199" t="e">
        <f t="shared" si="10"/>
        <v>#REF!</v>
      </c>
      <c r="AF402" s="199" t="e">
        <f t="shared" si="10"/>
        <v>#REF!</v>
      </c>
    </row>
    <row r="403" spans="2:32">
      <c r="B403" s="194"/>
      <c r="C403" s="197"/>
      <c r="D403" s="197"/>
      <c r="E403" s="197"/>
      <c r="F403" s="197"/>
      <c r="G403" s="197"/>
      <c r="H403" s="197"/>
      <c r="I403" s="197"/>
      <c r="J403" s="197"/>
      <c r="K403" s="197"/>
      <c r="L403" s="197"/>
      <c r="M403" s="197"/>
      <c r="N403" s="197"/>
      <c r="O403" s="197"/>
      <c r="P403" s="197"/>
      <c r="Q403" s="198"/>
      <c r="R403" s="323"/>
      <c r="T403" s="200">
        <f t="shared" si="12"/>
        <v>1</v>
      </c>
      <c r="U403" s="199" t="e">
        <f>AND($C403&lt;&gt;"",#REF!&lt;&gt;"")</f>
        <v>#REF!</v>
      </c>
      <c r="V403" s="199" t="e">
        <f>AND($C403&lt;&gt;"",#REF!&lt;&gt;"")</f>
        <v>#REF!</v>
      </c>
      <c r="W403" s="199" t="e">
        <f>AND($C403&lt;&gt;"",#REF!&lt;&gt;"")</f>
        <v>#REF!</v>
      </c>
      <c r="X403" s="199" t="e">
        <f>AND($C403&lt;&gt;"",#REF!&lt;&gt;"")</f>
        <v>#REF!</v>
      </c>
      <c r="Y403" s="199" t="e">
        <f>AND($C403&lt;&gt;"",#REF!&lt;&gt;"")</f>
        <v>#REF!</v>
      </c>
      <c r="Z403" s="199" t="e">
        <f>AND($C403&lt;&gt;"",#REF!&lt;&gt;"")</f>
        <v>#REF!</v>
      </c>
      <c r="AA403" s="199" t="e">
        <f t="shared" si="11"/>
        <v>#REF!</v>
      </c>
      <c r="AB403" s="199" t="e">
        <f t="shared" si="11"/>
        <v>#REF!</v>
      </c>
      <c r="AC403" s="199" t="e">
        <f t="shared" si="11"/>
        <v>#REF!</v>
      </c>
      <c r="AD403" s="199" t="e">
        <f t="shared" si="10"/>
        <v>#REF!</v>
      </c>
      <c r="AE403" s="199" t="e">
        <f t="shared" si="10"/>
        <v>#REF!</v>
      </c>
      <c r="AF403" s="199" t="e">
        <f t="shared" si="10"/>
        <v>#REF!</v>
      </c>
    </row>
    <row r="404" spans="2:32">
      <c r="B404" s="194"/>
      <c r="C404" s="197"/>
      <c r="D404" s="197"/>
      <c r="E404" s="197"/>
      <c r="F404" s="197"/>
      <c r="G404" s="197"/>
      <c r="H404" s="197"/>
      <c r="I404" s="197"/>
      <c r="J404" s="197"/>
      <c r="K404" s="197"/>
      <c r="L404" s="197"/>
      <c r="M404" s="197"/>
      <c r="N404" s="197"/>
      <c r="O404" s="197"/>
      <c r="P404" s="197"/>
      <c r="Q404" s="198"/>
      <c r="R404" s="323"/>
      <c r="T404" s="200">
        <f t="shared" si="12"/>
        <v>1</v>
      </c>
      <c r="U404" s="199" t="e">
        <f>AND($C404&lt;&gt;"",#REF!&lt;&gt;"")</f>
        <v>#REF!</v>
      </c>
      <c r="V404" s="199" t="e">
        <f>AND($C404&lt;&gt;"",#REF!&lt;&gt;"")</f>
        <v>#REF!</v>
      </c>
      <c r="W404" s="199" t="e">
        <f>AND($C404&lt;&gt;"",#REF!&lt;&gt;"")</f>
        <v>#REF!</v>
      </c>
      <c r="X404" s="199" t="e">
        <f>AND($C404&lt;&gt;"",#REF!&lt;&gt;"")</f>
        <v>#REF!</v>
      </c>
      <c r="Y404" s="199" t="e">
        <f>AND($C404&lt;&gt;"",#REF!&lt;&gt;"")</f>
        <v>#REF!</v>
      </c>
      <c r="Z404" s="199" t="e">
        <f>AND($C404&lt;&gt;"",#REF!&lt;&gt;"")</f>
        <v>#REF!</v>
      </c>
      <c r="AA404" s="199" t="e">
        <f t="shared" si="11"/>
        <v>#REF!</v>
      </c>
      <c r="AB404" s="199" t="e">
        <f t="shared" si="11"/>
        <v>#REF!</v>
      </c>
      <c r="AC404" s="199" t="e">
        <f t="shared" si="11"/>
        <v>#REF!</v>
      </c>
      <c r="AD404" s="199" t="e">
        <f t="shared" si="10"/>
        <v>#REF!</v>
      </c>
      <c r="AE404" s="199" t="e">
        <f t="shared" si="10"/>
        <v>#REF!</v>
      </c>
      <c r="AF404" s="199" t="e">
        <f t="shared" si="10"/>
        <v>#REF!</v>
      </c>
    </row>
    <row r="405" spans="2:32">
      <c r="B405" s="194"/>
      <c r="C405" s="197"/>
      <c r="D405" s="197"/>
      <c r="E405" s="197"/>
      <c r="F405" s="197"/>
      <c r="G405" s="197"/>
      <c r="H405" s="197"/>
      <c r="I405" s="197"/>
      <c r="J405" s="197"/>
      <c r="K405" s="197"/>
      <c r="L405" s="197"/>
      <c r="M405" s="197"/>
      <c r="N405" s="197"/>
      <c r="O405" s="197"/>
      <c r="P405" s="197"/>
      <c r="Q405" s="198"/>
      <c r="R405" s="323"/>
      <c r="T405" s="200">
        <f t="shared" si="12"/>
        <v>1</v>
      </c>
      <c r="U405" s="199" t="e">
        <f>AND($C405&lt;&gt;"",#REF!&lt;&gt;"")</f>
        <v>#REF!</v>
      </c>
      <c r="V405" s="199" t="e">
        <f>AND($C405&lt;&gt;"",#REF!&lt;&gt;"")</f>
        <v>#REF!</v>
      </c>
      <c r="W405" s="199" t="e">
        <f>AND($C405&lt;&gt;"",#REF!&lt;&gt;"")</f>
        <v>#REF!</v>
      </c>
      <c r="X405" s="199" t="e">
        <f>AND($C405&lt;&gt;"",#REF!&lt;&gt;"")</f>
        <v>#REF!</v>
      </c>
      <c r="Y405" s="199" t="e">
        <f>AND($C405&lt;&gt;"",#REF!&lt;&gt;"")</f>
        <v>#REF!</v>
      </c>
      <c r="Z405" s="199" t="e">
        <f>AND($C405&lt;&gt;"",#REF!&lt;&gt;"")</f>
        <v>#REF!</v>
      </c>
      <c r="AA405" s="199" t="e">
        <f t="shared" si="11"/>
        <v>#REF!</v>
      </c>
      <c r="AB405" s="199" t="e">
        <f t="shared" si="11"/>
        <v>#REF!</v>
      </c>
      <c r="AC405" s="199" t="e">
        <f t="shared" si="11"/>
        <v>#REF!</v>
      </c>
      <c r="AD405" s="199" t="e">
        <f t="shared" si="10"/>
        <v>#REF!</v>
      </c>
      <c r="AE405" s="199" t="e">
        <f t="shared" si="10"/>
        <v>#REF!</v>
      </c>
      <c r="AF405" s="199" t="e">
        <f t="shared" si="10"/>
        <v>#REF!</v>
      </c>
    </row>
    <row r="406" spans="2:32">
      <c r="B406" s="194"/>
      <c r="C406" s="197"/>
      <c r="D406" s="197"/>
      <c r="E406" s="197"/>
      <c r="F406" s="197"/>
      <c r="G406" s="197"/>
      <c r="H406" s="197"/>
      <c r="I406" s="197"/>
      <c r="J406" s="197"/>
      <c r="K406" s="197"/>
      <c r="L406" s="197"/>
      <c r="M406" s="197"/>
      <c r="N406" s="197"/>
      <c r="O406" s="197"/>
      <c r="P406" s="197"/>
      <c r="Q406" s="198"/>
      <c r="R406" s="323"/>
      <c r="T406" s="200">
        <f t="shared" si="12"/>
        <v>1</v>
      </c>
      <c r="U406" s="199" t="e">
        <f>AND($C406&lt;&gt;"",#REF!&lt;&gt;"")</f>
        <v>#REF!</v>
      </c>
      <c r="V406" s="199" t="e">
        <f>AND($C406&lt;&gt;"",#REF!&lt;&gt;"")</f>
        <v>#REF!</v>
      </c>
      <c r="W406" s="199" t="e">
        <f>AND($C406&lt;&gt;"",#REF!&lt;&gt;"")</f>
        <v>#REF!</v>
      </c>
      <c r="X406" s="199" t="e">
        <f>AND($C406&lt;&gt;"",#REF!&lt;&gt;"")</f>
        <v>#REF!</v>
      </c>
      <c r="Y406" s="199" t="e">
        <f>AND($C406&lt;&gt;"",#REF!&lt;&gt;"")</f>
        <v>#REF!</v>
      </c>
      <c r="Z406" s="199" t="e">
        <f>AND($C406&lt;&gt;"",#REF!&lt;&gt;"")</f>
        <v>#REF!</v>
      </c>
      <c r="AA406" s="199" t="e">
        <f t="shared" si="11"/>
        <v>#REF!</v>
      </c>
      <c r="AB406" s="199" t="e">
        <f t="shared" si="11"/>
        <v>#REF!</v>
      </c>
      <c r="AC406" s="199" t="e">
        <f t="shared" si="11"/>
        <v>#REF!</v>
      </c>
      <c r="AD406" s="199" t="e">
        <f t="shared" si="10"/>
        <v>#REF!</v>
      </c>
      <c r="AE406" s="199" t="e">
        <f t="shared" si="10"/>
        <v>#REF!</v>
      </c>
      <c r="AF406" s="199" t="e">
        <f t="shared" si="10"/>
        <v>#REF!</v>
      </c>
    </row>
    <row r="407" spans="2:32">
      <c r="B407" s="194"/>
      <c r="C407" s="197"/>
      <c r="D407" s="197"/>
      <c r="E407" s="197"/>
      <c r="F407" s="197"/>
      <c r="G407" s="197"/>
      <c r="H407" s="197"/>
      <c r="I407" s="197"/>
      <c r="J407" s="197"/>
      <c r="K407" s="197"/>
      <c r="L407" s="197"/>
      <c r="M407" s="197"/>
      <c r="N407" s="197"/>
      <c r="O407" s="197"/>
      <c r="P407" s="197"/>
      <c r="Q407" s="198"/>
      <c r="R407" s="323"/>
      <c r="T407" s="200">
        <f t="shared" si="12"/>
        <v>1</v>
      </c>
      <c r="U407" s="199" t="e">
        <f>AND($C407&lt;&gt;"",#REF!&lt;&gt;"")</f>
        <v>#REF!</v>
      </c>
      <c r="V407" s="199" t="e">
        <f>AND($C407&lt;&gt;"",#REF!&lt;&gt;"")</f>
        <v>#REF!</v>
      </c>
      <c r="W407" s="199" t="e">
        <f>AND($C407&lt;&gt;"",#REF!&lt;&gt;"")</f>
        <v>#REF!</v>
      </c>
      <c r="X407" s="199" t="e">
        <f>AND($C407&lt;&gt;"",#REF!&lt;&gt;"")</f>
        <v>#REF!</v>
      </c>
      <c r="Y407" s="199" t="e">
        <f>AND($C407&lt;&gt;"",#REF!&lt;&gt;"")</f>
        <v>#REF!</v>
      </c>
      <c r="Z407" s="199" t="e">
        <f>AND($C407&lt;&gt;"",#REF!&lt;&gt;"")</f>
        <v>#REF!</v>
      </c>
      <c r="AA407" s="199" t="e">
        <f t="shared" si="11"/>
        <v>#REF!</v>
      </c>
      <c r="AB407" s="199" t="e">
        <f t="shared" si="11"/>
        <v>#REF!</v>
      </c>
      <c r="AC407" s="199" t="e">
        <f t="shared" si="11"/>
        <v>#REF!</v>
      </c>
      <c r="AD407" s="199" t="e">
        <f t="shared" si="10"/>
        <v>#REF!</v>
      </c>
      <c r="AE407" s="199" t="e">
        <f t="shared" si="10"/>
        <v>#REF!</v>
      </c>
      <c r="AF407" s="199" t="e">
        <f t="shared" si="10"/>
        <v>#REF!</v>
      </c>
    </row>
    <row r="408" spans="2:32">
      <c r="B408" s="194"/>
      <c r="C408" s="197"/>
      <c r="D408" s="197"/>
      <c r="E408" s="197"/>
      <c r="F408" s="197"/>
      <c r="G408" s="197"/>
      <c r="H408" s="197"/>
      <c r="I408" s="197"/>
      <c r="J408" s="197"/>
      <c r="K408" s="197"/>
      <c r="L408" s="197"/>
      <c r="M408" s="197"/>
      <c r="N408" s="197"/>
      <c r="O408" s="197"/>
      <c r="P408" s="197"/>
      <c r="Q408" s="198"/>
      <c r="R408" s="323"/>
      <c r="T408" s="200">
        <f t="shared" si="12"/>
        <v>1</v>
      </c>
      <c r="U408" s="199" t="e">
        <f>AND($C408&lt;&gt;"",#REF!&lt;&gt;"")</f>
        <v>#REF!</v>
      </c>
      <c r="V408" s="199" t="e">
        <f>AND($C408&lt;&gt;"",#REF!&lt;&gt;"")</f>
        <v>#REF!</v>
      </c>
      <c r="W408" s="199" t="e">
        <f>AND($C408&lt;&gt;"",#REF!&lt;&gt;"")</f>
        <v>#REF!</v>
      </c>
      <c r="X408" s="199" t="e">
        <f>AND($C408&lt;&gt;"",#REF!&lt;&gt;"")</f>
        <v>#REF!</v>
      </c>
      <c r="Y408" s="199" t="e">
        <f>AND($C408&lt;&gt;"",#REF!&lt;&gt;"")</f>
        <v>#REF!</v>
      </c>
      <c r="Z408" s="199" t="e">
        <f>AND($C408&lt;&gt;"",#REF!&lt;&gt;"")</f>
        <v>#REF!</v>
      </c>
      <c r="AA408" s="199" t="e">
        <f t="shared" si="11"/>
        <v>#REF!</v>
      </c>
      <c r="AB408" s="199" t="e">
        <f t="shared" si="11"/>
        <v>#REF!</v>
      </c>
      <c r="AC408" s="199" t="e">
        <f t="shared" si="11"/>
        <v>#REF!</v>
      </c>
      <c r="AD408" s="199" t="e">
        <f t="shared" si="10"/>
        <v>#REF!</v>
      </c>
      <c r="AE408" s="199" t="e">
        <f t="shared" si="10"/>
        <v>#REF!</v>
      </c>
      <c r="AF408" s="199" t="e">
        <f t="shared" si="10"/>
        <v>#REF!</v>
      </c>
    </row>
    <row r="409" spans="2:32">
      <c r="B409" s="194"/>
      <c r="C409" s="197"/>
      <c r="D409" s="197"/>
      <c r="E409" s="197"/>
      <c r="F409" s="197"/>
      <c r="G409" s="197"/>
      <c r="H409" s="197"/>
      <c r="I409" s="197"/>
      <c r="J409" s="197"/>
      <c r="K409" s="197"/>
      <c r="L409" s="197"/>
      <c r="M409" s="197"/>
      <c r="N409" s="197"/>
      <c r="O409" s="197"/>
      <c r="P409" s="197"/>
      <c r="Q409" s="198"/>
      <c r="R409" s="323"/>
      <c r="T409" s="200">
        <f t="shared" si="12"/>
        <v>1</v>
      </c>
      <c r="U409" s="199" t="e">
        <f>AND($C409&lt;&gt;"",#REF!&lt;&gt;"")</f>
        <v>#REF!</v>
      </c>
      <c r="V409" s="199" t="e">
        <f>AND($C409&lt;&gt;"",#REF!&lt;&gt;"")</f>
        <v>#REF!</v>
      </c>
      <c r="W409" s="199" t="e">
        <f>AND($C409&lt;&gt;"",#REF!&lt;&gt;"")</f>
        <v>#REF!</v>
      </c>
      <c r="X409" s="199" t="e">
        <f>AND($C409&lt;&gt;"",#REF!&lt;&gt;"")</f>
        <v>#REF!</v>
      </c>
      <c r="Y409" s="199" t="e">
        <f>AND($C409&lt;&gt;"",#REF!&lt;&gt;"")</f>
        <v>#REF!</v>
      </c>
      <c r="Z409" s="199" t="e">
        <f>AND($C409&lt;&gt;"",#REF!&lt;&gt;"")</f>
        <v>#REF!</v>
      </c>
      <c r="AA409" s="199" t="e">
        <f t="shared" si="11"/>
        <v>#REF!</v>
      </c>
      <c r="AB409" s="199" t="e">
        <f t="shared" si="11"/>
        <v>#REF!</v>
      </c>
      <c r="AC409" s="199" t="e">
        <f t="shared" si="11"/>
        <v>#REF!</v>
      </c>
      <c r="AD409" s="199" t="e">
        <f t="shared" si="10"/>
        <v>#REF!</v>
      </c>
      <c r="AE409" s="199" t="e">
        <f t="shared" si="10"/>
        <v>#REF!</v>
      </c>
      <c r="AF409" s="199" t="e">
        <f t="shared" si="10"/>
        <v>#REF!</v>
      </c>
    </row>
    <row r="410" spans="2:32">
      <c r="B410" s="194"/>
      <c r="C410" s="197"/>
      <c r="D410" s="197"/>
      <c r="E410" s="197"/>
      <c r="F410" s="197"/>
      <c r="G410" s="197"/>
      <c r="H410" s="197"/>
      <c r="I410" s="197"/>
      <c r="J410" s="197"/>
      <c r="K410" s="197"/>
      <c r="L410" s="197"/>
      <c r="M410" s="197"/>
      <c r="N410" s="197"/>
      <c r="O410" s="197"/>
      <c r="P410" s="197"/>
      <c r="Q410" s="198"/>
      <c r="R410" s="323"/>
      <c r="T410" s="200">
        <f t="shared" si="12"/>
        <v>1</v>
      </c>
      <c r="U410" s="199" t="e">
        <f>AND($C410&lt;&gt;"",#REF!&lt;&gt;"")</f>
        <v>#REF!</v>
      </c>
      <c r="V410" s="199" t="e">
        <f>AND($C410&lt;&gt;"",#REF!&lt;&gt;"")</f>
        <v>#REF!</v>
      </c>
      <c r="W410" s="199" t="e">
        <f>AND($C410&lt;&gt;"",#REF!&lt;&gt;"")</f>
        <v>#REF!</v>
      </c>
      <c r="X410" s="199" t="e">
        <f>AND($C410&lt;&gt;"",#REF!&lt;&gt;"")</f>
        <v>#REF!</v>
      </c>
      <c r="Y410" s="199" t="e">
        <f>AND($C410&lt;&gt;"",#REF!&lt;&gt;"")</f>
        <v>#REF!</v>
      </c>
      <c r="Z410" s="199" t="e">
        <f>AND($C410&lt;&gt;"",#REF!&lt;&gt;"")</f>
        <v>#REF!</v>
      </c>
      <c r="AA410" s="199" t="e">
        <f t="shared" si="11"/>
        <v>#REF!</v>
      </c>
      <c r="AB410" s="199" t="e">
        <f t="shared" si="11"/>
        <v>#REF!</v>
      </c>
      <c r="AC410" s="199" t="e">
        <f t="shared" si="11"/>
        <v>#REF!</v>
      </c>
      <c r="AD410" s="199" t="e">
        <f t="shared" si="10"/>
        <v>#REF!</v>
      </c>
      <c r="AE410" s="199" t="e">
        <f t="shared" si="10"/>
        <v>#REF!</v>
      </c>
      <c r="AF410" s="199" t="e">
        <f t="shared" si="10"/>
        <v>#REF!</v>
      </c>
    </row>
    <row r="411" spans="2:32">
      <c r="B411" s="194"/>
      <c r="C411" s="197"/>
      <c r="D411" s="197"/>
      <c r="E411" s="197"/>
      <c r="F411" s="197"/>
      <c r="G411" s="197"/>
      <c r="H411" s="197"/>
      <c r="I411" s="197"/>
      <c r="J411" s="197"/>
      <c r="K411" s="197"/>
      <c r="L411" s="197"/>
      <c r="M411" s="197"/>
      <c r="N411" s="197"/>
      <c r="O411" s="197"/>
      <c r="P411" s="197"/>
      <c r="Q411" s="198"/>
      <c r="R411" s="323"/>
      <c r="T411" s="200">
        <f t="shared" si="12"/>
        <v>1</v>
      </c>
      <c r="U411" s="199" t="e">
        <f>AND($C411&lt;&gt;"",#REF!&lt;&gt;"")</f>
        <v>#REF!</v>
      </c>
      <c r="V411" s="199" t="e">
        <f>AND($C411&lt;&gt;"",#REF!&lt;&gt;"")</f>
        <v>#REF!</v>
      </c>
      <c r="W411" s="199" t="e">
        <f>AND($C411&lt;&gt;"",#REF!&lt;&gt;"")</f>
        <v>#REF!</v>
      </c>
      <c r="X411" s="199" t="e">
        <f>AND($C411&lt;&gt;"",#REF!&lt;&gt;"")</f>
        <v>#REF!</v>
      </c>
      <c r="Y411" s="199" t="e">
        <f>AND($C411&lt;&gt;"",#REF!&lt;&gt;"")</f>
        <v>#REF!</v>
      </c>
      <c r="Z411" s="199" t="e">
        <f>AND($C411&lt;&gt;"",#REF!&lt;&gt;"")</f>
        <v>#REF!</v>
      </c>
      <c r="AA411" s="199" t="e">
        <f t="shared" si="11"/>
        <v>#REF!</v>
      </c>
      <c r="AB411" s="199" t="e">
        <f t="shared" si="11"/>
        <v>#REF!</v>
      </c>
      <c r="AC411" s="199" t="e">
        <f t="shared" si="11"/>
        <v>#REF!</v>
      </c>
      <c r="AD411" s="199" t="e">
        <f t="shared" si="10"/>
        <v>#REF!</v>
      </c>
      <c r="AE411" s="199" t="e">
        <f t="shared" si="10"/>
        <v>#REF!</v>
      </c>
      <c r="AF411" s="199" t="e">
        <f t="shared" si="10"/>
        <v>#REF!</v>
      </c>
    </row>
    <row r="412" spans="2:32">
      <c r="B412" s="194"/>
      <c r="C412" s="197"/>
      <c r="D412" s="197"/>
      <c r="E412" s="197"/>
      <c r="F412" s="197"/>
      <c r="G412" s="197"/>
      <c r="H412" s="197"/>
      <c r="I412" s="197"/>
      <c r="J412" s="197"/>
      <c r="K412" s="197"/>
      <c r="L412" s="197"/>
      <c r="M412" s="197"/>
      <c r="N412" s="197"/>
      <c r="O412" s="197"/>
      <c r="P412" s="197"/>
      <c r="Q412" s="198"/>
      <c r="R412" s="323"/>
      <c r="T412" s="200">
        <f t="shared" si="12"/>
        <v>1</v>
      </c>
      <c r="U412" s="199" t="e">
        <f>AND($C412&lt;&gt;"",#REF!&lt;&gt;"")</f>
        <v>#REF!</v>
      </c>
      <c r="V412" s="199" t="e">
        <f>AND($C412&lt;&gt;"",#REF!&lt;&gt;"")</f>
        <v>#REF!</v>
      </c>
      <c r="W412" s="199" t="e">
        <f>AND($C412&lt;&gt;"",#REF!&lt;&gt;"")</f>
        <v>#REF!</v>
      </c>
      <c r="X412" s="199" t="e">
        <f>AND($C412&lt;&gt;"",#REF!&lt;&gt;"")</f>
        <v>#REF!</v>
      </c>
      <c r="Y412" s="199" t="e">
        <f>AND($C412&lt;&gt;"",#REF!&lt;&gt;"")</f>
        <v>#REF!</v>
      </c>
      <c r="Z412" s="199" t="e">
        <f>AND($C412&lt;&gt;"",#REF!&lt;&gt;"")</f>
        <v>#REF!</v>
      </c>
      <c r="AA412" s="199" t="e">
        <f t="shared" si="11"/>
        <v>#REF!</v>
      </c>
      <c r="AB412" s="199" t="e">
        <f t="shared" si="11"/>
        <v>#REF!</v>
      </c>
      <c r="AC412" s="199" t="e">
        <f t="shared" si="11"/>
        <v>#REF!</v>
      </c>
      <c r="AD412" s="199" t="e">
        <f t="shared" si="10"/>
        <v>#REF!</v>
      </c>
      <c r="AE412" s="199" t="e">
        <f t="shared" si="10"/>
        <v>#REF!</v>
      </c>
      <c r="AF412" s="199" t="e">
        <f t="shared" si="10"/>
        <v>#REF!</v>
      </c>
    </row>
    <row r="413" spans="2:32">
      <c r="B413" s="194"/>
      <c r="C413" s="196"/>
      <c r="D413" s="196"/>
      <c r="E413" s="207"/>
      <c r="F413" s="207"/>
      <c r="G413" s="207"/>
      <c r="H413" s="207"/>
      <c r="I413" s="207"/>
      <c r="J413" s="207"/>
      <c r="K413" s="207"/>
      <c r="L413" s="207"/>
      <c r="M413" s="207"/>
      <c r="N413" s="198"/>
      <c r="O413" s="198"/>
      <c r="P413" s="197"/>
      <c r="Q413" s="198"/>
      <c r="R413" s="323"/>
      <c r="T413" s="200">
        <f t="shared" si="12"/>
        <v>1</v>
      </c>
      <c r="U413" s="199" t="e">
        <f>AND($C413&lt;&gt;"",#REF!&lt;&gt;"")</f>
        <v>#REF!</v>
      </c>
      <c r="V413" s="199" t="e">
        <f>AND($C413&lt;&gt;"",#REF!&lt;&gt;"")</f>
        <v>#REF!</v>
      </c>
      <c r="W413" s="199" t="e">
        <f>AND($C413&lt;&gt;"",#REF!&lt;&gt;"")</f>
        <v>#REF!</v>
      </c>
      <c r="X413" s="199" t="e">
        <f>AND($C413&lt;&gt;"",#REF!&lt;&gt;"")</f>
        <v>#REF!</v>
      </c>
      <c r="Y413" s="199" t="e">
        <f>AND($C413&lt;&gt;"",#REF!&lt;&gt;"")</f>
        <v>#REF!</v>
      </c>
      <c r="Z413" s="199" t="e">
        <f>AND($C413&lt;&gt;"",#REF!&lt;&gt;"")</f>
        <v>#REF!</v>
      </c>
      <c r="AA413" s="199" t="e">
        <f t="shared" si="11"/>
        <v>#REF!</v>
      </c>
      <c r="AB413" s="199" t="e">
        <f t="shared" si="11"/>
        <v>#REF!</v>
      </c>
      <c r="AC413" s="199" t="e">
        <f t="shared" si="11"/>
        <v>#REF!</v>
      </c>
      <c r="AD413" s="199" t="e">
        <f t="shared" si="10"/>
        <v>#REF!</v>
      </c>
      <c r="AE413" s="199" t="e">
        <f t="shared" si="10"/>
        <v>#REF!</v>
      </c>
      <c r="AF413" s="199" t="e">
        <f t="shared" si="10"/>
        <v>#REF!</v>
      </c>
    </row>
    <row r="414" spans="2:32">
      <c r="B414" s="194"/>
      <c r="C414" s="196"/>
      <c r="D414" s="196"/>
      <c r="E414" s="207"/>
      <c r="F414" s="207"/>
      <c r="G414" s="207"/>
      <c r="H414" s="207"/>
      <c r="I414" s="207"/>
      <c r="J414" s="207"/>
      <c r="K414" s="207"/>
      <c r="L414" s="207"/>
      <c r="M414" s="207"/>
      <c r="N414" s="198"/>
      <c r="O414" s="198"/>
      <c r="P414" s="197"/>
      <c r="Q414" s="198"/>
      <c r="R414" s="323"/>
      <c r="T414" s="200">
        <f t="shared" si="12"/>
        <v>1</v>
      </c>
      <c r="U414" s="199" t="e">
        <f>AND($C414&lt;&gt;"",#REF!&lt;&gt;"")</f>
        <v>#REF!</v>
      </c>
      <c r="V414" s="199" t="e">
        <f>AND($C414&lt;&gt;"",#REF!&lt;&gt;"")</f>
        <v>#REF!</v>
      </c>
      <c r="W414" s="199" t="e">
        <f>AND($C414&lt;&gt;"",#REF!&lt;&gt;"")</f>
        <v>#REF!</v>
      </c>
      <c r="X414" s="199" t="e">
        <f>AND($C414&lt;&gt;"",#REF!&lt;&gt;"")</f>
        <v>#REF!</v>
      </c>
      <c r="Y414" s="199" t="e">
        <f>AND($C414&lt;&gt;"",#REF!&lt;&gt;"")</f>
        <v>#REF!</v>
      </c>
      <c r="Z414" s="199" t="e">
        <f>AND($C414&lt;&gt;"",#REF!&lt;&gt;"")</f>
        <v>#REF!</v>
      </c>
      <c r="AA414" s="199" t="e">
        <f t="shared" si="11"/>
        <v>#REF!</v>
      </c>
      <c r="AB414" s="199" t="e">
        <f t="shared" si="11"/>
        <v>#REF!</v>
      </c>
      <c r="AC414" s="199" t="e">
        <f t="shared" si="11"/>
        <v>#REF!</v>
      </c>
      <c r="AD414" s="199" t="e">
        <f t="shared" si="10"/>
        <v>#REF!</v>
      </c>
      <c r="AE414" s="199" t="e">
        <f t="shared" si="10"/>
        <v>#REF!</v>
      </c>
      <c r="AF414" s="199" t="e">
        <f t="shared" si="10"/>
        <v>#REF!</v>
      </c>
    </row>
    <row r="415" spans="2:32">
      <c r="B415" s="194"/>
      <c r="C415" s="196"/>
      <c r="D415" s="196"/>
      <c r="E415" s="207"/>
      <c r="F415" s="207"/>
      <c r="G415" s="207"/>
      <c r="H415" s="207"/>
      <c r="I415" s="207"/>
      <c r="J415" s="207"/>
      <c r="K415" s="207"/>
      <c r="L415" s="207"/>
      <c r="M415" s="207"/>
      <c r="N415" s="198"/>
      <c r="O415" s="198"/>
      <c r="P415" s="197"/>
      <c r="Q415" s="198"/>
      <c r="R415" s="323"/>
      <c r="T415" s="200">
        <f t="shared" si="12"/>
        <v>1</v>
      </c>
      <c r="U415" s="199" t="e">
        <f>AND($C415&lt;&gt;"",#REF!&lt;&gt;"")</f>
        <v>#REF!</v>
      </c>
      <c r="V415" s="199" t="e">
        <f>AND($C415&lt;&gt;"",#REF!&lt;&gt;"")</f>
        <v>#REF!</v>
      </c>
      <c r="W415" s="199" t="e">
        <f>AND($C415&lt;&gt;"",#REF!&lt;&gt;"")</f>
        <v>#REF!</v>
      </c>
      <c r="X415" s="199" t="e">
        <f>AND($C415&lt;&gt;"",#REF!&lt;&gt;"")</f>
        <v>#REF!</v>
      </c>
      <c r="Y415" s="199" t="e">
        <f>AND($C415&lt;&gt;"",#REF!&lt;&gt;"")</f>
        <v>#REF!</v>
      </c>
      <c r="Z415" s="199" t="e">
        <f>AND($C415&lt;&gt;"",#REF!&lt;&gt;"")</f>
        <v>#REF!</v>
      </c>
      <c r="AA415" s="199" t="e">
        <f t="shared" si="11"/>
        <v>#REF!</v>
      </c>
      <c r="AB415" s="199" t="e">
        <f t="shared" si="11"/>
        <v>#REF!</v>
      </c>
      <c r="AC415" s="199" t="e">
        <f t="shared" si="11"/>
        <v>#REF!</v>
      </c>
      <c r="AD415" s="199" t="e">
        <f t="shared" si="10"/>
        <v>#REF!</v>
      </c>
      <c r="AE415" s="199" t="e">
        <f t="shared" si="10"/>
        <v>#REF!</v>
      </c>
      <c r="AF415" s="199" t="e">
        <f t="shared" si="10"/>
        <v>#REF!</v>
      </c>
    </row>
    <row r="416" spans="2:32">
      <c r="B416" s="194"/>
      <c r="C416" s="196"/>
      <c r="D416" s="196"/>
      <c r="E416" s="207"/>
      <c r="F416" s="207"/>
      <c r="G416" s="207"/>
      <c r="H416" s="207"/>
      <c r="I416" s="207"/>
      <c r="J416" s="207"/>
      <c r="K416" s="207"/>
      <c r="L416" s="207"/>
      <c r="M416" s="207"/>
      <c r="N416" s="198"/>
      <c r="O416" s="198"/>
      <c r="P416" s="197"/>
      <c r="Q416" s="198"/>
      <c r="R416" s="323"/>
      <c r="T416" s="200">
        <f t="shared" si="12"/>
        <v>1</v>
      </c>
      <c r="U416" s="199" t="e">
        <f>AND($C416&lt;&gt;"",#REF!&lt;&gt;"")</f>
        <v>#REF!</v>
      </c>
      <c r="V416" s="199" t="e">
        <f>AND($C416&lt;&gt;"",#REF!&lt;&gt;"")</f>
        <v>#REF!</v>
      </c>
      <c r="W416" s="199" t="e">
        <f>AND($C416&lt;&gt;"",#REF!&lt;&gt;"")</f>
        <v>#REF!</v>
      </c>
      <c r="X416" s="199" t="e">
        <f>AND($C416&lt;&gt;"",#REF!&lt;&gt;"")</f>
        <v>#REF!</v>
      </c>
      <c r="Y416" s="199" t="e">
        <f>AND($C416&lt;&gt;"",#REF!&lt;&gt;"")</f>
        <v>#REF!</v>
      </c>
      <c r="Z416" s="199" t="e">
        <f>AND($C416&lt;&gt;"",#REF!&lt;&gt;"")</f>
        <v>#REF!</v>
      </c>
      <c r="AA416" s="199" t="e">
        <f t="shared" si="11"/>
        <v>#REF!</v>
      </c>
      <c r="AB416" s="199" t="e">
        <f t="shared" si="11"/>
        <v>#REF!</v>
      </c>
      <c r="AC416" s="199" t="e">
        <f t="shared" si="11"/>
        <v>#REF!</v>
      </c>
      <c r="AD416" s="199" t="e">
        <f t="shared" si="10"/>
        <v>#REF!</v>
      </c>
      <c r="AE416" s="199" t="e">
        <f t="shared" si="10"/>
        <v>#REF!</v>
      </c>
      <c r="AF416" s="199" t="e">
        <f t="shared" si="10"/>
        <v>#REF!</v>
      </c>
    </row>
    <row r="417" spans="2:32">
      <c r="B417" s="194"/>
      <c r="C417" s="196"/>
      <c r="D417" s="196"/>
      <c r="E417" s="207"/>
      <c r="F417" s="207"/>
      <c r="G417" s="207"/>
      <c r="H417" s="207"/>
      <c r="I417" s="207"/>
      <c r="J417" s="207"/>
      <c r="K417" s="207"/>
      <c r="L417" s="207"/>
      <c r="M417" s="207"/>
      <c r="N417" s="198"/>
      <c r="O417" s="198"/>
      <c r="P417" s="197"/>
      <c r="Q417" s="198"/>
      <c r="R417" s="323"/>
      <c r="T417" s="200">
        <f t="shared" si="12"/>
        <v>1</v>
      </c>
      <c r="U417" s="199" t="e">
        <f>AND($C417&lt;&gt;"",#REF!&lt;&gt;"")</f>
        <v>#REF!</v>
      </c>
      <c r="V417" s="199" t="e">
        <f>AND($C417&lt;&gt;"",#REF!&lt;&gt;"")</f>
        <v>#REF!</v>
      </c>
      <c r="W417" s="199" t="e">
        <f>AND($C417&lt;&gt;"",#REF!&lt;&gt;"")</f>
        <v>#REF!</v>
      </c>
      <c r="X417" s="199" t="e">
        <f>AND($C417&lt;&gt;"",#REF!&lt;&gt;"")</f>
        <v>#REF!</v>
      </c>
      <c r="Y417" s="199" t="e">
        <f>AND($C417&lt;&gt;"",#REF!&lt;&gt;"")</f>
        <v>#REF!</v>
      </c>
      <c r="Z417" s="199" t="e">
        <f>AND($C417&lt;&gt;"",#REF!&lt;&gt;"")</f>
        <v>#REF!</v>
      </c>
      <c r="AA417" s="199" t="e">
        <f t="shared" si="11"/>
        <v>#REF!</v>
      </c>
      <c r="AB417" s="199" t="e">
        <f t="shared" si="11"/>
        <v>#REF!</v>
      </c>
      <c r="AC417" s="199" t="e">
        <f t="shared" si="11"/>
        <v>#REF!</v>
      </c>
      <c r="AD417" s="199" t="e">
        <f t="shared" si="10"/>
        <v>#REF!</v>
      </c>
      <c r="AE417" s="199" t="e">
        <f t="shared" si="10"/>
        <v>#REF!</v>
      </c>
      <c r="AF417" s="199" t="e">
        <f t="shared" si="10"/>
        <v>#REF!</v>
      </c>
    </row>
    <row r="418" spans="2:32">
      <c r="B418" s="194"/>
      <c r="C418" s="196"/>
      <c r="D418" s="196"/>
      <c r="E418" s="207"/>
      <c r="F418" s="207"/>
      <c r="G418" s="207"/>
      <c r="H418" s="207"/>
      <c r="I418" s="207"/>
      <c r="J418" s="207"/>
      <c r="K418" s="207"/>
      <c r="L418" s="207"/>
      <c r="M418" s="207"/>
      <c r="N418" s="198"/>
      <c r="O418" s="198"/>
      <c r="P418" s="197"/>
      <c r="Q418" s="198"/>
      <c r="R418" s="323"/>
      <c r="T418" s="200">
        <f t="shared" si="12"/>
        <v>1</v>
      </c>
      <c r="U418" s="199" t="e">
        <f>AND($C418&lt;&gt;"",#REF!&lt;&gt;"")</f>
        <v>#REF!</v>
      </c>
      <c r="V418" s="199" t="e">
        <f>AND($C418&lt;&gt;"",#REF!&lt;&gt;"")</f>
        <v>#REF!</v>
      </c>
      <c r="W418" s="199" t="e">
        <f>AND($C418&lt;&gt;"",#REF!&lt;&gt;"")</f>
        <v>#REF!</v>
      </c>
      <c r="X418" s="199" t="e">
        <f>AND($C418&lt;&gt;"",#REF!&lt;&gt;"")</f>
        <v>#REF!</v>
      </c>
      <c r="Y418" s="199" t="e">
        <f>AND($C418&lt;&gt;"",#REF!&lt;&gt;"")</f>
        <v>#REF!</v>
      </c>
      <c r="Z418" s="199" t="e">
        <f>AND($C418&lt;&gt;"",#REF!&lt;&gt;"")</f>
        <v>#REF!</v>
      </c>
      <c r="AA418" s="199" t="e">
        <f t="shared" si="11"/>
        <v>#REF!</v>
      </c>
      <c r="AB418" s="199" t="e">
        <f t="shared" si="11"/>
        <v>#REF!</v>
      </c>
      <c r="AC418" s="199" t="e">
        <f t="shared" si="11"/>
        <v>#REF!</v>
      </c>
      <c r="AD418" s="199" t="e">
        <f t="shared" si="10"/>
        <v>#REF!</v>
      </c>
      <c r="AE418" s="199" t="e">
        <f t="shared" si="10"/>
        <v>#REF!</v>
      </c>
      <c r="AF418" s="199" t="e">
        <f t="shared" si="10"/>
        <v>#REF!</v>
      </c>
    </row>
    <row r="419" spans="2:32">
      <c r="B419" s="194"/>
      <c r="C419" s="196"/>
      <c r="D419" s="196"/>
      <c r="E419" s="207"/>
      <c r="F419" s="207"/>
      <c r="G419" s="207"/>
      <c r="H419" s="207"/>
      <c r="I419" s="207"/>
      <c r="J419" s="207"/>
      <c r="K419" s="207"/>
      <c r="L419" s="207"/>
      <c r="M419" s="207"/>
      <c r="N419" s="198"/>
      <c r="O419" s="198"/>
      <c r="P419" s="197"/>
      <c r="Q419" s="198"/>
      <c r="R419" s="323"/>
      <c r="T419" s="200">
        <f t="shared" si="12"/>
        <v>1</v>
      </c>
      <c r="U419" s="199" t="e">
        <f>AND($C419&lt;&gt;"",#REF!&lt;&gt;"")</f>
        <v>#REF!</v>
      </c>
      <c r="V419" s="199" t="e">
        <f>AND($C419&lt;&gt;"",#REF!&lt;&gt;"")</f>
        <v>#REF!</v>
      </c>
      <c r="W419" s="199" t="e">
        <f>AND($C419&lt;&gt;"",#REF!&lt;&gt;"")</f>
        <v>#REF!</v>
      </c>
      <c r="X419" s="199" t="e">
        <f>AND($C419&lt;&gt;"",#REF!&lt;&gt;"")</f>
        <v>#REF!</v>
      </c>
      <c r="Y419" s="199" t="e">
        <f>AND($C419&lt;&gt;"",#REF!&lt;&gt;"")</f>
        <v>#REF!</v>
      </c>
      <c r="Z419" s="199" t="e">
        <f>AND($C419&lt;&gt;"",#REF!&lt;&gt;"")</f>
        <v>#REF!</v>
      </c>
      <c r="AA419" s="199" t="e">
        <f t="shared" si="11"/>
        <v>#REF!</v>
      </c>
      <c r="AB419" s="199" t="e">
        <f t="shared" si="11"/>
        <v>#REF!</v>
      </c>
      <c r="AC419" s="199" t="e">
        <f t="shared" si="11"/>
        <v>#REF!</v>
      </c>
      <c r="AD419" s="199" t="e">
        <f t="shared" si="11"/>
        <v>#REF!</v>
      </c>
      <c r="AE419" s="199" t="e">
        <f t="shared" si="11"/>
        <v>#REF!</v>
      </c>
      <c r="AF419" s="199" t="e">
        <f t="shared" si="11"/>
        <v>#REF!</v>
      </c>
    </row>
    <row r="420" spans="2:32">
      <c r="B420" s="194"/>
      <c r="C420" s="196"/>
      <c r="D420" s="196"/>
      <c r="E420" s="207"/>
      <c r="F420" s="207"/>
      <c r="G420" s="207"/>
      <c r="H420" s="207"/>
      <c r="I420" s="207"/>
      <c r="J420" s="207"/>
      <c r="K420" s="207"/>
      <c r="L420" s="207"/>
      <c r="M420" s="207"/>
      <c r="N420" s="198"/>
      <c r="O420" s="198"/>
      <c r="P420" s="197"/>
      <c r="Q420" s="198"/>
      <c r="R420" s="323"/>
      <c r="T420" s="200">
        <f t="shared" si="12"/>
        <v>1</v>
      </c>
      <c r="U420" s="199" t="e">
        <f>AND($C420&lt;&gt;"",#REF!&lt;&gt;"")</f>
        <v>#REF!</v>
      </c>
      <c r="V420" s="199" t="e">
        <f>AND($C420&lt;&gt;"",#REF!&lt;&gt;"")</f>
        <v>#REF!</v>
      </c>
      <c r="W420" s="199" t="e">
        <f>AND($C420&lt;&gt;"",#REF!&lt;&gt;"")</f>
        <v>#REF!</v>
      </c>
      <c r="X420" s="199" t="e">
        <f>AND($C420&lt;&gt;"",#REF!&lt;&gt;"")</f>
        <v>#REF!</v>
      </c>
      <c r="Y420" s="199" t="e">
        <f>AND($C420&lt;&gt;"",#REF!&lt;&gt;"")</f>
        <v>#REF!</v>
      </c>
      <c r="Z420" s="199" t="e">
        <f>AND($C420&lt;&gt;"",#REF!&lt;&gt;"")</f>
        <v>#REF!</v>
      </c>
      <c r="AA420" s="199" t="e">
        <f t="shared" ref="AA420:AF462" si="13">IF(U420=TRUE,1,"")</f>
        <v>#REF!</v>
      </c>
      <c r="AB420" s="199" t="e">
        <f t="shared" si="13"/>
        <v>#REF!</v>
      </c>
      <c r="AC420" s="199" t="e">
        <f t="shared" si="13"/>
        <v>#REF!</v>
      </c>
      <c r="AD420" s="199" t="e">
        <f t="shared" si="13"/>
        <v>#REF!</v>
      </c>
      <c r="AE420" s="199" t="e">
        <f t="shared" si="13"/>
        <v>#REF!</v>
      </c>
      <c r="AF420" s="199" t="e">
        <f t="shared" si="13"/>
        <v>#REF!</v>
      </c>
    </row>
    <row r="421" spans="2:32">
      <c r="B421" s="194"/>
      <c r="C421" s="196"/>
      <c r="D421" s="196"/>
      <c r="E421" s="207"/>
      <c r="F421" s="207"/>
      <c r="G421" s="207"/>
      <c r="H421" s="207"/>
      <c r="I421" s="207"/>
      <c r="J421" s="207"/>
      <c r="K421" s="207"/>
      <c r="L421" s="207"/>
      <c r="M421" s="207"/>
      <c r="N421" s="198"/>
      <c r="O421" s="198"/>
      <c r="P421" s="197"/>
      <c r="Q421" s="198"/>
      <c r="R421" s="323"/>
      <c r="T421" s="200">
        <f t="shared" si="12"/>
        <v>1</v>
      </c>
      <c r="U421" s="199" t="e">
        <f>AND($C421&lt;&gt;"",#REF!&lt;&gt;"")</f>
        <v>#REF!</v>
      </c>
      <c r="V421" s="199" t="e">
        <f>AND($C421&lt;&gt;"",#REF!&lt;&gt;"")</f>
        <v>#REF!</v>
      </c>
      <c r="W421" s="199" t="e">
        <f>AND($C421&lt;&gt;"",#REF!&lt;&gt;"")</f>
        <v>#REF!</v>
      </c>
      <c r="X421" s="199" t="e">
        <f>AND($C421&lt;&gt;"",#REF!&lt;&gt;"")</f>
        <v>#REF!</v>
      </c>
      <c r="Y421" s="199" t="e">
        <f>AND($C421&lt;&gt;"",#REF!&lt;&gt;"")</f>
        <v>#REF!</v>
      </c>
      <c r="Z421" s="199" t="e">
        <f>AND($C421&lt;&gt;"",#REF!&lt;&gt;"")</f>
        <v>#REF!</v>
      </c>
      <c r="AA421" s="199" t="e">
        <f t="shared" si="13"/>
        <v>#REF!</v>
      </c>
      <c r="AB421" s="199" t="e">
        <f t="shared" si="13"/>
        <v>#REF!</v>
      </c>
      <c r="AC421" s="199" t="e">
        <f t="shared" si="13"/>
        <v>#REF!</v>
      </c>
      <c r="AD421" s="199" t="e">
        <f t="shared" si="13"/>
        <v>#REF!</v>
      </c>
      <c r="AE421" s="199" t="e">
        <f t="shared" si="13"/>
        <v>#REF!</v>
      </c>
      <c r="AF421" s="199" t="e">
        <f t="shared" si="13"/>
        <v>#REF!</v>
      </c>
    </row>
    <row r="422" spans="2:32">
      <c r="B422" s="194"/>
      <c r="C422" s="196"/>
      <c r="D422" s="196"/>
      <c r="E422" s="207"/>
      <c r="F422" s="207"/>
      <c r="G422" s="207"/>
      <c r="H422" s="207"/>
      <c r="I422" s="207"/>
      <c r="J422" s="207"/>
      <c r="K422" s="207"/>
      <c r="L422" s="207"/>
      <c r="M422" s="207"/>
      <c r="N422" s="198"/>
      <c r="O422" s="198"/>
      <c r="P422" s="197"/>
      <c r="Q422" s="198"/>
      <c r="R422" s="323"/>
      <c r="T422" s="200">
        <f t="shared" si="12"/>
        <v>1</v>
      </c>
      <c r="U422" s="199" t="e">
        <f>AND($C422&lt;&gt;"",#REF!&lt;&gt;"")</f>
        <v>#REF!</v>
      </c>
      <c r="V422" s="199" t="e">
        <f>AND($C422&lt;&gt;"",#REF!&lt;&gt;"")</f>
        <v>#REF!</v>
      </c>
      <c r="W422" s="199" t="e">
        <f>AND($C422&lt;&gt;"",#REF!&lt;&gt;"")</f>
        <v>#REF!</v>
      </c>
      <c r="X422" s="199" t="e">
        <f>AND($C422&lt;&gt;"",#REF!&lt;&gt;"")</f>
        <v>#REF!</v>
      </c>
      <c r="Y422" s="199" t="e">
        <f>AND($C422&lt;&gt;"",#REF!&lt;&gt;"")</f>
        <v>#REF!</v>
      </c>
      <c r="Z422" s="199" t="e">
        <f>AND($C422&lt;&gt;"",#REF!&lt;&gt;"")</f>
        <v>#REF!</v>
      </c>
      <c r="AA422" s="199" t="e">
        <f t="shared" si="13"/>
        <v>#REF!</v>
      </c>
      <c r="AB422" s="199" t="e">
        <f t="shared" si="13"/>
        <v>#REF!</v>
      </c>
      <c r="AC422" s="199" t="e">
        <f t="shared" si="13"/>
        <v>#REF!</v>
      </c>
      <c r="AD422" s="199" t="e">
        <f t="shared" si="13"/>
        <v>#REF!</v>
      </c>
      <c r="AE422" s="199" t="e">
        <f t="shared" si="13"/>
        <v>#REF!</v>
      </c>
      <c r="AF422" s="199" t="e">
        <f t="shared" si="13"/>
        <v>#REF!</v>
      </c>
    </row>
    <row r="423" spans="2:32">
      <c r="B423" s="194"/>
      <c r="C423" s="196"/>
      <c r="D423" s="196"/>
      <c r="E423" s="207"/>
      <c r="F423" s="207"/>
      <c r="G423" s="207"/>
      <c r="H423" s="207"/>
      <c r="I423" s="207"/>
      <c r="J423" s="207"/>
      <c r="K423" s="207"/>
      <c r="L423" s="207"/>
      <c r="M423" s="207"/>
      <c r="N423" s="198"/>
      <c r="O423" s="198"/>
      <c r="P423" s="197"/>
      <c r="Q423" s="198"/>
      <c r="R423" s="323"/>
      <c r="T423" s="200">
        <f t="shared" si="12"/>
        <v>1</v>
      </c>
      <c r="U423" s="199" t="e">
        <f>AND($C423&lt;&gt;"",#REF!&lt;&gt;"")</f>
        <v>#REF!</v>
      </c>
      <c r="V423" s="199" t="e">
        <f>AND($C423&lt;&gt;"",#REF!&lt;&gt;"")</f>
        <v>#REF!</v>
      </c>
      <c r="W423" s="199" t="e">
        <f>AND($C423&lt;&gt;"",#REF!&lt;&gt;"")</f>
        <v>#REF!</v>
      </c>
      <c r="X423" s="199" t="e">
        <f>AND($C423&lt;&gt;"",#REF!&lt;&gt;"")</f>
        <v>#REF!</v>
      </c>
      <c r="Y423" s="199" t="e">
        <f>AND($C423&lt;&gt;"",#REF!&lt;&gt;"")</f>
        <v>#REF!</v>
      </c>
      <c r="Z423" s="199" t="e">
        <f>AND($C423&lt;&gt;"",#REF!&lt;&gt;"")</f>
        <v>#REF!</v>
      </c>
      <c r="AA423" s="199" t="e">
        <f t="shared" si="13"/>
        <v>#REF!</v>
      </c>
      <c r="AB423" s="199" t="e">
        <f t="shared" si="13"/>
        <v>#REF!</v>
      </c>
      <c r="AC423" s="199" t="e">
        <f t="shared" si="13"/>
        <v>#REF!</v>
      </c>
      <c r="AD423" s="199" t="e">
        <f t="shared" si="13"/>
        <v>#REF!</v>
      </c>
      <c r="AE423" s="199" t="e">
        <f t="shared" si="13"/>
        <v>#REF!</v>
      </c>
      <c r="AF423" s="199" t="e">
        <f t="shared" si="13"/>
        <v>#REF!</v>
      </c>
    </row>
    <row r="424" spans="2:32">
      <c r="B424" s="194"/>
      <c r="C424" s="196"/>
      <c r="D424" s="196"/>
      <c r="E424" s="207"/>
      <c r="F424" s="207"/>
      <c r="G424" s="207"/>
      <c r="H424" s="207"/>
      <c r="I424" s="207"/>
      <c r="J424" s="207"/>
      <c r="K424" s="207"/>
      <c r="L424" s="207"/>
      <c r="M424" s="207"/>
      <c r="N424" s="198"/>
      <c r="O424" s="198"/>
      <c r="P424" s="197"/>
      <c r="Q424" s="198"/>
      <c r="R424" s="323"/>
      <c r="T424" s="200">
        <f t="shared" si="12"/>
        <v>1</v>
      </c>
      <c r="U424" s="199" t="e">
        <f>AND($C424&lt;&gt;"",#REF!&lt;&gt;"")</f>
        <v>#REF!</v>
      </c>
      <c r="V424" s="199" t="e">
        <f>AND($C424&lt;&gt;"",#REF!&lt;&gt;"")</f>
        <v>#REF!</v>
      </c>
      <c r="W424" s="199" t="e">
        <f>AND($C424&lt;&gt;"",#REF!&lt;&gt;"")</f>
        <v>#REF!</v>
      </c>
      <c r="X424" s="199" t="e">
        <f>AND($C424&lt;&gt;"",#REF!&lt;&gt;"")</f>
        <v>#REF!</v>
      </c>
      <c r="Y424" s="199" t="e">
        <f>AND($C424&lt;&gt;"",#REF!&lt;&gt;"")</f>
        <v>#REF!</v>
      </c>
      <c r="Z424" s="199" t="e">
        <f>AND($C424&lt;&gt;"",#REF!&lt;&gt;"")</f>
        <v>#REF!</v>
      </c>
      <c r="AA424" s="199" t="e">
        <f t="shared" si="13"/>
        <v>#REF!</v>
      </c>
      <c r="AB424" s="199" t="e">
        <f t="shared" si="13"/>
        <v>#REF!</v>
      </c>
      <c r="AC424" s="199" t="e">
        <f t="shared" si="13"/>
        <v>#REF!</v>
      </c>
      <c r="AD424" s="199" t="e">
        <f t="shared" si="13"/>
        <v>#REF!</v>
      </c>
      <c r="AE424" s="199" t="e">
        <f t="shared" si="13"/>
        <v>#REF!</v>
      </c>
      <c r="AF424" s="199" t="e">
        <f t="shared" si="13"/>
        <v>#REF!</v>
      </c>
    </row>
    <row r="425" spans="2:32">
      <c r="B425" s="194"/>
      <c r="C425" s="196"/>
      <c r="D425" s="196"/>
      <c r="E425" s="207"/>
      <c r="F425" s="207"/>
      <c r="G425" s="207"/>
      <c r="H425" s="207"/>
      <c r="I425" s="207"/>
      <c r="J425" s="207"/>
      <c r="K425" s="207"/>
      <c r="L425" s="207"/>
      <c r="M425" s="207"/>
      <c r="N425" s="198"/>
      <c r="O425" s="198"/>
      <c r="P425" s="197"/>
      <c r="Q425" s="198"/>
      <c r="R425" s="323"/>
      <c r="T425" s="200">
        <f t="shared" si="12"/>
        <v>1</v>
      </c>
      <c r="U425" s="199" t="e">
        <f>AND($C425&lt;&gt;"",#REF!&lt;&gt;"")</f>
        <v>#REF!</v>
      </c>
      <c r="V425" s="199" t="e">
        <f>AND($C425&lt;&gt;"",#REF!&lt;&gt;"")</f>
        <v>#REF!</v>
      </c>
      <c r="W425" s="199" t="e">
        <f>AND($C425&lt;&gt;"",#REF!&lt;&gt;"")</f>
        <v>#REF!</v>
      </c>
      <c r="X425" s="199" t="e">
        <f>AND($C425&lt;&gt;"",#REF!&lt;&gt;"")</f>
        <v>#REF!</v>
      </c>
      <c r="Y425" s="199" t="e">
        <f>AND($C425&lt;&gt;"",#REF!&lt;&gt;"")</f>
        <v>#REF!</v>
      </c>
      <c r="Z425" s="199" t="e">
        <f>AND($C425&lt;&gt;"",#REF!&lt;&gt;"")</f>
        <v>#REF!</v>
      </c>
      <c r="AA425" s="199" t="e">
        <f t="shared" si="13"/>
        <v>#REF!</v>
      </c>
      <c r="AB425" s="199" t="e">
        <f t="shared" si="13"/>
        <v>#REF!</v>
      </c>
      <c r="AC425" s="199" t="e">
        <f t="shared" si="13"/>
        <v>#REF!</v>
      </c>
      <c r="AD425" s="199" t="e">
        <f t="shared" si="13"/>
        <v>#REF!</v>
      </c>
      <c r="AE425" s="199" t="e">
        <f t="shared" si="13"/>
        <v>#REF!</v>
      </c>
      <c r="AF425" s="199" t="e">
        <f t="shared" si="13"/>
        <v>#REF!</v>
      </c>
    </row>
    <row r="426" spans="2:32">
      <c r="B426" s="194"/>
      <c r="C426" s="196"/>
      <c r="D426" s="196"/>
      <c r="E426" s="207"/>
      <c r="F426" s="207"/>
      <c r="G426" s="207"/>
      <c r="H426" s="207"/>
      <c r="I426" s="207"/>
      <c r="J426" s="207"/>
      <c r="K426" s="207"/>
      <c r="L426" s="207"/>
      <c r="M426" s="207"/>
      <c r="N426" s="198"/>
      <c r="O426" s="198"/>
      <c r="P426" s="197"/>
      <c r="Q426" s="198"/>
      <c r="R426" s="323"/>
      <c r="T426" s="200">
        <f t="shared" si="12"/>
        <v>1</v>
      </c>
      <c r="U426" s="199" t="e">
        <f>AND($C426&lt;&gt;"",#REF!&lt;&gt;"")</f>
        <v>#REF!</v>
      </c>
      <c r="V426" s="199" t="e">
        <f>AND($C426&lt;&gt;"",#REF!&lt;&gt;"")</f>
        <v>#REF!</v>
      </c>
      <c r="W426" s="199" t="e">
        <f>AND($C426&lt;&gt;"",#REF!&lt;&gt;"")</f>
        <v>#REF!</v>
      </c>
      <c r="X426" s="199" t="e">
        <f>AND($C426&lt;&gt;"",#REF!&lt;&gt;"")</f>
        <v>#REF!</v>
      </c>
      <c r="Y426" s="199" t="e">
        <f>AND($C426&lt;&gt;"",#REF!&lt;&gt;"")</f>
        <v>#REF!</v>
      </c>
      <c r="Z426" s="199" t="e">
        <f>AND($C426&lt;&gt;"",#REF!&lt;&gt;"")</f>
        <v>#REF!</v>
      </c>
      <c r="AA426" s="199" t="e">
        <f t="shared" si="13"/>
        <v>#REF!</v>
      </c>
      <c r="AB426" s="199" t="e">
        <f t="shared" si="13"/>
        <v>#REF!</v>
      </c>
      <c r="AC426" s="199" t="e">
        <f t="shared" si="13"/>
        <v>#REF!</v>
      </c>
      <c r="AD426" s="199" t="e">
        <f t="shared" si="13"/>
        <v>#REF!</v>
      </c>
      <c r="AE426" s="199" t="e">
        <f t="shared" si="13"/>
        <v>#REF!</v>
      </c>
      <c r="AF426" s="199" t="e">
        <f t="shared" si="13"/>
        <v>#REF!</v>
      </c>
    </row>
    <row r="427" spans="2:32">
      <c r="B427" s="194"/>
      <c r="C427" s="196"/>
      <c r="D427" s="196"/>
      <c r="E427" s="207"/>
      <c r="F427" s="207"/>
      <c r="G427" s="207"/>
      <c r="H427" s="207"/>
      <c r="I427" s="207"/>
      <c r="J427" s="207"/>
      <c r="K427" s="207"/>
      <c r="L427" s="207"/>
      <c r="M427" s="207"/>
      <c r="N427" s="198"/>
      <c r="O427" s="198"/>
      <c r="P427" s="197"/>
      <c r="Q427" s="198"/>
      <c r="R427" s="323"/>
      <c r="T427" s="200">
        <f t="shared" si="12"/>
        <v>1</v>
      </c>
      <c r="U427" s="199" t="e">
        <f>AND($C427&lt;&gt;"",#REF!&lt;&gt;"")</f>
        <v>#REF!</v>
      </c>
      <c r="V427" s="199" t="e">
        <f>AND($C427&lt;&gt;"",#REF!&lt;&gt;"")</f>
        <v>#REF!</v>
      </c>
      <c r="W427" s="199" t="e">
        <f>AND($C427&lt;&gt;"",#REF!&lt;&gt;"")</f>
        <v>#REF!</v>
      </c>
      <c r="X427" s="199" t="e">
        <f>AND($C427&lt;&gt;"",#REF!&lt;&gt;"")</f>
        <v>#REF!</v>
      </c>
      <c r="Y427" s="199" t="e">
        <f>AND($C427&lt;&gt;"",#REF!&lt;&gt;"")</f>
        <v>#REF!</v>
      </c>
      <c r="Z427" s="199" t="e">
        <f>AND($C427&lt;&gt;"",#REF!&lt;&gt;"")</f>
        <v>#REF!</v>
      </c>
      <c r="AA427" s="199" t="e">
        <f t="shared" si="13"/>
        <v>#REF!</v>
      </c>
      <c r="AB427" s="199" t="e">
        <f t="shared" si="13"/>
        <v>#REF!</v>
      </c>
      <c r="AC427" s="199" t="e">
        <f t="shared" si="13"/>
        <v>#REF!</v>
      </c>
      <c r="AD427" s="199" t="e">
        <f t="shared" si="13"/>
        <v>#REF!</v>
      </c>
      <c r="AE427" s="199" t="e">
        <f t="shared" si="13"/>
        <v>#REF!</v>
      </c>
      <c r="AF427" s="199" t="e">
        <f t="shared" si="13"/>
        <v>#REF!</v>
      </c>
    </row>
    <row r="428" spans="2:32">
      <c r="B428" s="194"/>
      <c r="C428" s="196"/>
      <c r="D428" s="196"/>
      <c r="E428" s="207"/>
      <c r="F428" s="207"/>
      <c r="G428" s="207"/>
      <c r="H428" s="207"/>
      <c r="I428" s="207"/>
      <c r="J428" s="207"/>
      <c r="K428" s="207"/>
      <c r="L428" s="207"/>
      <c r="M428" s="207"/>
      <c r="N428" s="198"/>
      <c r="O428" s="198"/>
      <c r="P428" s="197"/>
      <c r="Q428" s="198"/>
      <c r="R428" s="323"/>
      <c r="T428" s="200">
        <f t="shared" si="12"/>
        <v>1</v>
      </c>
      <c r="U428" s="199" t="e">
        <f>AND($C428&lt;&gt;"",#REF!&lt;&gt;"")</f>
        <v>#REF!</v>
      </c>
      <c r="V428" s="199" t="e">
        <f>AND($C428&lt;&gt;"",#REF!&lt;&gt;"")</f>
        <v>#REF!</v>
      </c>
      <c r="W428" s="199" t="e">
        <f>AND($C428&lt;&gt;"",#REF!&lt;&gt;"")</f>
        <v>#REF!</v>
      </c>
      <c r="X428" s="199" t="e">
        <f>AND($C428&lt;&gt;"",#REF!&lt;&gt;"")</f>
        <v>#REF!</v>
      </c>
      <c r="Y428" s="199" t="e">
        <f>AND($C428&lt;&gt;"",#REF!&lt;&gt;"")</f>
        <v>#REF!</v>
      </c>
      <c r="Z428" s="199" t="e">
        <f>AND($C428&lt;&gt;"",#REF!&lt;&gt;"")</f>
        <v>#REF!</v>
      </c>
      <c r="AA428" s="199" t="e">
        <f t="shared" si="13"/>
        <v>#REF!</v>
      </c>
      <c r="AB428" s="199" t="e">
        <f t="shared" si="13"/>
        <v>#REF!</v>
      </c>
      <c r="AC428" s="199" t="e">
        <f t="shared" si="13"/>
        <v>#REF!</v>
      </c>
      <c r="AD428" s="199" t="e">
        <f t="shared" si="13"/>
        <v>#REF!</v>
      </c>
      <c r="AE428" s="199" t="e">
        <f t="shared" si="13"/>
        <v>#REF!</v>
      </c>
      <c r="AF428" s="199" t="e">
        <f t="shared" si="13"/>
        <v>#REF!</v>
      </c>
    </row>
    <row r="429" spans="2:32">
      <c r="B429" s="194"/>
      <c r="C429" s="196"/>
      <c r="D429" s="196"/>
      <c r="E429" s="207"/>
      <c r="F429" s="207"/>
      <c r="G429" s="207"/>
      <c r="H429" s="207"/>
      <c r="I429" s="207"/>
      <c r="J429" s="207"/>
      <c r="K429" s="207"/>
      <c r="L429" s="207"/>
      <c r="M429" s="207"/>
      <c r="N429" s="198"/>
      <c r="O429" s="198"/>
      <c r="P429" s="197"/>
      <c r="Q429" s="198"/>
      <c r="R429" s="323"/>
      <c r="T429" s="200">
        <f t="shared" si="12"/>
        <v>1</v>
      </c>
      <c r="U429" s="199" t="e">
        <f>AND($C429&lt;&gt;"",#REF!&lt;&gt;"")</f>
        <v>#REF!</v>
      </c>
      <c r="V429" s="199" t="e">
        <f>AND($C429&lt;&gt;"",#REF!&lt;&gt;"")</f>
        <v>#REF!</v>
      </c>
      <c r="W429" s="199" t="e">
        <f>AND($C429&lt;&gt;"",#REF!&lt;&gt;"")</f>
        <v>#REF!</v>
      </c>
      <c r="X429" s="199" t="e">
        <f>AND($C429&lt;&gt;"",#REF!&lt;&gt;"")</f>
        <v>#REF!</v>
      </c>
      <c r="Y429" s="199" t="e">
        <f>AND($C429&lt;&gt;"",#REF!&lt;&gt;"")</f>
        <v>#REF!</v>
      </c>
      <c r="Z429" s="199" t="e">
        <f>AND($C429&lt;&gt;"",#REF!&lt;&gt;"")</f>
        <v>#REF!</v>
      </c>
      <c r="AA429" s="199" t="e">
        <f t="shared" si="13"/>
        <v>#REF!</v>
      </c>
      <c r="AB429" s="199" t="e">
        <f t="shared" si="13"/>
        <v>#REF!</v>
      </c>
      <c r="AC429" s="199" t="e">
        <f t="shared" si="13"/>
        <v>#REF!</v>
      </c>
      <c r="AD429" s="199" t="e">
        <f t="shared" si="13"/>
        <v>#REF!</v>
      </c>
      <c r="AE429" s="199" t="e">
        <f t="shared" si="13"/>
        <v>#REF!</v>
      </c>
      <c r="AF429" s="199" t="e">
        <f t="shared" si="13"/>
        <v>#REF!</v>
      </c>
    </row>
    <row r="430" spans="2:32">
      <c r="B430" s="194"/>
      <c r="C430" s="196"/>
      <c r="D430" s="196"/>
      <c r="E430" s="207"/>
      <c r="F430" s="207"/>
      <c r="G430" s="207"/>
      <c r="H430" s="207"/>
      <c r="I430" s="207"/>
      <c r="J430" s="207"/>
      <c r="K430" s="207"/>
      <c r="L430" s="207"/>
      <c r="M430" s="207"/>
      <c r="N430" s="198"/>
      <c r="O430" s="198"/>
      <c r="P430" s="197"/>
      <c r="Q430" s="198"/>
      <c r="R430" s="323"/>
      <c r="T430" s="200">
        <f t="shared" si="12"/>
        <v>1</v>
      </c>
      <c r="U430" s="199" t="e">
        <f>AND($C430&lt;&gt;"",#REF!&lt;&gt;"")</f>
        <v>#REF!</v>
      </c>
      <c r="V430" s="199" t="e">
        <f>AND($C430&lt;&gt;"",#REF!&lt;&gt;"")</f>
        <v>#REF!</v>
      </c>
      <c r="W430" s="199" t="e">
        <f>AND($C430&lt;&gt;"",#REF!&lt;&gt;"")</f>
        <v>#REF!</v>
      </c>
      <c r="X430" s="199" t="e">
        <f>AND($C430&lt;&gt;"",#REF!&lt;&gt;"")</f>
        <v>#REF!</v>
      </c>
      <c r="Y430" s="199" t="e">
        <f>AND($C430&lt;&gt;"",#REF!&lt;&gt;"")</f>
        <v>#REF!</v>
      </c>
      <c r="Z430" s="199" t="e">
        <f>AND($C430&lt;&gt;"",#REF!&lt;&gt;"")</f>
        <v>#REF!</v>
      </c>
      <c r="AA430" s="199" t="e">
        <f t="shared" si="13"/>
        <v>#REF!</v>
      </c>
      <c r="AB430" s="199" t="e">
        <f t="shared" si="13"/>
        <v>#REF!</v>
      </c>
      <c r="AC430" s="199" t="e">
        <f t="shared" si="13"/>
        <v>#REF!</v>
      </c>
      <c r="AD430" s="199" t="e">
        <f t="shared" si="13"/>
        <v>#REF!</v>
      </c>
      <c r="AE430" s="199" t="e">
        <f t="shared" si="13"/>
        <v>#REF!</v>
      </c>
      <c r="AF430" s="199" t="e">
        <f t="shared" si="13"/>
        <v>#REF!</v>
      </c>
    </row>
    <row r="431" spans="2:32">
      <c r="B431" s="194"/>
      <c r="C431" s="196"/>
      <c r="D431" s="196"/>
      <c r="E431" s="207"/>
      <c r="F431" s="207"/>
      <c r="G431" s="207"/>
      <c r="H431" s="207"/>
      <c r="I431" s="207"/>
      <c r="J431" s="207"/>
      <c r="K431" s="207"/>
      <c r="L431" s="207"/>
      <c r="M431" s="207"/>
      <c r="N431" s="198"/>
      <c r="O431" s="198"/>
      <c r="P431" s="197"/>
      <c r="Q431" s="198"/>
      <c r="R431" s="323"/>
      <c r="T431" s="200">
        <f t="shared" si="12"/>
        <v>1</v>
      </c>
      <c r="U431" s="199" t="e">
        <f>AND($C431&lt;&gt;"",#REF!&lt;&gt;"")</f>
        <v>#REF!</v>
      </c>
      <c r="V431" s="199" t="e">
        <f>AND($C431&lt;&gt;"",#REF!&lt;&gt;"")</f>
        <v>#REF!</v>
      </c>
      <c r="W431" s="199" t="e">
        <f>AND($C431&lt;&gt;"",#REF!&lt;&gt;"")</f>
        <v>#REF!</v>
      </c>
      <c r="X431" s="199" t="e">
        <f>AND($C431&lt;&gt;"",#REF!&lt;&gt;"")</f>
        <v>#REF!</v>
      </c>
      <c r="Y431" s="199" t="e">
        <f>AND($C431&lt;&gt;"",#REF!&lt;&gt;"")</f>
        <v>#REF!</v>
      </c>
      <c r="Z431" s="199" t="e">
        <f>AND($C431&lt;&gt;"",#REF!&lt;&gt;"")</f>
        <v>#REF!</v>
      </c>
      <c r="AA431" s="199" t="e">
        <f t="shared" si="13"/>
        <v>#REF!</v>
      </c>
      <c r="AB431" s="199" t="e">
        <f t="shared" si="13"/>
        <v>#REF!</v>
      </c>
      <c r="AC431" s="199" t="e">
        <f t="shared" si="13"/>
        <v>#REF!</v>
      </c>
      <c r="AD431" s="199" t="e">
        <f t="shared" si="13"/>
        <v>#REF!</v>
      </c>
      <c r="AE431" s="199" t="e">
        <f t="shared" si="13"/>
        <v>#REF!</v>
      </c>
      <c r="AF431" s="199" t="e">
        <f t="shared" si="13"/>
        <v>#REF!</v>
      </c>
    </row>
    <row r="432" spans="2:32">
      <c r="B432" s="194"/>
      <c r="C432" s="196"/>
      <c r="D432" s="196"/>
      <c r="E432" s="207"/>
      <c r="F432" s="207"/>
      <c r="G432" s="207"/>
      <c r="H432" s="207"/>
      <c r="I432" s="207"/>
      <c r="J432" s="207"/>
      <c r="K432" s="207"/>
      <c r="L432" s="207"/>
      <c r="M432" s="207"/>
      <c r="N432" s="198"/>
      <c r="O432" s="198"/>
      <c r="P432" s="197"/>
      <c r="Q432" s="198"/>
      <c r="R432" s="323"/>
      <c r="T432" s="200">
        <f t="shared" si="12"/>
        <v>1</v>
      </c>
      <c r="U432" s="199" t="e">
        <f>AND($C432&lt;&gt;"",#REF!&lt;&gt;"")</f>
        <v>#REF!</v>
      </c>
      <c r="V432" s="199" t="e">
        <f>AND($C432&lt;&gt;"",#REF!&lt;&gt;"")</f>
        <v>#REF!</v>
      </c>
      <c r="W432" s="199" t="e">
        <f>AND($C432&lt;&gt;"",#REF!&lt;&gt;"")</f>
        <v>#REF!</v>
      </c>
      <c r="X432" s="199" t="e">
        <f>AND($C432&lt;&gt;"",#REF!&lt;&gt;"")</f>
        <v>#REF!</v>
      </c>
      <c r="Y432" s="199" t="e">
        <f>AND($C432&lt;&gt;"",#REF!&lt;&gt;"")</f>
        <v>#REF!</v>
      </c>
      <c r="Z432" s="199" t="e">
        <f>AND($C432&lt;&gt;"",#REF!&lt;&gt;"")</f>
        <v>#REF!</v>
      </c>
      <c r="AA432" s="199" t="e">
        <f t="shared" si="13"/>
        <v>#REF!</v>
      </c>
      <c r="AB432" s="199" t="e">
        <f t="shared" si="13"/>
        <v>#REF!</v>
      </c>
      <c r="AC432" s="199" t="e">
        <f t="shared" si="13"/>
        <v>#REF!</v>
      </c>
      <c r="AD432" s="199" t="e">
        <f t="shared" si="13"/>
        <v>#REF!</v>
      </c>
      <c r="AE432" s="199" t="e">
        <f t="shared" si="13"/>
        <v>#REF!</v>
      </c>
      <c r="AF432" s="199" t="e">
        <f t="shared" si="13"/>
        <v>#REF!</v>
      </c>
    </row>
    <row r="433" spans="2:32">
      <c r="B433" s="194"/>
      <c r="C433" s="196"/>
      <c r="D433" s="196"/>
      <c r="E433" s="207"/>
      <c r="F433" s="207"/>
      <c r="G433" s="207"/>
      <c r="H433" s="207"/>
      <c r="I433" s="207"/>
      <c r="J433" s="207"/>
      <c r="K433" s="207"/>
      <c r="L433" s="207"/>
      <c r="M433" s="207"/>
      <c r="N433" s="198"/>
      <c r="O433" s="198"/>
      <c r="P433" s="197"/>
      <c r="Q433" s="198"/>
      <c r="R433" s="323"/>
      <c r="T433" s="200">
        <f t="shared" si="12"/>
        <v>1</v>
      </c>
      <c r="U433" s="199" t="e">
        <f>AND($C433&lt;&gt;"",#REF!&lt;&gt;"")</f>
        <v>#REF!</v>
      </c>
      <c r="V433" s="199" t="e">
        <f>AND($C433&lt;&gt;"",#REF!&lt;&gt;"")</f>
        <v>#REF!</v>
      </c>
      <c r="W433" s="199" t="e">
        <f>AND($C433&lt;&gt;"",#REF!&lt;&gt;"")</f>
        <v>#REF!</v>
      </c>
      <c r="X433" s="199" t="e">
        <f>AND($C433&lt;&gt;"",#REF!&lt;&gt;"")</f>
        <v>#REF!</v>
      </c>
      <c r="Y433" s="199" t="e">
        <f>AND($C433&lt;&gt;"",#REF!&lt;&gt;"")</f>
        <v>#REF!</v>
      </c>
      <c r="Z433" s="199" t="e">
        <f>AND($C433&lt;&gt;"",#REF!&lt;&gt;"")</f>
        <v>#REF!</v>
      </c>
      <c r="AA433" s="199" t="e">
        <f t="shared" si="13"/>
        <v>#REF!</v>
      </c>
      <c r="AB433" s="199" t="e">
        <f t="shared" si="13"/>
        <v>#REF!</v>
      </c>
      <c r="AC433" s="199" t="e">
        <f t="shared" si="13"/>
        <v>#REF!</v>
      </c>
      <c r="AD433" s="199" t="e">
        <f t="shared" si="13"/>
        <v>#REF!</v>
      </c>
      <c r="AE433" s="199" t="e">
        <f t="shared" si="13"/>
        <v>#REF!</v>
      </c>
      <c r="AF433" s="199" t="e">
        <f t="shared" si="13"/>
        <v>#REF!</v>
      </c>
    </row>
    <row r="434" spans="2:32">
      <c r="B434" s="194"/>
      <c r="C434" s="196"/>
      <c r="D434" s="196"/>
      <c r="E434" s="207"/>
      <c r="F434" s="207"/>
      <c r="G434" s="207"/>
      <c r="H434" s="207"/>
      <c r="I434" s="207"/>
      <c r="J434" s="207"/>
      <c r="K434" s="207"/>
      <c r="L434" s="207"/>
      <c r="M434" s="207"/>
      <c r="N434" s="198"/>
      <c r="O434" s="198"/>
      <c r="P434" s="197"/>
      <c r="Q434" s="198"/>
      <c r="R434" s="323"/>
      <c r="T434" s="200">
        <f t="shared" si="12"/>
        <v>1</v>
      </c>
      <c r="U434" s="199" t="e">
        <f>AND($C434&lt;&gt;"",#REF!&lt;&gt;"")</f>
        <v>#REF!</v>
      </c>
      <c r="V434" s="199" t="e">
        <f>AND($C434&lt;&gt;"",#REF!&lt;&gt;"")</f>
        <v>#REF!</v>
      </c>
      <c r="W434" s="199" t="e">
        <f>AND($C434&lt;&gt;"",#REF!&lt;&gt;"")</f>
        <v>#REF!</v>
      </c>
      <c r="X434" s="199" t="e">
        <f>AND($C434&lt;&gt;"",#REF!&lt;&gt;"")</f>
        <v>#REF!</v>
      </c>
      <c r="Y434" s="199" t="e">
        <f>AND($C434&lt;&gt;"",#REF!&lt;&gt;"")</f>
        <v>#REF!</v>
      </c>
      <c r="Z434" s="199" t="e">
        <f>AND($C434&lt;&gt;"",#REF!&lt;&gt;"")</f>
        <v>#REF!</v>
      </c>
      <c r="AA434" s="199" t="e">
        <f t="shared" si="13"/>
        <v>#REF!</v>
      </c>
      <c r="AB434" s="199" t="e">
        <f t="shared" si="13"/>
        <v>#REF!</v>
      </c>
      <c r="AC434" s="199" t="e">
        <f t="shared" si="13"/>
        <v>#REF!</v>
      </c>
      <c r="AD434" s="199" t="e">
        <f t="shared" si="13"/>
        <v>#REF!</v>
      </c>
      <c r="AE434" s="199" t="e">
        <f t="shared" si="13"/>
        <v>#REF!</v>
      </c>
      <c r="AF434" s="199" t="e">
        <f t="shared" si="13"/>
        <v>#REF!</v>
      </c>
    </row>
    <row r="435" spans="2:32">
      <c r="B435" s="194"/>
      <c r="C435" s="196"/>
      <c r="D435" s="196"/>
      <c r="E435" s="207"/>
      <c r="F435" s="207"/>
      <c r="G435" s="207"/>
      <c r="H435" s="207"/>
      <c r="I435" s="207"/>
      <c r="J435" s="207"/>
      <c r="K435" s="207"/>
      <c r="L435" s="207"/>
      <c r="M435" s="207"/>
      <c r="N435" s="198"/>
      <c r="O435" s="198"/>
      <c r="P435" s="197"/>
      <c r="Q435" s="198"/>
      <c r="R435" s="323"/>
      <c r="T435" s="200">
        <f t="shared" si="12"/>
        <v>1</v>
      </c>
      <c r="U435" s="199" t="e">
        <f>AND($C435&lt;&gt;"",#REF!&lt;&gt;"")</f>
        <v>#REF!</v>
      </c>
      <c r="V435" s="199" t="e">
        <f>AND($C435&lt;&gt;"",#REF!&lt;&gt;"")</f>
        <v>#REF!</v>
      </c>
      <c r="W435" s="199" t="e">
        <f>AND($C435&lt;&gt;"",#REF!&lt;&gt;"")</f>
        <v>#REF!</v>
      </c>
      <c r="X435" s="199" t="e">
        <f>AND($C435&lt;&gt;"",#REF!&lt;&gt;"")</f>
        <v>#REF!</v>
      </c>
      <c r="Y435" s="199" t="e">
        <f>AND($C435&lt;&gt;"",#REF!&lt;&gt;"")</f>
        <v>#REF!</v>
      </c>
      <c r="Z435" s="199" t="e">
        <f>AND($C435&lt;&gt;"",#REF!&lt;&gt;"")</f>
        <v>#REF!</v>
      </c>
      <c r="AA435" s="199" t="e">
        <f t="shared" si="13"/>
        <v>#REF!</v>
      </c>
      <c r="AB435" s="199" t="e">
        <f t="shared" si="13"/>
        <v>#REF!</v>
      </c>
      <c r="AC435" s="199" t="e">
        <f t="shared" si="13"/>
        <v>#REF!</v>
      </c>
      <c r="AD435" s="199" t="e">
        <f t="shared" si="13"/>
        <v>#REF!</v>
      </c>
      <c r="AE435" s="199" t="e">
        <f t="shared" si="13"/>
        <v>#REF!</v>
      </c>
      <c r="AF435" s="199" t="e">
        <f t="shared" si="13"/>
        <v>#REF!</v>
      </c>
    </row>
    <row r="436" spans="2:32">
      <c r="B436" s="194"/>
      <c r="C436" s="196"/>
      <c r="D436" s="196"/>
      <c r="E436" s="207"/>
      <c r="F436" s="207"/>
      <c r="G436" s="207"/>
      <c r="H436" s="207"/>
      <c r="I436" s="207"/>
      <c r="J436" s="207"/>
      <c r="K436" s="207"/>
      <c r="L436" s="207"/>
      <c r="M436" s="207"/>
      <c r="N436" s="198"/>
      <c r="O436" s="198"/>
      <c r="P436" s="197"/>
      <c r="Q436" s="198"/>
      <c r="R436" s="323"/>
      <c r="T436" s="200">
        <f t="shared" si="12"/>
        <v>1</v>
      </c>
      <c r="U436" s="199" t="e">
        <f>AND($C436&lt;&gt;"",#REF!&lt;&gt;"")</f>
        <v>#REF!</v>
      </c>
      <c r="V436" s="199" t="e">
        <f>AND($C436&lt;&gt;"",#REF!&lt;&gt;"")</f>
        <v>#REF!</v>
      </c>
      <c r="W436" s="199" t="e">
        <f>AND($C436&lt;&gt;"",#REF!&lt;&gt;"")</f>
        <v>#REF!</v>
      </c>
      <c r="X436" s="199" t="e">
        <f>AND($C436&lt;&gt;"",#REF!&lt;&gt;"")</f>
        <v>#REF!</v>
      </c>
      <c r="Y436" s="199" t="e">
        <f>AND($C436&lt;&gt;"",#REF!&lt;&gt;"")</f>
        <v>#REF!</v>
      </c>
      <c r="Z436" s="199" t="e">
        <f>AND($C436&lt;&gt;"",#REF!&lt;&gt;"")</f>
        <v>#REF!</v>
      </c>
      <c r="AA436" s="199" t="e">
        <f t="shared" si="13"/>
        <v>#REF!</v>
      </c>
      <c r="AB436" s="199" t="e">
        <f t="shared" si="13"/>
        <v>#REF!</v>
      </c>
      <c r="AC436" s="199" t="e">
        <f t="shared" si="13"/>
        <v>#REF!</v>
      </c>
      <c r="AD436" s="199" t="e">
        <f t="shared" si="13"/>
        <v>#REF!</v>
      </c>
      <c r="AE436" s="199" t="e">
        <f t="shared" si="13"/>
        <v>#REF!</v>
      </c>
      <c r="AF436" s="199" t="e">
        <f t="shared" si="13"/>
        <v>#REF!</v>
      </c>
    </row>
    <row r="437" spans="2:32">
      <c r="B437" s="194"/>
      <c r="C437" s="196"/>
      <c r="D437" s="196"/>
      <c r="E437" s="207"/>
      <c r="F437" s="207"/>
      <c r="G437" s="207"/>
      <c r="H437" s="207"/>
      <c r="I437" s="207"/>
      <c r="J437" s="207"/>
      <c r="K437" s="207"/>
      <c r="L437" s="207"/>
      <c r="M437" s="207"/>
      <c r="N437" s="198"/>
      <c r="O437" s="198"/>
      <c r="P437" s="197"/>
      <c r="Q437" s="198"/>
      <c r="R437" s="323"/>
      <c r="T437" s="200">
        <f t="shared" si="12"/>
        <v>1</v>
      </c>
      <c r="U437" s="199" t="e">
        <f>AND($C437&lt;&gt;"",#REF!&lt;&gt;"")</f>
        <v>#REF!</v>
      </c>
      <c r="V437" s="199" t="e">
        <f>AND($C437&lt;&gt;"",#REF!&lt;&gt;"")</f>
        <v>#REF!</v>
      </c>
      <c r="W437" s="199" t="e">
        <f>AND($C437&lt;&gt;"",#REF!&lt;&gt;"")</f>
        <v>#REF!</v>
      </c>
      <c r="X437" s="199" t="e">
        <f>AND($C437&lt;&gt;"",#REF!&lt;&gt;"")</f>
        <v>#REF!</v>
      </c>
      <c r="Y437" s="199" t="e">
        <f>AND($C437&lt;&gt;"",#REF!&lt;&gt;"")</f>
        <v>#REF!</v>
      </c>
      <c r="Z437" s="199" t="e">
        <f>AND($C437&lt;&gt;"",#REF!&lt;&gt;"")</f>
        <v>#REF!</v>
      </c>
      <c r="AA437" s="199" t="e">
        <f t="shared" si="13"/>
        <v>#REF!</v>
      </c>
      <c r="AB437" s="199" t="e">
        <f t="shared" si="13"/>
        <v>#REF!</v>
      </c>
      <c r="AC437" s="199" t="e">
        <f t="shared" si="13"/>
        <v>#REF!</v>
      </c>
      <c r="AD437" s="199" t="e">
        <f t="shared" si="13"/>
        <v>#REF!</v>
      </c>
      <c r="AE437" s="199" t="e">
        <f t="shared" si="13"/>
        <v>#REF!</v>
      </c>
      <c r="AF437" s="199" t="e">
        <f t="shared" si="13"/>
        <v>#REF!</v>
      </c>
    </row>
    <row r="438" spans="2:32">
      <c r="B438" s="194"/>
      <c r="C438" s="196"/>
      <c r="D438" s="196"/>
      <c r="E438" s="207"/>
      <c r="F438" s="207"/>
      <c r="G438" s="207"/>
      <c r="H438" s="207"/>
      <c r="I438" s="207"/>
      <c r="J438" s="207"/>
      <c r="K438" s="207"/>
      <c r="L438" s="207"/>
      <c r="M438" s="207"/>
      <c r="N438" s="198"/>
      <c r="O438" s="198"/>
      <c r="P438" s="197"/>
      <c r="Q438" s="198"/>
      <c r="R438" s="323"/>
      <c r="T438" s="200">
        <f t="shared" si="12"/>
        <v>1</v>
      </c>
      <c r="U438" s="199" t="e">
        <f>AND($C438&lt;&gt;"",#REF!&lt;&gt;"")</f>
        <v>#REF!</v>
      </c>
      <c r="V438" s="199" t="e">
        <f>AND($C438&lt;&gt;"",#REF!&lt;&gt;"")</f>
        <v>#REF!</v>
      </c>
      <c r="W438" s="199" t="e">
        <f>AND($C438&lt;&gt;"",#REF!&lt;&gt;"")</f>
        <v>#REF!</v>
      </c>
      <c r="X438" s="199" t="e">
        <f>AND($C438&lt;&gt;"",#REF!&lt;&gt;"")</f>
        <v>#REF!</v>
      </c>
      <c r="Y438" s="199" t="e">
        <f>AND($C438&lt;&gt;"",#REF!&lt;&gt;"")</f>
        <v>#REF!</v>
      </c>
      <c r="Z438" s="199" t="e">
        <f>AND($C438&lt;&gt;"",#REF!&lt;&gt;"")</f>
        <v>#REF!</v>
      </c>
      <c r="AA438" s="199" t="e">
        <f t="shared" si="13"/>
        <v>#REF!</v>
      </c>
      <c r="AB438" s="199" t="e">
        <f t="shared" si="13"/>
        <v>#REF!</v>
      </c>
      <c r="AC438" s="199" t="e">
        <f t="shared" si="13"/>
        <v>#REF!</v>
      </c>
      <c r="AD438" s="199" t="e">
        <f t="shared" si="13"/>
        <v>#REF!</v>
      </c>
      <c r="AE438" s="199" t="e">
        <f t="shared" si="13"/>
        <v>#REF!</v>
      </c>
      <c r="AF438" s="199" t="e">
        <f t="shared" si="13"/>
        <v>#REF!</v>
      </c>
    </row>
    <row r="439" spans="2:32">
      <c r="B439" s="194"/>
      <c r="C439" s="196"/>
      <c r="D439" s="196"/>
      <c r="E439" s="207"/>
      <c r="F439" s="207"/>
      <c r="G439" s="207"/>
      <c r="H439" s="207"/>
      <c r="I439" s="207"/>
      <c r="J439" s="207"/>
      <c r="K439" s="207"/>
      <c r="L439" s="207"/>
      <c r="M439" s="207"/>
      <c r="N439" s="198"/>
      <c r="O439" s="198"/>
      <c r="P439" s="197"/>
      <c r="Q439" s="198"/>
      <c r="R439" s="323"/>
      <c r="T439" s="200">
        <f t="shared" si="12"/>
        <v>1</v>
      </c>
      <c r="U439" s="199" t="e">
        <f>AND($C439&lt;&gt;"",#REF!&lt;&gt;"")</f>
        <v>#REF!</v>
      </c>
      <c r="V439" s="199" t="e">
        <f>AND($C439&lt;&gt;"",#REF!&lt;&gt;"")</f>
        <v>#REF!</v>
      </c>
      <c r="W439" s="199" t="e">
        <f>AND($C439&lt;&gt;"",#REF!&lt;&gt;"")</f>
        <v>#REF!</v>
      </c>
      <c r="X439" s="199" t="e">
        <f>AND($C439&lt;&gt;"",#REF!&lt;&gt;"")</f>
        <v>#REF!</v>
      </c>
      <c r="Y439" s="199" t="e">
        <f>AND($C439&lt;&gt;"",#REF!&lt;&gt;"")</f>
        <v>#REF!</v>
      </c>
      <c r="Z439" s="199" t="e">
        <f>AND($C439&lt;&gt;"",#REF!&lt;&gt;"")</f>
        <v>#REF!</v>
      </c>
      <c r="AA439" s="199" t="e">
        <f t="shared" si="13"/>
        <v>#REF!</v>
      </c>
      <c r="AB439" s="199" t="e">
        <f t="shared" si="13"/>
        <v>#REF!</v>
      </c>
      <c r="AC439" s="199" t="e">
        <f t="shared" si="13"/>
        <v>#REF!</v>
      </c>
      <c r="AD439" s="199" t="e">
        <f t="shared" si="13"/>
        <v>#REF!</v>
      </c>
      <c r="AE439" s="199" t="e">
        <f t="shared" si="13"/>
        <v>#REF!</v>
      </c>
      <c r="AF439" s="199" t="e">
        <f t="shared" si="13"/>
        <v>#REF!</v>
      </c>
    </row>
    <row r="440" spans="2:32">
      <c r="B440" s="194"/>
      <c r="C440" s="196"/>
      <c r="D440" s="196"/>
      <c r="E440" s="207"/>
      <c r="F440" s="207"/>
      <c r="G440" s="207"/>
      <c r="H440" s="207"/>
      <c r="I440" s="207"/>
      <c r="J440" s="207"/>
      <c r="K440" s="207"/>
      <c r="L440" s="207"/>
      <c r="M440" s="207"/>
      <c r="N440" s="198"/>
      <c r="O440" s="198"/>
      <c r="P440" s="197"/>
      <c r="Q440" s="198"/>
      <c r="R440" s="323"/>
      <c r="T440" s="200">
        <f t="shared" si="12"/>
        <v>1</v>
      </c>
      <c r="U440" s="199" t="e">
        <f>AND($C440&lt;&gt;"",#REF!&lt;&gt;"")</f>
        <v>#REF!</v>
      </c>
      <c r="V440" s="199" t="e">
        <f>AND($C440&lt;&gt;"",#REF!&lt;&gt;"")</f>
        <v>#REF!</v>
      </c>
      <c r="W440" s="199" t="e">
        <f>AND($C440&lt;&gt;"",#REF!&lt;&gt;"")</f>
        <v>#REF!</v>
      </c>
      <c r="X440" s="199" t="e">
        <f>AND($C440&lt;&gt;"",#REF!&lt;&gt;"")</f>
        <v>#REF!</v>
      </c>
      <c r="Y440" s="199" t="e">
        <f>AND($C440&lt;&gt;"",#REF!&lt;&gt;"")</f>
        <v>#REF!</v>
      </c>
      <c r="Z440" s="199" t="e">
        <f>AND($C440&lt;&gt;"",#REF!&lt;&gt;"")</f>
        <v>#REF!</v>
      </c>
      <c r="AA440" s="199" t="e">
        <f t="shared" si="13"/>
        <v>#REF!</v>
      </c>
      <c r="AB440" s="199" t="e">
        <f t="shared" si="13"/>
        <v>#REF!</v>
      </c>
      <c r="AC440" s="199" t="e">
        <f t="shared" si="13"/>
        <v>#REF!</v>
      </c>
      <c r="AD440" s="199" t="e">
        <f t="shared" si="13"/>
        <v>#REF!</v>
      </c>
      <c r="AE440" s="199" t="e">
        <f t="shared" si="13"/>
        <v>#REF!</v>
      </c>
      <c r="AF440" s="199" t="e">
        <f t="shared" si="13"/>
        <v>#REF!</v>
      </c>
    </row>
    <row r="441" spans="2:32">
      <c r="B441" s="194"/>
      <c r="C441" s="196"/>
      <c r="D441" s="196"/>
      <c r="E441" s="207"/>
      <c r="F441" s="207"/>
      <c r="G441" s="207"/>
      <c r="H441" s="207"/>
      <c r="I441" s="207"/>
      <c r="J441" s="207"/>
      <c r="K441" s="207"/>
      <c r="L441" s="207"/>
      <c r="M441" s="207"/>
      <c r="N441" s="198"/>
      <c r="O441" s="198"/>
      <c r="P441" s="197"/>
      <c r="Q441" s="198"/>
      <c r="R441" s="323"/>
      <c r="T441" s="200">
        <f t="shared" si="12"/>
        <v>1</v>
      </c>
      <c r="U441" s="199" t="e">
        <f>AND($C441&lt;&gt;"",#REF!&lt;&gt;"")</f>
        <v>#REF!</v>
      </c>
      <c r="V441" s="199" t="e">
        <f>AND($C441&lt;&gt;"",#REF!&lt;&gt;"")</f>
        <v>#REF!</v>
      </c>
      <c r="W441" s="199" t="e">
        <f>AND($C441&lt;&gt;"",#REF!&lt;&gt;"")</f>
        <v>#REF!</v>
      </c>
      <c r="X441" s="199" t="e">
        <f>AND($C441&lt;&gt;"",#REF!&lt;&gt;"")</f>
        <v>#REF!</v>
      </c>
      <c r="Y441" s="199" t="e">
        <f>AND($C441&lt;&gt;"",#REF!&lt;&gt;"")</f>
        <v>#REF!</v>
      </c>
      <c r="Z441" s="199" t="e">
        <f>AND($C441&lt;&gt;"",#REF!&lt;&gt;"")</f>
        <v>#REF!</v>
      </c>
      <c r="AA441" s="199" t="e">
        <f t="shared" si="13"/>
        <v>#REF!</v>
      </c>
      <c r="AB441" s="199" t="e">
        <f t="shared" si="13"/>
        <v>#REF!</v>
      </c>
      <c r="AC441" s="199" t="e">
        <f t="shared" si="13"/>
        <v>#REF!</v>
      </c>
      <c r="AD441" s="199" t="e">
        <f t="shared" si="13"/>
        <v>#REF!</v>
      </c>
      <c r="AE441" s="199" t="e">
        <f t="shared" si="13"/>
        <v>#REF!</v>
      </c>
      <c r="AF441" s="199" t="e">
        <f t="shared" si="13"/>
        <v>#REF!</v>
      </c>
    </row>
    <row r="442" spans="2:32">
      <c r="B442" s="194"/>
      <c r="C442" s="196"/>
      <c r="D442" s="196"/>
      <c r="E442" s="207"/>
      <c r="F442" s="207"/>
      <c r="G442" s="207"/>
      <c r="H442" s="207"/>
      <c r="I442" s="207"/>
      <c r="J442" s="207"/>
      <c r="K442" s="207"/>
      <c r="L442" s="207"/>
      <c r="M442" s="207"/>
      <c r="N442" s="198"/>
      <c r="O442" s="198"/>
      <c r="P442" s="197"/>
      <c r="Q442" s="198"/>
      <c r="R442" s="323"/>
      <c r="T442" s="200">
        <f t="shared" si="12"/>
        <v>1</v>
      </c>
      <c r="U442" s="199" t="e">
        <f>AND($C442&lt;&gt;"",#REF!&lt;&gt;"")</f>
        <v>#REF!</v>
      </c>
      <c r="V442" s="199" t="e">
        <f>AND($C442&lt;&gt;"",#REF!&lt;&gt;"")</f>
        <v>#REF!</v>
      </c>
      <c r="W442" s="199" t="e">
        <f>AND($C442&lt;&gt;"",#REF!&lt;&gt;"")</f>
        <v>#REF!</v>
      </c>
      <c r="X442" s="199" t="e">
        <f>AND($C442&lt;&gt;"",#REF!&lt;&gt;"")</f>
        <v>#REF!</v>
      </c>
      <c r="Y442" s="199" t="e">
        <f>AND($C442&lt;&gt;"",#REF!&lt;&gt;"")</f>
        <v>#REF!</v>
      </c>
      <c r="Z442" s="199" t="e">
        <f>AND($C442&lt;&gt;"",#REF!&lt;&gt;"")</f>
        <v>#REF!</v>
      </c>
      <c r="AA442" s="199" t="e">
        <f t="shared" si="13"/>
        <v>#REF!</v>
      </c>
      <c r="AB442" s="199" t="e">
        <f t="shared" si="13"/>
        <v>#REF!</v>
      </c>
      <c r="AC442" s="199" t="e">
        <f t="shared" si="13"/>
        <v>#REF!</v>
      </c>
      <c r="AD442" s="199" t="e">
        <f t="shared" si="13"/>
        <v>#REF!</v>
      </c>
      <c r="AE442" s="199" t="e">
        <f t="shared" si="13"/>
        <v>#REF!</v>
      </c>
      <c r="AF442" s="199" t="e">
        <f t="shared" si="13"/>
        <v>#REF!</v>
      </c>
    </row>
    <row r="443" spans="2:32">
      <c r="B443" s="194"/>
      <c r="C443" s="196"/>
      <c r="D443" s="196"/>
      <c r="E443" s="207"/>
      <c r="F443" s="207"/>
      <c r="G443" s="207"/>
      <c r="H443" s="207"/>
      <c r="I443" s="207"/>
      <c r="J443" s="207"/>
      <c r="K443" s="207"/>
      <c r="L443" s="207"/>
      <c r="M443" s="207"/>
      <c r="N443" s="198"/>
      <c r="O443" s="198"/>
      <c r="P443" s="197"/>
      <c r="Q443" s="198"/>
      <c r="R443" s="323"/>
      <c r="T443" s="200">
        <f t="shared" si="12"/>
        <v>1</v>
      </c>
      <c r="U443" s="199" t="e">
        <f>AND($C443&lt;&gt;"",#REF!&lt;&gt;"")</f>
        <v>#REF!</v>
      </c>
      <c r="V443" s="199" t="e">
        <f>AND($C443&lt;&gt;"",#REF!&lt;&gt;"")</f>
        <v>#REF!</v>
      </c>
      <c r="W443" s="199" t="e">
        <f>AND($C443&lt;&gt;"",#REF!&lt;&gt;"")</f>
        <v>#REF!</v>
      </c>
      <c r="X443" s="199" t="e">
        <f>AND($C443&lt;&gt;"",#REF!&lt;&gt;"")</f>
        <v>#REF!</v>
      </c>
      <c r="Y443" s="199" t="e">
        <f>AND($C443&lt;&gt;"",#REF!&lt;&gt;"")</f>
        <v>#REF!</v>
      </c>
      <c r="Z443" s="199" t="e">
        <f>AND($C443&lt;&gt;"",#REF!&lt;&gt;"")</f>
        <v>#REF!</v>
      </c>
      <c r="AA443" s="199" t="e">
        <f t="shared" si="13"/>
        <v>#REF!</v>
      </c>
      <c r="AB443" s="199" t="e">
        <f t="shared" si="13"/>
        <v>#REF!</v>
      </c>
      <c r="AC443" s="199" t="e">
        <f t="shared" si="13"/>
        <v>#REF!</v>
      </c>
      <c r="AD443" s="199" t="e">
        <f t="shared" si="13"/>
        <v>#REF!</v>
      </c>
      <c r="AE443" s="199" t="e">
        <f t="shared" si="13"/>
        <v>#REF!</v>
      </c>
      <c r="AF443" s="199" t="e">
        <f t="shared" si="13"/>
        <v>#REF!</v>
      </c>
    </row>
    <row r="444" spans="2:32">
      <c r="B444" s="194"/>
      <c r="C444" s="196"/>
      <c r="D444" s="196"/>
      <c r="E444" s="207"/>
      <c r="F444" s="207"/>
      <c r="G444" s="207"/>
      <c r="H444" s="207"/>
      <c r="I444" s="207"/>
      <c r="J444" s="207"/>
      <c r="K444" s="207"/>
      <c r="L444" s="207"/>
      <c r="M444" s="207"/>
      <c r="N444" s="198"/>
      <c r="O444" s="198"/>
      <c r="P444" s="197"/>
      <c r="Q444" s="198"/>
      <c r="R444" s="323"/>
      <c r="T444" s="200">
        <f t="shared" si="12"/>
        <v>1</v>
      </c>
      <c r="U444" s="199" t="e">
        <f>AND($C444&lt;&gt;"",#REF!&lt;&gt;"")</f>
        <v>#REF!</v>
      </c>
      <c r="V444" s="199" t="e">
        <f>AND($C444&lt;&gt;"",#REF!&lt;&gt;"")</f>
        <v>#REF!</v>
      </c>
      <c r="W444" s="199" t="e">
        <f>AND($C444&lt;&gt;"",#REF!&lt;&gt;"")</f>
        <v>#REF!</v>
      </c>
      <c r="X444" s="199" t="e">
        <f>AND($C444&lt;&gt;"",#REF!&lt;&gt;"")</f>
        <v>#REF!</v>
      </c>
      <c r="Y444" s="199" t="e">
        <f>AND($C444&lt;&gt;"",#REF!&lt;&gt;"")</f>
        <v>#REF!</v>
      </c>
      <c r="Z444" s="199" t="e">
        <f>AND($C444&lt;&gt;"",#REF!&lt;&gt;"")</f>
        <v>#REF!</v>
      </c>
      <c r="AA444" s="199" t="e">
        <f t="shared" si="13"/>
        <v>#REF!</v>
      </c>
      <c r="AB444" s="199" t="e">
        <f t="shared" si="13"/>
        <v>#REF!</v>
      </c>
      <c r="AC444" s="199" t="e">
        <f t="shared" si="13"/>
        <v>#REF!</v>
      </c>
      <c r="AD444" s="199" t="e">
        <f t="shared" si="13"/>
        <v>#REF!</v>
      </c>
      <c r="AE444" s="199" t="e">
        <f t="shared" si="13"/>
        <v>#REF!</v>
      </c>
      <c r="AF444" s="199" t="e">
        <f t="shared" si="13"/>
        <v>#REF!</v>
      </c>
    </row>
    <row r="445" spans="2:32">
      <c r="B445" s="194"/>
      <c r="C445" s="196"/>
      <c r="D445" s="196"/>
      <c r="E445" s="207"/>
      <c r="F445" s="207"/>
      <c r="G445" s="207"/>
      <c r="H445" s="207"/>
      <c r="I445" s="207"/>
      <c r="J445" s="207"/>
      <c r="K445" s="207"/>
      <c r="L445" s="207"/>
      <c r="M445" s="207"/>
      <c r="N445" s="198"/>
      <c r="O445" s="198"/>
      <c r="P445" s="197"/>
      <c r="Q445" s="198"/>
      <c r="R445" s="323"/>
      <c r="T445" s="200">
        <f t="shared" si="12"/>
        <v>1</v>
      </c>
      <c r="U445" s="199" t="e">
        <f>AND($C445&lt;&gt;"",#REF!&lt;&gt;"")</f>
        <v>#REF!</v>
      </c>
      <c r="V445" s="199" t="e">
        <f>AND($C445&lt;&gt;"",#REF!&lt;&gt;"")</f>
        <v>#REF!</v>
      </c>
      <c r="W445" s="199" t="e">
        <f>AND($C445&lt;&gt;"",#REF!&lt;&gt;"")</f>
        <v>#REF!</v>
      </c>
      <c r="X445" s="199" t="e">
        <f>AND($C445&lt;&gt;"",#REF!&lt;&gt;"")</f>
        <v>#REF!</v>
      </c>
      <c r="Y445" s="199" t="e">
        <f>AND($C445&lt;&gt;"",#REF!&lt;&gt;"")</f>
        <v>#REF!</v>
      </c>
      <c r="Z445" s="199" t="e">
        <f>AND($C445&lt;&gt;"",#REF!&lt;&gt;"")</f>
        <v>#REF!</v>
      </c>
      <c r="AA445" s="199" t="e">
        <f t="shared" si="13"/>
        <v>#REF!</v>
      </c>
      <c r="AB445" s="199" t="e">
        <f t="shared" si="13"/>
        <v>#REF!</v>
      </c>
      <c r="AC445" s="199" t="e">
        <f t="shared" si="13"/>
        <v>#REF!</v>
      </c>
      <c r="AD445" s="199" t="e">
        <f t="shared" si="13"/>
        <v>#REF!</v>
      </c>
      <c r="AE445" s="199" t="e">
        <f t="shared" si="13"/>
        <v>#REF!</v>
      </c>
      <c r="AF445" s="199" t="e">
        <f t="shared" si="13"/>
        <v>#REF!</v>
      </c>
    </row>
    <row r="446" spans="2:32">
      <c r="B446" s="194"/>
      <c r="C446" s="196"/>
      <c r="D446" s="196"/>
      <c r="E446" s="207"/>
      <c r="F446" s="207"/>
      <c r="G446" s="207"/>
      <c r="H446" s="207"/>
      <c r="I446" s="207"/>
      <c r="J446" s="207"/>
      <c r="K446" s="207"/>
      <c r="L446" s="207"/>
      <c r="M446" s="207"/>
      <c r="N446" s="198"/>
      <c r="O446" s="198"/>
      <c r="P446" s="197"/>
      <c r="Q446" s="198"/>
      <c r="R446" s="323"/>
      <c r="T446" s="200">
        <f t="shared" si="12"/>
        <v>1</v>
      </c>
      <c r="U446" s="199" t="e">
        <f>AND($C446&lt;&gt;"",#REF!&lt;&gt;"")</f>
        <v>#REF!</v>
      </c>
      <c r="V446" s="199" t="e">
        <f>AND($C446&lt;&gt;"",#REF!&lt;&gt;"")</f>
        <v>#REF!</v>
      </c>
      <c r="W446" s="199" t="e">
        <f>AND($C446&lt;&gt;"",#REF!&lt;&gt;"")</f>
        <v>#REF!</v>
      </c>
      <c r="X446" s="199" t="e">
        <f>AND($C446&lt;&gt;"",#REF!&lt;&gt;"")</f>
        <v>#REF!</v>
      </c>
      <c r="Y446" s="199" t="e">
        <f>AND($C446&lt;&gt;"",#REF!&lt;&gt;"")</f>
        <v>#REF!</v>
      </c>
      <c r="Z446" s="199" t="e">
        <f>AND($C446&lt;&gt;"",#REF!&lt;&gt;"")</f>
        <v>#REF!</v>
      </c>
      <c r="AA446" s="199" t="e">
        <f t="shared" si="13"/>
        <v>#REF!</v>
      </c>
      <c r="AB446" s="199" t="e">
        <f t="shared" si="13"/>
        <v>#REF!</v>
      </c>
      <c r="AC446" s="199" t="e">
        <f t="shared" si="13"/>
        <v>#REF!</v>
      </c>
      <c r="AD446" s="199" t="e">
        <f t="shared" si="13"/>
        <v>#REF!</v>
      </c>
      <c r="AE446" s="199" t="e">
        <f t="shared" si="13"/>
        <v>#REF!</v>
      </c>
      <c r="AF446" s="199" t="e">
        <f t="shared" si="13"/>
        <v>#REF!</v>
      </c>
    </row>
    <row r="447" spans="2:32">
      <c r="B447" s="194"/>
      <c r="C447" s="196"/>
      <c r="D447" s="196"/>
      <c r="E447" s="207"/>
      <c r="F447" s="207"/>
      <c r="G447" s="207"/>
      <c r="H447" s="207"/>
      <c r="I447" s="207"/>
      <c r="J447" s="207"/>
      <c r="K447" s="207"/>
      <c r="L447" s="207"/>
      <c r="M447" s="207"/>
      <c r="N447" s="198"/>
      <c r="O447" s="198"/>
      <c r="P447" s="197"/>
      <c r="Q447" s="198"/>
      <c r="R447" s="323"/>
      <c r="T447" s="200">
        <f t="shared" si="12"/>
        <v>1</v>
      </c>
      <c r="U447" s="199" t="e">
        <f>AND($C447&lt;&gt;"",#REF!&lt;&gt;"")</f>
        <v>#REF!</v>
      </c>
      <c r="V447" s="199" t="e">
        <f>AND($C447&lt;&gt;"",#REF!&lt;&gt;"")</f>
        <v>#REF!</v>
      </c>
      <c r="W447" s="199" t="e">
        <f>AND($C447&lt;&gt;"",#REF!&lt;&gt;"")</f>
        <v>#REF!</v>
      </c>
      <c r="X447" s="199" t="e">
        <f>AND($C447&lt;&gt;"",#REF!&lt;&gt;"")</f>
        <v>#REF!</v>
      </c>
      <c r="Y447" s="199" t="e">
        <f>AND($C447&lt;&gt;"",#REF!&lt;&gt;"")</f>
        <v>#REF!</v>
      </c>
      <c r="Z447" s="199" t="e">
        <f>AND($C447&lt;&gt;"",#REF!&lt;&gt;"")</f>
        <v>#REF!</v>
      </c>
      <c r="AA447" s="199" t="e">
        <f t="shared" si="13"/>
        <v>#REF!</v>
      </c>
      <c r="AB447" s="199" t="e">
        <f t="shared" si="13"/>
        <v>#REF!</v>
      </c>
      <c r="AC447" s="199" t="e">
        <f t="shared" si="13"/>
        <v>#REF!</v>
      </c>
      <c r="AD447" s="199" t="e">
        <f t="shared" si="13"/>
        <v>#REF!</v>
      </c>
      <c r="AE447" s="199" t="e">
        <f t="shared" si="13"/>
        <v>#REF!</v>
      </c>
      <c r="AF447" s="199" t="e">
        <f t="shared" si="13"/>
        <v>#REF!</v>
      </c>
    </row>
    <row r="448" spans="2:32">
      <c r="B448" s="194"/>
      <c r="C448" s="196"/>
      <c r="D448" s="196"/>
      <c r="E448" s="207"/>
      <c r="F448" s="207"/>
      <c r="G448" s="207"/>
      <c r="H448" s="207"/>
      <c r="I448" s="207"/>
      <c r="J448" s="207"/>
      <c r="K448" s="207"/>
      <c r="L448" s="207"/>
      <c r="M448" s="207"/>
      <c r="N448" s="198"/>
      <c r="O448" s="198"/>
      <c r="P448" s="197"/>
      <c r="Q448" s="198"/>
      <c r="R448" s="323"/>
      <c r="T448" s="200">
        <f t="shared" si="12"/>
        <v>1</v>
      </c>
      <c r="U448" s="199" t="e">
        <f>AND($C448&lt;&gt;"",#REF!&lt;&gt;"")</f>
        <v>#REF!</v>
      </c>
      <c r="V448" s="199" t="e">
        <f>AND($C448&lt;&gt;"",#REF!&lt;&gt;"")</f>
        <v>#REF!</v>
      </c>
      <c r="W448" s="199" t="e">
        <f>AND($C448&lt;&gt;"",#REF!&lt;&gt;"")</f>
        <v>#REF!</v>
      </c>
      <c r="X448" s="199" t="e">
        <f>AND($C448&lt;&gt;"",#REF!&lt;&gt;"")</f>
        <v>#REF!</v>
      </c>
      <c r="Y448" s="199" t="e">
        <f>AND($C448&lt;&gt;"",#REF!&lt;&gt;"")</f>
        <v>#REF!</v>
      </c>
      <c r="Z448" s="199" t="e">
        <f>AND($C448&lt;&gt;"",#REF!&lt;&gt;"")</f>
        <v>#REF!</v>
      </c>
      <c r="AA448" s="199" t="e">
        <f t="shared" si="13"/>
        <v>#REF!</v>
      </c>
      <c r="AB448" s="199" t="e">
        <f t="shared" si="13"/>
        <v>#REF!</v>
      </c>
      <c r="AC448" s="199" t="e">
        <f t="shared" si="13"/>
        <v>#REF!</v>
      </c>
      <c r="AD448" s="199" t="e">
        <f t="shared" si="13"/>
        <v>#REF!</v>
      </c>
      <c r="AE448" s="199" t="e">
        <f t="shared" si="13"/>
        <v>#REF!</v>
      </c>
      <c r="AF448" s="199" t="e">
        <f t="shared" si="13"/>
        <v>#REF!</v>
      </c>
    </row>
    <row r="449" spans="2:32">
      <c r="B449" s="194"/>
      <c r="C449" s="196"/>
      <c r="D449" s="196"/>
      <c r="E449" s="207"/>
      <c r="F449" s="207"/>
      <c r="G449" s="207"/>
      <c r="H449" s="207"/>
      <c r="I449" s="207"/>
      <c r="J449" s="207"/>
      <c r="K449" s="207"/>
      <c r="L449" s="207"/>
      <c r="M449" s="207"/>
      <c r="N449" s="198"/>
      <c r="O449" s="198"/>
      <c r="P449" s="197"/>
      <c r="Q449" s="198"/>
      <c r="R449" s="323"/>
      <c r="T449" s="200">
        <f t="shared" si="12"/>
        <v>1</v>
      </c>
      <c r="U449" s="199" t="e">
        <f>AND($C449&lt;&gt;"",#REF!&lt;&gt;"")</f>
        <v>#REF!</v>
      </c>
      <c r="V449" s="199" t="e">
        <f>AND($C449&lt;&gt;"",#REF!&lt;&gt;"")</f>
        <v>#REF!</v>
      </c>
      <c r="W449" s="199" t="e">
        <f>AND($C449&lt;&gt;"",#REF!&lt;&gt;"")</f>
        <v>#REF!</v>
      </c>
      <c r="X449" s="199" t="e">
        <f>AND($C449&lt;&gt;"",#REF!&lt;&gt;"")</f>
        <v>#REF!</v>
      </c>
      <c r="Y449" s="199" t="e">
        <f>AND($C449&lt;&gt;"",#REF!&lt;&gt;"")</f>
        <v>#REF!</v>
      </c>
      <c r="Z449" s="199" t="e">
        <f>AND($C449&lt;&gt;"",#REF!&lt;&gt;"")</f>
        <v>#REF!</v>
      </c>
      <c r="AA449" s="199" t="e">
        <f t="shared" si="13"/>
        <v>#REF!</v>
      </c>
      <c r="AB449" s="199" t="e">
        <f t="shared" si="13"/>
        <v>#REF!</v>
      </c>
      <c r="AC449" s="199" t="e">
        <f t="shared" si="13"/>
        <v>#REF!</v>
      </c>
      <c r="AD449" s="199" t="e">
        <f t="shared" si="13"/>
        <v>#REF!</v>
      </c>
      <c r="AE449" s="199" t="e">
        <f t="shared" si="13"/>
        <v>#REF!</v>
      </c>
      <c r="AF449" s="199" t="e">
        <f t="shared" si="13"/>
        <v>#REF!</v>
      </c>
    </row>
    <row r="450" spans="2:32">
      <c r="B450" s="194"/>
      <c r="C450" s="196"/>
      <c r="D450" s="196"/>
      <c r="E450" s="207"/>
      <c r="F450" s="207"/>
      <c r="G450" s="207"/>
      <c r="H450" s="207"/>
      <c r="I450" s="207"/>
      <c r="J450" s="207"/>
      <c r="K450" s="207"/>
      <c r="L450" s="207"/>
      <c r="M450" s="207"/>
      <c r="N450" s="198"/>
      <c r="O450" s="198"/>
      <c r="P450" s="197"/>
      <c r="Q450" s="198"/>
      <c r="R450" s="323"/>
      <c r="T450" s="200">
        <f t="shared" si="12"/>
        <v>1</v>
      </c>
      <c r="U450" s="199" t="e">
        <f>AND($C450&lt;&gt;"",#REF!&lt;&gt;"")</f>
        <v>#REF!</v>
      </c>
      <c r="V450" s="199" t="e">
        <f>AND($C450&lt;&gt;"",#REF!&lt;&gt;"")</f>
        <v>#REF!</v>
      </c>
      <c r="W450" s="199" t="e">
        <f>AND($C450&lt;&gt;"",#REF!&lt;&gt;"")</f>
        <v>#REF!</v>
      </c>
      <c r="X450" s="199" t="e">
        <f>AND($C450&lt;&gt;"",#REF!&lt;&gt;"")</f>
        <v>#REF!</v>
      </c>
      <c r="Y450" s="199" t="e">
        <f>AND($C450&lt;&gt;"",#REF!&lt;&gt;"")</f>
        <v>#REF!</v>
      </c>
      <c r="Z450" s="199" t="e">
        <f>AND($C450&lt;&gt;"",#REF!&lt;&gt;"")</f>
        <v>#REF!</v>
      </c>
      <c r="AA450" s="199" t="e">
        <f t="shared" si="13"/>
        <v>#REF!</v>
      </c>
      <c r="AB450" s="199" t="e">
        <f t="shared" si="13"/>
        <v>#REF!</v>
      </c>
      <c r="AC450" s="199" t="e">
        <f t="shared" si="13"/>
        <v>#REF!</v>
      </c>
      <c r="AD450" s="199" t="e">
        <f t="shared" si="13"/>
        <v>#REF!</v>
      </c>
      <c r="AE450" s="199" t="e">
        <f t="shared" si="13"/>
        <v>#REF!</v>
      </c>
      <c r="AF450" s="199" t="e">
        <f t="shared" si="13"/>
        <v>#REF!</v>
      </c>
    </row>
    <row r="451" spans="2:32">
      <c r="B451" s="194"/>
      <c r="C451" s="196"/>
      <c r="D451" s="196"/>
      <c r="E451" s="207"/>
      <c r="F451" s="207"/>
      <c r="G451" s="207"/>
      <c r="H451" s="207"/>
      <c r="I451" s="207"/>
      <c r="J451" s="207"/>
      <c r="K451" s="207"/>
      <c r="L451" s="207"/>
      <c r="M451" s="207"/>
      <c r="N451" s="198"/>
      <c r="O451" s="198"/>
      <c r="P451" s="197"/>
      <c r="Q451" s="198"/>
      <c r="R451" s="323"/>
      <c r="T451" s="200">
        <f t="shared" si="12"/>
        <v>1</v>
      </c>
      <c r="U451" s="199" t="e">
        <f>AND($C451&lt;&gt;"",#REF!&lt;&gt;"")</f>
        <v>#REF!</v>
      </c>
      <c r="V451" s="199" t="e">
        <f>AND($C451&lt;&gt;"",#REF!&lt;&gt;"")</f>
        <v>#REF!</v>
      </c>
      <c r="W451" s="199" t="e">
        <f>AND($C451&lt;&gt;"",#REF!&lt;&gt;"")</f>
        <v>#REF!</v>
      </c>
      <c r="X451" s="199" t="e">
        <f>AND($C451&lt;&gt;"",#REF!&lt;&gt;"")</f>
        <v>#REF!</v>
      </c>
      <c r="Y451" s="199" t="e">
        <f>AND($C451&lt;&gt;"",#REF!&lt;&gt;"")</f>
        <v>#REF!</v>
      </c>
      <c r="Z451" s="199" t="e">
        <f>AND($C451&lt;&gt;"",#REF!&lt;&gt;"")</f>
        <v>#REF!</v>
      </c>
      <c r="AA451" s="199" t="e">
        <f t="shared" si="13"/>
        <v>#REF!</v>
      </c>
      <c r="AB451" s="199" t="e">
        <f t="shared" si="13"/>
        <v>#REF!</v>
      </c>
      <c r="AC451" s="199" t="e">
        <f t="shared" si="13"/>
        <v>#REF!</v>
      </c>
      <c r="AD451" s="199" t="e">
        <f t="shared" si="13"/>
        <v>#REF!</v>
      </c>
      <c r="AE451" s="199" t="e">
        <f t="shared" si="13"/>
        <v>#REF!</v>
      </c>
      <c r="AF451" s="199" t="e">
        <f t="shared" si="13"/>
        <v>#REF!</v>
      </c>
    </row>
    <row r="452" spans="2:32">
      <c r="B452" s="194"/>
      <c r="C452" s="196"/>
      <c r="D452" s="196"/>
      <c r="E452" s="207"/>
      <c r="F452" s="207"/>
      <c r="G452" s="207"/>
      <c r="H452" s="207"/>
      <c r="I452" s="207"/>
      <c r="J452" s="207"/>
      <c r="K452" s="207"/>
      <c r="L452" s="207"/>
      <c r="M452" s="207"/>
      <c r="N452" s="198"/>
      <c r="O452" s="198"/>
      <c r="P452" s="197"/>
      <c r="Q452" s="198"/>
      <c r="R452" s="323"/>
      <c r="T452" s="200">
        <f t="shared" si="12"/>
        <v>1</v>
      </c>
      <c r="U452" s="199" t="e">
        <f>AND($C452&lt;&gt;"",#REF!&lt;&gt;"")</f>
        <v>#REF!</v>
      </c>
      <c r="V452" s="199" t="e">
        <f>AND($C452&lt;&gt;"",#REF!&lt;&gt;"")</f>
        <v>#REF!</v>
      </c>
      <c r="W452" s="199" t="e">
        <f>AND($C452&lt;&gt;"",#REF!&lt;&gt;"")</f>
        <v>#REF!</v>
      </c>
      <c r="X452" s="199" t="e">
        <f>AND($C452&lt;&gt;"",#REF!&lt;&gt;"")</f>
        <v>#REF!</v>
      </c>
      <c r="Y452" s="199" t="e">
        <f>AND($C452&lt;&gt;"",#REF!&lt;&gt;"")</f>
        <v>#REF!</v>
      </c>
      <c r="Z452" s="199" t="e">
        <f>AND($C452&lt;&gt;"",#REF!&lt;&gt;"")</f>
        <v>#REF!</v>
      </c>
      <c r="AA452" s="199" t="e">
        <f t="shared" si="13"/>
        <v>#REF!</v>
      </c>
      <c r="AB452" s="199" t="e">
        <f t="shared" si="13"/>
        <v>#REF!</v>
      </c>
      <c r="AC452" s="199" t="e">
        <f t="shared" si="13"/>
        <v>#REF!</v>
      </c>
      <c r="AD452" s="199" t="e">
        <f t="shared" si="13"/>
        <v>#REF!</v>
      </c>
      <c r="AE452" s="199" t="e">
        <f t="shared" si="13"/>
        <v>#REF!</v>
      </c>
      <c r="AF452" s="199" t="e">
        <f t="shared" si="13"/>
        <v>#REF!</v>
      </c>
    </row>
    <row r="453" spans="2:32">
      <c r="B453" s="194"/>
      <c r="C453" s="196"/>
      <c r="D453" s="196"/>
      <c r="E453" s="207"/>
      <c r="F453" s="207"/>
      <c r="G453" s="207"/>
      <c r="H453" s="207"/>
      <c r="I453" s="207"/>
      <c r="J453" s="207"/>
      <c r="K453" s="207"/>
      <c r="L453" s="207"/>
      <c r="M453" s="207"/>
      <c r="N453" s="198"/>
      <c r="O453" s="198"/>
      <c r="P453" s="197"/>
      <c r="Q453" s="198"/>
      <c r="R453" s="323"/>
      <c r="T453" s="200">
        <f t="shared" si="12"/>
        <v>1</v>
      </c>
      <c r="U453" s="199" t="e">
        <f>AND($C453&lt;&gt;"",#REF!&lt;&gt;"")</f>
        <v>#REF!</v>
      </c>
      <c r="V453" s="199" t="e">
        <f>AND($C453&lt;&gt;"",#REF!&lt;&gt;"")</f>
        <v>#REF!</v>
      </c>
      <c r="W453" s="199" t="e">
        <f>AND($C453&lt;&gt;"",#REF!&lt;&gt;"")</f>
        <v>#REF!</v>
      </c>
      <c r="X453" s="199" t="e">
        <f>AND($C453&lt;&gt;"",#REF!&lt;&gt;"")</f>
        <v>#REF!</v>
      </c>
      <c r="Y453" s="199" t="e">
        <f>AND($C453&lt;&gt;"",#REF!&lt;&gt;"")</f>
        <v>#REF!</v>
      </c>
      <c r="Z453" s="199" t="e">
        <f>AND($C453&lt;&gt;"",#REF!&lt;&gt;"")</f>
        <v>#REF!</v>
      </c>
      <c r="AA453" s="199" t="e">
        <f t="shared" si="13"/>
        <v>#REF!</v>
      </c>
      <c r="AB453" s="199" t="e">
        <f t="shared" si="13"/>
        <v>#REF!</v>
      </c>
      <c r="AC453" s="199" t="e">
        <f t="shared" si="13"/>
        <v>#REF!</v>
      </c>
      <c r="AD453" s="199" t="e">
        <f t="shared" si="13"/>
        <v>#REF!</v>
      </c>
      <c r="AE453" s="199" t="e">
        <f t="shared" si="13"/>
        <v>#REF!</v>
      </c>
      <c r="AF453" s="199" t="e">
        <f t="shared" si="13"/>
        <v>#REF!</v>
      </c>
    </row>
    <row r="454" spans="2:32">
      <c r="B454" s="194"/>
      <c r="C454" s="196"/>
      <c r="D454" s="196"/>
      <c r="E454" s="207"/>
      <c r="F454" s="207"/>
      <c r="G454" s="207"/>
      <c r="H454" s="207"/>
      <c r="I454" s="207"/>
      <c r="J454" s="207"/>
      <c r="K454" s="207"/>
      <c r="L454" s="207"/>
      <c r="M454" s="207"/>
      <c r="N454" s="198"/>
      <c r="O454" s="198"/>
      <c r="P454" s="197"/>
      <c r="Q454" s="198"/>
      <c r="R454" s="323"/>
      <c r="T454" s="200">
        <f t="shared" si="12"/>
        <v>1</v>
      </c>
      <c r="U454" s="199" t="e">
        <f>AND($C454&lt;&gt;"",#REF!&lt;&gt;"")</f>
        <v>#REF!</v>
      </c>
      <c r="V454" s="199" t="e">
        <f>AND($C454&lt;&gt;"",#REF!&lt;&gt;"")</f>
        <v>#REF!</v>
      </c>
      <c r="W454" s="199" t="e">
        <f>AND($C454&lt;&gt;"",#REF!&lt;&gt;"")</f>
        <v>#REF!</v>
      </c>
      <c r="X454" s="199" t="e">
        <f>AND($C454&lt;&gt;"",#REF!&lt;&gt;"")</f>
        <v>#REF!</v>
      </c>
      <c r="Y454" s="199" t="e">
        <f>AND($C454&lt;&gt;"",#REF!&lt;&gt;"")</f>
        <v>#REF!</v>
      </c>
      <c r="Z454" s="199" t="e">
        <f>AND($C454&lt;&gt;"",#REF!&lt;&gt;"")</f>
        <v>#REF!</v>
      </c>
      <c r="AA454" s="199" t="e">
        <f t="shared" si="13"/>
        <v>#REF!</v>
      </c>
      <c r="AB454" s="199" t="e">
        <f t="shared" si="13"/>
        <v>#REF!</v>
      </c>
      <c r="AC454" s="199" t="e">
        <f t="shared" si="13"/>
        <v>#REF!</v>
      </c>
      <c r="AD454" s="199" t="e">
        <f t="shared" si="13"/>
        <v>#REF!</v>
      </c>
      <c r="AE454" s="199" t="e">
        <f t="shared" si="13"/>
        <v>#REF!</v>
      </c>
      <c r="AF454" s="199" t="e">
        <f t="shared" si="13"/>
        <v>#REF!</v>
      </c>
    </row>
    <row r="455" spans="2:32">
      <c r="B455" s="194"/>
      <c r="C455" s="196"/>
      <c r="D455" s="196"/>
      <c r="E455" s="207"/>
      <c r="F455" s="207"/>
      <c r="G455" s="207"/>
      <c r="H455" s="207"/>
      <c r="I455" s="207"/>
      <c r="J455" s="207"/>
      <c r="K455" s="207"/>
      <c r="L455" s="207"/>
      <c r="M455" s="207"/>
      <c r="N455" s="198"/>
      <c r="O455" s="198"/>
      <c r="P455" s="197"/>
      <c r="Q455" s="198"/>
      <c r="R455" s="323"/>
      <c r="T455" s="200">
        <f t="shared" si="12"/>
        <v>1</v>
      </c>
      <c r="U455" s="199" t="e">
        <f>AND($C455&lt;&gt;"",#REF!&lt;&gt;"")</f>
        <v>#REF!</v>
      </c>
      <c r="V455" s="199" t="e">
        <f>AND($C455&lt;&gt;"",#REF!&lt;&gt;"")</f>
        <v>#REF!</v>
      </c>
      <c r="W455" s="199" t="e">
        <f>AND($C455&lt;&gt;"",#REF!&lt;&gt;"")</f>
        <v>#REF!</v>
      </c>
      <c r="X455" s="199" t="e">
        <f>AND($C455&lt;&gt;"",#REF!&lt;&gt;"")</f>
        <v>#REF!</v>
      </c>
      <c r="Y455" s="199" t="e">
        <f>AND($C455&lt;&gt;"",#REF!&lt;&gt;"")</f>
        <v>#REF!</v>
      </c>
      <c r="Z455" s="199" t="e">
        <f>AND($C455&lt;&gt;"",#REF!&lt;&gt;"")</f>
        <v>#REF!</v>
      </c>
      <c r="AA455" s="199" t="e">
        <f t="shared" si="13"/>
        <v>#REF!</v>
      </c>
      <c r="AB455" s="199" t="e">
        <f t="shared" si="13"/>
        <v>#REF!</v>
      </c>
      <c r="AC455" s="199" t="e">
        <f t="shared" si="13"/>
        <v>#REF!</v>
      </c>
      <c r="AD455" s="199" t="e">
        <f t="shared" si="13"/>
        <v>#REF!</v>
      </c>
      <c r="AE455" s="199" t="e">
        <f t="shared" si="13"/>
        <v>#REF!</v>
      </c>
      <c r="AF455" s="199" t="e">
        <f t="shared" si="13"/>
        <v>#REF!</v>
      </c>
    </row>
    <row r="456" spans="2:32">
      <c r="B456" s="194"/>
      <c r="C456" s="196"/>
      <c r="D456" s="196"/>
      <c r="E456" s="207"/>
      <c r="F456" s="207"/>
      <c r="G456" s="207"/>
      <c r="H456" s="207"/>
      <c r="I456" s="207"/>
      <c r="J456" s="207"/>
      <c r="K456" s="207"/>
      <c r="L456" s="207"/>
      <c r="M456" s="207"/>
      <c r="N456" s="198"/>
      <c r="O456" s="198"/>
      <c r="P456" s="197"/>
      <c r="Q456" s="198"/>
      <c r="R456" s="323"/>
      <c r="T456" s="200">
        <f t="shared" si="12"/>
        <v>1</v>
      </c>
      <c r="U456" s="199" t="e">
        <f>AND($C456&lt;&gt;"",#REF!&lt;&gt;"")</f>
        <v>#REF!</v>
      </c>
      <c r="V456" s="199" t="e">
        <f>AND($C456&lt;&gt;"",#REF!&lt;&gt;"")</f>
        <v>#REF!</v>
      </c>
      <c r="W456" s="199" t="e">
        <f>AND($C456&lt;&gt;"",#REF!&lt;&gt;"")</f>
        <v>#REF!</v>
      </c>
      <c r="X456" s="199" t="e">
        <f>AND($C456&lt;&gt;"",#REF!&lt;&gt;"")</f>
        <v>#REF!</v>
      </c>
      <c r="Y456" s="199" t="e">
        <f>AND($C456&lt;&gt;"",#REF!&lt;&gt;"")</f>
        <v>#REF!</v>
      </c>
      <c r="Z456" s="199" t="e">
        <f>AND($C456&lt;&gt;"",#REF!&lt;&gt;"")</f>
        <v>#REF!</v>
      </c>
      <c r="AA456" s="199" t="e">
        <f t="shared" si="13"/>
        <v>#REF!</v>
      </c>
      <c r="AB456" s="199" t="e">
        <f t="shared" si="13"/>
        <v>#REF!</v>
      </c>
      <c r="AC456" s="199" t="e">
        <f t="shared" si="13"/>
        <v>#REF!</v>
      </c>
      <c r="AD456" s="199" t="e">
        <f t="shared" si="13"/>
        <v>#REF!</v>
      </c>
      <c r="AE456" s="199" t="e">
        <f t="shared" si="13"/>
        <v>#REF!</v>
      </c>
      <c r="AF456" s="199" t="e">
        <f t="shared" si="13"/>
        <v>#REF!</v>
      </c>
    </row>
    <row r="457" spans="2:32">
      <c r="B457" s="194"/>
      <c r="C457" s="196"/>
      <c r="D457" s="196"/>
      <c r="E457" s="207"/>
      <c r="F457" s="207"/>
      <c r="G457" s="207"/>
      <c r="H457" s="207"/>
      <c r="I457" s="207"/>
      <c r="J457" s="207"/>
      <c r="K457" s="207"/>
      <c r="L457" s="207"/>
      <c r="M457" s="207"/>
      <c r="N457" s="198"/>
      <c r="O457" s="198"/>
      <c r="P457" s="197"/>
      <c r="Q457" s="198"/>
      <c r="R457" s="323"/>
      <c r="T457" s="200">
        <f t="shared" si="12"/>
        <v>1</v>
      </c>
      <c r="U457" s="199" t="e">
        <f>AND($C457&lt;&gt;"",#REF!&lt;&gt;"")</f>
        <v>#REF!</v>
      </c>
      <c r="V457" s="199" t="e">
        <f>AND($C457&lt;&gt;"",#REF!&lt;&gt;"")</f>
        <v>#REF!</v>
      </c>
      <c r="W457" s="199" t="e">
        <f>AND($C457&lt;&gt;"",#REF!&lt;&gt;"")</f>
        <v>#REF!</v>
      </c>
      <c r="X457" s="199" t="e">
        <f>AND($C457&lt;&gt;"",#REF!&lt;&gt;"")</f>
        <v>#REF!</v>
      </c>
      <c r="Y457" s="199" t="e">
        <f>AND($C457&lt;&gt;"",#REF!&lt;&gt;"")</f>
        <v>#REF!</v>
      </c>
      <c r="Z457" s="199" t="e">
        <f>AND($C457&lt;&gt;"",#REF!&lt;&gt;"")</f>
        <v>#REF!</v>
      </c>
      <c r="AA457" s="199" t="e">
        <f t="shared" si="13"/>
        <v>#REF!</v>
      </c>
      <c r="AB457" s="199" t="e">
        <f t="shared" si="13"/>
        <v>#REF!</v>
      </c>
      <c r="AC457" s="199" t="e">
        <f t="shared" si="13"/>
        <v>#REF!</v>
      </c>
      <c r="AD457" s="199" t="e">
        <f t="shared" si="13"/>
        <v>#REF!</v>
      </c>
      <c r="AE457" s="199" t="e">
        <f t="shared" si="13"/>
        <v>#REF!</v>
      </c>
      <c r="AF457" s="199" t="e">
        <f t="shared" si="13"/>
        <v>#REF!</v>
      </c>
    </row>
    <row r="458" spans="2:32">
      <c r="B458" s="194"/>
      <c r="C458" s="196"/>
      <c r="D458" s="196"/>
      <c r="E458" s="207"/>
      <c r="F458" s="207"/>
      <c r="G458" s="207"/>
      <c r="H458" s="207"/>
      <c r="I458" s="207"/>
      <c r="J458" s="207"/>
      <c r="K458" s="207"/>
      <c r="L458" s="207"/>
      <c r="M458" s="207"/>
      <c r="N458" s="198"/>
      <c r="O458" s="198"/>
      <c r="P458" s="197"/>
      <c r="Q458" s="198"/>
      <c r="R458" s="323"/>
      <c r="T458" s="200">
        <f t="shared" si="12"/>
        <v>1</v>
      </c>
      <c r="U458" s="199" t="e">
        <f>AND($C458&lt;&gt;"",#REF!&lt;&gt;"")</f>
        <v>#REF!</v>
      </c>
      <c r="V458" s="199" t="e">
        <f>AND($C458&lt;&gt;"",#REF!&lt;&gt;"")</f>
        <v>#REF!</v>
      </c>
      <c r="W458" s="199" t="e">
        <f>AND($C458&lt;&gt;"",#REF!&lt;&gt;"")</f>
        <v>#REF!</v>
      </c>
      <c r="X458" s="199" t="e">
        <f>AND($C458&lt;&gt;"",#REF!&lt;&gt;"")</f>
        <v>#REF!</v>
      </c>
      <c r="Y458" s="199" t="e">
        <f>AND($C458&lt;&gt;"",#REF!&lt;&gt;"")</f>
        <v>#REF!</v>
      </c>
      <c r="Z458" s="199" t="e">
        <f>AND($C458&lt;&gt;"",#REF!&lt;&gt;"")</f>
        <v>#REF!</v>
      </c>
      <c r="AA458" s="199" t="e">
        <f t="shared" si="13"/>
        <v>#REF!</v>
      </c>
      <c r="AB458" s="199" t="e">
        <f t="shared" si="13"/>
        <v>#REF!</v>
      </c>
      <c r="AC458" s="199" t="e">
        <f t="shared" si="13"/>
        <v>#REF!</v>
      </c>
      <c r="AD458" s="199" t="e">
        <f t="shared" si="13"/>
        <v>#REF!</v>
      </c>
      <c r="AE458" s="199" t="e">
        <f t="shared" si="13"/>
        <v>#REF!</v>
      </c>
      <c r="AF458" s="199" t="e">
        <f t="shared" si="13"/>
        <v>#REF!</v>
      </c>
    </row>
    <row r="459" spans="2:32">
      <c r="B459" s="194"/>
      <c r="C459" s="196"/>
      <c r="D459" s="196"/>
      <c r="E459" s="207"/>
      <c r="F459" s="207"/>
      <c r="G459" s="207"/>
      <c r="H459" s="207"/>
      <c r="I459" s="207"/>
      <c r="J459" s="207"/>
      <c r="K459" s="207"/>
      <c r="L459" s="207"/>
      <c r="M459" s="207"/>
      <c r="N459" s="198"/>
      <c r="O459" s="198"/>
      <c r="P459" s="197"/>
      <c r="Q459" s="198"/>
      <c r="R459" s="323"/>
      <c r="T459" s="200">
        <f t="shared" si="12"/>
        <v>1</v>
      </c>
      <c r="U459" s="199" t="e">
        <f>AND($C459&lt;&gt;"",#REF!&lt;&gt;"")</f>
        <v>#REF!</v>
      </c>
      <c r="V459" s="199" t="e">
        <f>AND($C459&lt;&gt;"",#REF!&lt;&gt;"")</f>
        <v>#REF!</v>
      </c>
      <c r="W459" s="199" t="e">
        <f>AND($C459&lt;&gt;"",#REF!&lt;&gt;"")</f>
        <v>#REF!</v>
      </c>
      <c r="X459" s="199" t="e">
        <f>AND($C459&lt;&gt;"",#REF!&lt;&gt;"")</f>
        <v>#REF!</v>
      </c>
      <c r="Y459" s="199" t="e">
        <f>AND($C459&lt;&gt;"",#REF!&lt;&gt;"")</f>
        <v>#REF!</v>
      </c>
      <c r="Z459" s="199" t="e">
        <f>AND($C459&lt;&gt;"",#REF!&lt;&gt;"")</f>
        <v>#REF!</v>
      </c>
      <c r="AA459" s="199" t="e">
        <f t="shared" si="13"/>
        <v>#REF!</v>
      </c>
      <c r="AB459" s="199" t="e">
        <f t="shared" si="13"/>
        <v>#REF!</v>
      </c>
      <c r="AC459" s="199" t="e">
        <f t="shared" si="13"/>
        <v>#REF!</v>
      </c>
      <c r="AD459" s="199" t="e">
        <f t="shared" si="13"/>
        <v>#REF!</v>
      </c>
      <c r="AE459" s="199" t="e">
        <f t="shared" si="13"/>
        <v>#REF!</v>
      </c>
      <c r="AF459" s="199" t="e">
        <f t="shared" si="13"/>
        <v>#REF!</v>
      </c>
    </row>
    <row r="460" spans="2:32">
      <c r="B460" s="194"/>
      <c r="C460" s="196"/>
      <c r="D460" s="196"/>
      <c r="E460" s="207"/>
      <c r="F460" s="207"/>
      <c r="G460" s="207"/>
      <c r="H460" s="207"/>
      <c r="I460" s="207"/>
      <c r="J460" s="207"/>
      <c r="K460" s="207"/>
      <c r="L460" s="207"/>
      <c r="M460" s="207"/>
      <c r="N460" s="198"/>
      <c r="O460" s="198"/>
      <c r="P460" s="197"/>
      <c r="Q460" s="198"/>
      <c r="R460" s="323"/>
      <c r="T460" s="200">
        <f t="shared" si="12"/>
        <v>1</v>
      </c>
      <c r="U460" s="199" t="e">
        <f>AND($C460&lt;&gt;"",#REF!&lt;&gt;"")</f>
        <v>#REF!</v>
      </c>
      <c r="V460" s="199" t="e">
        <f>AND($C460&lt;&gt;"",#REF!&lt;&gt;"")</f>
        <v>#REF!</v>
      </c>
      <c r="W460" s="199" t="e">
        <f>AND($C460&lt;&gt;"",#REF!&lt;&gt;"")</f>
        <v>#REF!</v>
      </c>
      <c r="X460" s="199" t="e">
        <f>AND($C460&lt;&gt;"",#REF!&lt;&gt;"")</f>
        <v>#REF!</v>
      </c>
      <c r="Y460" s="199" t="e">
        <f>AND($C460&lt;&gt;"",#REF!&lt;&gt;"")</f>
        <v>#REF!</v>
      </c>
      <c r="Z460" s="199" t="e">
        <f>AND($C460&lt;&gt;"",#REF!&lt;&gt;"")</f>
        <v>#REF!</v>
      </c>
      <c r="AA460" s="199" t="e">
        <f t="shared" si="13"/>
        <v>#REF!</v>
      </c>
      <c r="AB460" s="199" t="e">
        <f t="shared" si="13"/>
        <v>#REF!</v>
      </c>
      <c r="AC460" s="199" t="e">
        <f t="shared" si="13"/>
        <v>#REF!</v>
      </c>
      <c r="AD460" s="199" t="e">
        <f t="shared" si="13"/>
        <v>#REF!</v>
      </c>
      <c r="AE460" s="199" t="e">
        <f t="shared" si="13"/>
        <v>#REF!</v>
      </c>
      <c r="AF460" s="199" t="e">
        <f t="shared" si="13"/>
        <v>#REF!</v>
      </c>
    </row>
    <row r="461" spans="2:32">
      <c r="B461" s="194"/>
      <c r="C461" s="196"/>
      <c r="D461" s="196"/>
      <c r="E461" s="207"/>
      <c r="F461" s="207"/>
      <c r="G461" s="207"/>
      <c r="H461" s="207"/>
      <c r="I461" s="207"/>
      <c r="J461" s="207"/>
      <c r="K461" s="207"/>
      <c r="L461" s="207"/>
      <c r="M461" s="207"/>
      <c r="N461" s="198"/>
      <c r="O461" s="198"/>
      <c r="P461" s="197"/>
      <c r="Q461" s="198"/>
      <c r="R461" s="323"/>
      <c r="T461" s="200">
        <f t="shared" si="12"/>
        <v>1</v>
      </c>
      <c r="U461" s="199" t="e">
        <f>AND($C461&lt;&gt;"",#REF!&lt;&gt;"")</f>
        <v>#REF!</v>
      </c>
      <c r="V461" s="199" t="e">
        <f>AND($C461&lt;&gt;"",#REF!&lt;&gt;"")</f>
        <v>#REF!</v>
      </c>
      <c r="W461" s="199" t="e">
        <f>AND($C461&lt;&gt;"",#REF!&lt;&gt;"")</f>
        <v>#REF!</v>
      </c>
      <c r="X461" s="199" t="e">
        <f>AND($C461&lt;&gt;"",#REF!&lt;&gt;"")</f>
        <v>#REF!</v>
      </c>
      <c r="Y461" s="199" t="e">
        <f>AND($C461&lt;&gt;"",#REF!&lt;&gt;"")</f>
        <v>#REF!</v>
      </c>
      <c r="Z461" s="199" t="e">
        <f>AND($C461&lt;&gt;"",#REF!&lt;&gt;"")</f>
        <v>#REF!</v>
      </c>
      <c r="AA461" s="199" t="e">
        <f t="shared" si="13"/>
        <v>#REF!</v>
      </c>
      <c r="AB461" s="199" t="e">
        <f t="shared" si="13"/>
        <v>#REF!</v>
      </c>
      <c r="AC461" s="199" t="e">
        <f t="shared" si="13"/>
        <v>#REF!</v>
      </c>
      <c r="AD461" s="199" t="e">
        <f t="shared" si="13"/>
        <v>#REF!</v>
      </c>
      <c r="AE461" s="199" t="e">
        <f t="shared" si="13"/>
        <v>#REF!</v>
      </c>
      <c r="AF461" s="199" t="e">
        <f t="shared" si="13"/>
        <v>#REF!</v>
      </c>
    </row>
    <row r="462" spans="2:32">
      <c r="B462" s="194"/>
      <c r="C462" s="196"/>
      <c r="D462" s="196"/>
      <c r="E462" s="207"/>
      <c r="F462" s="207"/>
      <c r="G462" s="207"/>
      <c r="H462" s="207"/>
      <c r="I462" s="207"/>
      <c r="J462" s="207"/>
      <c r="K462" s="207"/>
      <c r="L462" s="207"/>
      <c r="M462" s="207"/>
      <c r="N462" s="198"/>
      <c r="O462" s="198"/>
      <c r="P462" s="197"/>
      <c r="Q462" s="198"/>
      <c r="R462" s="323"/>
      <c r="T462" s="200">
        <f t="shared" ref="T462:T525" si="14">IF(F462="",1,IF(F462="LC",1,F462))</f>
        <v>1</v>
      </c>
      <c r="U462" s="199" t="e">
        <f>AND($C462&lt;&gt;"",#REF!&lt;&gt;"")</f>
        <v>#REF!</v>
      </c>
      <c r="V462" s="199" t="e">
        <f>AND($C462&lt;&gt;"",#REF!&lt;&gt;"")</f>
        <v>#REF!</v>
      </c>
      <c r="W462" s="199" t="e">
        <f>AND($C462&lt;&gt;"",#REF!&lt;&gt;"")</f>
        <v>#REF!</v>
      </c>
      <c r="X462" s="199" t="e">
        <f>AND($C462&lt;&gt;"",#REF!&lt;&gt;"")</f>
        <v>#REF!</v>
      </c>
      <c r="Y462" s="199" t="e">
        <f>AND($C462&lt;&gt;"",#REF!&lt;&gt;"")</f>
        <v>#REF!</v>
      </c>
      <c r="Z462" s="199" t="e">
        <f>AND($C462&lt;&gt;"",#REF!&lt;&gt;"")</f>
        <v>#REF!</v>
      </c>
      <c r="AA462" s="199" t="e">
        <f t="shared" si="13"/>
        <v>#REF!</v>
      </c>
      <c r="AB462" s="199" t="e">
        <f t="shared" si="13"/>
        <v>#REF!</v>
      </c>
      <c r="AC462" s="199" t="e">
        <f t="shared" si="13"/>
        <v>#REF!</v>
      </c>
      <c r="AD462" s="199" t="e">
        <f t="shared" ref="AD462:AF525" si="15">IF(X462=TRUE,1,"")</f>
        <v>#REF!</v>
      </c>
      <c r="AE462" s="199" t="e">
        <f t="shared" si="15"/>
        <v>#REF!</v>
      </c>
      <c r="AF462" s="199" t="e">
        <f t="shared" si="15"/>
        <v>#REF!</v>
      </c>
    </row>
    <row r="463" spans="2:32">
      <c r="B463" s="194"/>
      <c r="C463" s="196"/>
      <c r="D463" s="196"/>
      <c r="E463" s="207"/>
      <c r="F463" s="207"/>
      <c r="G463" s="207"/>
      <c r="H463" s="207"/>
      <c r="I463" s="207"/>
      <c r="J463" s="207"/>
      <c r="K463" s="207"/>
      <c r="L463" s="207"/>
      <c r="M463" s="207"/>
      <c r="N463" s="198"/>
      <c r="O463" s="198"/>
      <c r="P463" s="197"/>
      <c r="Q463" s="198"/>
      <c r="R463" s="323"/>
      <c r="T463" s="200">
        <f t="shared" si="14"/>
        <v>1</v>
      </c>
      <c r="U463" s="199" t="e">
        <f>AND($C463&lt;&gt;"",#REF!&lt;&gt;"")</f>
        <v>#REF!</v>
      </c>
      <c r="V463" s="199" t="e">
        <f>AND($C463&lt;&gt;"",#REF!&lt;&gt;"")</f>
        <v>#REF!</v>
      </c>
      <c r="W463" s="199" t="e">
        <f>AND($C463&lt;&gt;"",#REF!&lt;&gt;"")</f>
        <v>#REF!</v>
      </c>
      <c r="X463" s="199" t="e">
        <f>AND($C463&lt;&gt;"",#REF!&lt;&gt;"")</f>
        <v>#REF!</v>
      </c>
      <c r="Y463" s="199" t="e">
        <f>AND($C463&lt;&gt;"",#REF!&lt;&gt;"")</f>
        <v>#REF!</v>
      </c>
      <c r="Z463" s="199" t="e">
        <f>AND($C463&lt;&gt;"",#REF!&lt;&gt;"")</f>
        <v>#REF!</v>
      </c>
      <c r="AA463" s="199" t="e">
        <f t="shared" ref="AA463:AF526" si="16">IF(U463=TRUE,1,"")</f>
        <v>#REF!</v>
      </c>
      <c r="AB463" s="199" t="e">
        <f t="shared" si="16"/>
        <v>#REF!</v>
      </c>
      <c r="AC463" s="199" t="e">
        <f t="shared" si="16"/>
        <v>#REF!</v>
      </c>
      <c r="AD463" s="199" t="e">
        <f t="shared" si="15"/>
        <v>#REF!</v>
      </c>
      <c r="AE463" s="199" t="e">
        <f t="shared" si="15"/>
        <v>#REF!</v>
      </c>
      <c r="AF463" s="199" t="e">
        <f t="shared" si="15"/>
        <v>#REF!</v>
      </c>
    </row>
    <row r="464" spans="2:32">
      <c r="B464" s="194"/>
      <c r="C464" s="196"/>
      <c r="D464" s="196"/>
      <c r="E464" s="207"/>
      <c r="F464" s="207"/>
      <c r="G464" s="207"/>
      <c r="H464" s="207"/>
      <c r="I464" s="207"/>
      <c r="J464" s="207"/>
      <c r="K464" s="207"/>
      <c r="L464" s="207"/>
      <c r="M464" s="207"/>
      <c r="N464" s="198"/>
      <c r="O464" s="198"/>
      <c r="P464" s="197"/>
      <c r="Q464" s="198"/>
      <c r="R464" s="323"/>
      <c r="T464" s="200">
        <f t="shared" si="14"/>
        <v>1</v>
      </c>
      <c r="U464" s="199" t="e">
        <f>AND($C464&lt;&gt;"",#REF!&lt;&gt;"")</f>
        <v>#REF!</v>
      </c>
      <c r="V464" s="199" t="e">
        <f>AND($C464&lt;&gt;"",#REF!&lt;&gt;"")</f>
        <v>#REF!</v>
      </c>
      <c r="W464" s="199" t="e">
        <f>AND($C464&lt;&gt;"",#REF!&lt;&gt;"")</f>
        <v>#REF!</v>
      </c>
      <c r="X464" s="199" t="e">
        <f>AND($C464&lt;&gt;"",#REF!&lt;&gt;"")</f>
        <v>#REF!</v>
      </c>
      <c r="Y464" s="199" t="e">
        <f>AND($C464&lt;&gt;"",#REF!&lt;&gt;"")</f>
        <v>#REF!</v>
      </c>
      <c r="Z464" s="199" t="e">
        <f>AND($C464&lt;&gt;"",#REF!&lt;&gt;"")</f>
        <v>#REF!</v>
      </c>
      <c r="AA464" s="199" t="e">
        <f t="shared" si="16"/>
        <v>#REF!</v>
      </c>
      <c r="AB464" s="199" t="e">
        <f t="shared" si="16"/>
        <v>#REF!</v>
      </c>
      <c r="AC464" s="199" t="e">
        <f t="shared" si="16"/>
        <v>#REF!</v>
      </c>
      <c r="AD464" s="199" t="e">
        <f t="shared" si="15"/>
        <v>#REF!</v>
      </c>
      <c r="AE464" s="199" t="e">
        <f t="shared" si="15"/>
        <v>#REF!</v>
      </c>
      <c r="AF464" s="199" t="e">
        <f t="shared" si="15"/>
        <v>#REF!</v>
      </c>
    </row>
    <row r="465" spans="2:32">
      <c r="B465" s="194"/>
      <c r="C465" s="196"/>
      <c r="D465" s="196"/>
      <c r="E465" s="207"/>
      <c r="F465" s="207"/>
      <c r="G465" s="207"/>
      <c r="H465" s="207"/>
      <c r="I465" s="207"/>
      <c r="J465" s="207"/>
      <c r="K465" s="207"/>
      <c r="L465" s="207"/>
      <c r="M465" s="207"/>
      <c r="N465" s="198"/>
      <c r="O465" s="198"/>
      <c r="P465" s="197"/>
      <c r="Q465" s="198"/>
      <c r="R465" s="323"/>
      <c r="T465" s="200">
        <f t="shared" si="14"/>
        <v>1</v>
      </c>
      <c r="U465" s="199" t="e">
        <f>AND($C465&lt;&gt;"",#REF!&lt;&gt;"")</f>
        <v>#REF!</v>
      </c>
      <c r="V465" s="199" t="e">
        <f>AND($C465&lt;&gt;"",#REF!&lt;&gt;"")</f>
        <v>#REF!</v>
      </c>
      <c r="W465" s="199" t="e">
        <f>AND($C465&lt;&gt;"",#REF!&lt;&gt;"")</f>
        <v>#REF!</v>
      </c>
      <c r="X465" s="199" t="e">
        <f>AND($C465&lt;&gt;"",#REF!&lt;&gt;"")</f>
        <v>#REF!</v>
      </c>
      <c r="Y465" s="199" t="e">
        <f>AND($C465&lt;&gt;"",#REF!&lt;&gt;"")</f>
        <v>#REF!</v>
      </c>
      <c r="Z465" s="199" t="e">
        <f>AND($C465&lt;&gt;"",#REF!&lt;&gt;"")</f>
        <v>#REF!</v>
      </c>
      <c r="AA465" s="199" t="e">
        <f t="shared" si="16"/>
        <v>#REF!</v>
      </c>
      <c r="AB465" s="199" t="e">
        <f t="shared" si="16"/>
        <v>#REF!</v>
      </c>
      <c r="AC465" s="199" t="e">
        <f t="shared" si="16"/>
        <v>#REF!</v>
      </c>
      <c r="AD465" s="199" t="e">
        <f t="shared" si="15"/>
        <v>#REF!</v>
      </c>
      <c r="AE465" s="199" t="e">
        <f t="shared" si="15"/>
        <v>#REF!</v>
      </c>
      <c r="AF465" s="199" t="e">
        <f t="shared" si="15"/>
        <v>#REF!</v>
      </c>
    </row>
    <row r="466" spans="2:32">
      <c r="B466" s="194"/>
      <c r="C466" s="196"/>
      <c r="D466" s="196"/>
      <c r="E466" s="207"/>
      <c r="F466" s="207"/>
      <c r="G466" s="207"/>
      <c r="H466" s="207"/>
      <c r="I466" s="207"/>
      <c r="J466" s="207"/>
      <c r="K466" s="207"/>
      <c r="L466" s="207"/>
      <c r="M466" s="207"/>
      <c r="N466" s="198"/>
      <c r="O466" s="198"/>
      <c r="P466" s="197"/>
      <c r="Q466" s="198"/>
      <c r="R466" s="323"/>
      <c r="T466" s="200">
        <f t="shared" si="14"/>
        <v>1</v>
      </c>
      <c r="U466" s="199" t="e">
        <f>AND($C466&lt;&gt;"",#REF!&lt;&gt;"")</f>
        <v>#REF!</v>
      </c>
      <c r="V466" s="199" t="e">
        <f>AND($C466&lt;&gt;"",#REF!&lt;&gt;"")</f>
        <v>#REF!</v>
      </c>
      <c r="W466" s="199" t="e">
        <f>AND($C466&lt;&gt;"",#REF!&lt;&gt;"")</f>
        <v>#REF!</v>
      </c>
      <c r="X466" s="199" t="e">
        <f>AND($C466&lt;&gt;"",#REF!&lt;&gt;"")</f>
        <v>#REF!</v>
      </c>
      <c r="Y466" s="199" t="e">
        <f>AND($C466&lt;&gt;"",#REF!&lt;&gt;"")</f>
        <v>#REF!</v>
      </c>
      <c r="Z466" s="199" t="e">
        <f>AND($C466&lt;&gt;"",#REF!&lt;&gt;"")</f>
        <v>#REF!</v>
      </c>
      <c r="AA466" s="199" t="e">
        <f t="shared" si="16"/>
        <v>#REF!</v>
      </c>
      <c r="AB466" s="199" t="e">
        <f t="shared" si="16"/>
        <v>#REF!</v>
      </c>
      <c r="AC466" s="199" t="e">
        <f t="shared" si="16"/>
        <v>#REF!</v>
      </c>
      <c r="AD466" s="199" t="e">
        <f t="shared" si="15"/>
        <v>#REF!</v>
      </c>
      <c r="AE466" s="199" t="e">
        <f t="shared" si="15"/>
        <v>#REF!</v>
      </c>
      <c r="AF466" s="199" t="e">
        <f t="shared" si="15"/>
        <v>#REF!</v>
      </c>
    </row>
    <row r="467" spans="2:32">
      <c r="B467" s="194"/>
      <c r="C467" s="196"/>
      <c r="D467" s="196"/>
      <c r="E467" s="207"/>
      <c r="F467" s="207"/>
      <c r="G467" s="207"/>
      <c r="H467" s="207"/>
      <c r="I467" s="207"/>
      <c r="J467" s="207"/>
      <c r="K467" s="207"/>
      <c r="L467" s="207"/>
      <c r="M467" s="207"/>
      <c r="N467" s="198"/>
      <c r="O467" s="198"/>
      <c r="P467" s="197"/>
      <c r="Q467" s="198"/>
      <c r="R467" s="323"/>
      <c r="T467" s="200">
        <f t="shared" si="14"/>
        <v>1</v>
      </c>
      <c r="U467" s="199" t="e">
        <f>AND($C467&lt;&gt;"",#REF!&lt;&gt;"")</f>
        <v>#REF!</v>
      </c>
      <c r="V467" s="199" t="e">
        <f>AND($C467&lt;&gt;"",#REF!&lt;&gt;"")</f>
        <v>#REF!</v>
      </c>
      <c r="W467" s="199" t="e">
        <f>AND($C467&lt;&gt;"",#REF!&lt;&gt;"")</f>
        <v>#REF!</v>
      </c>
      <c r="X467" s="199" t="e">
        <f>AND($C467&lt;&gt;"",#REF!&lt;&gt;"")</f>
        <v>#REF!</v>
      </c>
      <c r="Y467" s="199" t="e">
        <f>AND($C467&lt;&gt;"",#REF!&lt;&gt;"")</f>
        <v>#REF!</v>
      </c>
      <c r="Z467" s="199" t="e">
        <f>AND($C467&lt;&gt;"",#REF!&lt;&gt;"")</f>
        <v>#REF!</v>
      </c>
      <c r="AA467" s="199" t="e">
        <f t="shared" si="16"/>
        <v>#REF!</v>
      </c>
      <c r="AB467" s="199" t="e">
        <f t="shared" si="16"/>
        <v>#REF!</v>
      </c>
      <c r="AC467" s="199" t="e">
        <f t="shared" si="16"/>
        <v>#REF!</v>
      </c>
      <c r="AD467" s="199" t="e">
        <f t="shared" si="15"/>
        <v>#REF!</v>
      </c>
      <c r="AE467" s="199" t="e">
        <f t="shared" si="15"/>
        <v>#REF!</v>
      </c>
      <c r="AF467" s="199" t="e">
        <f t="shared" si="15"/>
        <v>#REF!</v>
      </c>
    </row>
    <row r="468" spans="2:32">
      <c r="B468" s="194"/>
      <c r="C468" s="196"/>
      <c r="D468" s="196"/>
      <c r="E468" s="207"/>
      <c r="F468" s="207"/>
      <c r="G468" s="207"/>
      <c r="H468" s="207"/>
      <c r="I468" s="207"/>
      <c r="J468" s="207"/>
      <c r="K468" s="207"/>
      <c r="L468" s="207"/>
      <c r="M468" s="207"/>
      <c r="N468" s="198"/>
      <c r="O468" s="198"/>
      <c r="P468" s="197"/>
      <c r="Q468" s="198"/>
      <c r="R468" s="323"/>
      <c r="T468" s="200">
        <f t="shared" si="14"/>
        <v>1</v>
      </c>
      <c r="U468" s="199" t="e">
        <f>AND($C468&lt;&gt;"",#REF!&lt;&gt;"")</f>
        <v>#REF!</v>
      </c>
      <c r="V468" s="199" t="e">
        <f>AND($C468&lt;&gt;"",#REF!&lt;&gt;"")</f>
        <v>#REF!</v>
      </c>
      <c r="W468" s="199" t="e">
        <f>AND($C468&lt;&gt;"",#REF!&lt;&gt;"")</f>
        <v>#REF!</v>
      </c>
      <c r="X468" s="199" t="e">
        <f>AND($C468&lt;&gt;"",#REF!&lt;&gt;"")</f>
        <v>#REF!</v>
      </c>
      <c r="Y468" s="199" t="e">
        <f>AND($C468&lt;&gt;"",#REF!&lt;&gt;"")</f>
        <v>#REF!</v>
      </c>
      <c r="Z468" s="199" t="e">
        <f>AND($C468&lt;&gt;"",#REF!&lt;&gt;"")</f>
        <v>#REF!</v>
      </c>
      <c r="AA468" s="199" t="e">
        <f t="shared" si="16"/>
        <v>#REF!</v>
      </c>
      <c r="AB468" s="199" t="e">
        <f t="shared" si="16"/>
        <v>#REF!</v>
      </c>
      <c r="AC468" s="199" t="e">
        <f t="shared" si="16"/>
        <v>#REF!</v>
      </c>
      <c r="AD468" s="199" t="e">
        <f t="shared" si="15"/>
        <v>#REF!</v>
      </c>
      <c r="AE468" s="199" t="e">
        <f t="shared" si="15"/>
        <v>#REF!</v>
      </c>
      <c r="AF468" s="199" t="e">
        <f t="shared" si="15"/>
        <v>#REF!</v>
      </c>
    </row>
    <row r="469" spans="2:32">
      <c r="B469" s="194"/>
      <c r="C469" s="196"/>
      <c r="D469" s="196"/>
      <c r="E469" s="207"/>
      <c r="F469" s="207"/>
      <c r="G469" s="207"/>
      <c r="H469" s="207"/>
      <c r="I469" s="207"/>
      <c r="J469" s="207"/>
      <c r="K469" s="207"/>
      <c r="L469" s="207"/>
      <c r="M469" s="207"/>
      <c r="N469" s="198"/>
      <c r="O469" s="198"/>
      <c r="P469" s="197"/>
      <c r="Q469" s="198"/>
      <c r="R469" s="323"/>
      <c r="T469" s="200">
        <f t="shared" si="14"/>
        <v>1</v>
      </c>
      <c r="U469" s="199" t="e">
        <f>AND($C469&lt;&gt;"",#REF!&lt;&gt;"")</f>
        <v>#REF!</v>
      </c>
      <c r="V469" s="199" t="e">
        <f>AND($C469&lt;&gt;"",#REF!&lt;&gt;"")</f>
        <v>#REF!</v>
      </c>
      <c r="W469" s="199" t="e">
        <f>AND($C469&lt;&gt;"",#REF!&lt;&gt;"")</f>
        <v>#REF!</v>
      </c>
      <c r="X469" s="199" t="e">
        <f>AND($C469&lt;&gt;"",#REF!&lt;&gt;"")</f>
        <v>#REF!</v>
      </c>
      <c r="Y469" s="199" t="e">
        <f>AND($C469&lt;&gt;"",#REF!&lt;&gt;"")</f>
        <v>#REF!</v>
      </c>
      <c r="Z469" s="199" t="e">
        <f>AND($C469&lt;&gt;"",#REF!&lt;&gt;"")</f>
        <v>#REF!</v>
      </c>
      <c r="AA469" s="199" t="e">
        <f t="shared" si="16"/>
        <v>#REF!</v>
      </c>
      <c r="AB469" s="199" t="e">
        <f t="shared" si="16"/>
        <v>#REF!</v>
      </c>
      <c r="AC469" s="199" t="e">
        <f t="shared" si="16"/>
        <v>#REF!</v>
      </c>
      <c r="AD469" s="199" t="e">
        <f t="shared" si="15"/>
        <v>#REF!</v>
      </c>
      <c r="AE469" s="199" t="e">
        <f t="shared" si="15"/>
        <v>#REF!</v>
      </c>
      <c r="AF469" s="199" t="e">
        <f t="shared" si="15"/>
        <v>#REF!</v>
      </c>
    </row>
    <row r="470" spans="2:32">
      <c r="B470" s="194"/>
      <c r="C470" s="196"/>
      <c r="D470" s="196"/>
      <c r="E470" s="207"/>
      <c r="F470" s="207"/>
      <c r="G470" s="207"/>
      <c r="H470" s="207"/>
      <c r="I470" s="207"/>
      <c r="J470" s="207"/>
      <c r="K470" s="207"/>
      <c r="L470" s="207"/>
      <c r="M470" s="207"/>
      <c r="N470" s="198"/>
      <c r="O470" s="198"/>
      <c r="P470" s="197"/>
      <c r="Q470" s="198"/>
      <c r="R470" s="323"/>
      <c r="T470" s="200">
        <f t="shared" si="14"/>
        <v>1</v>
      </c>
      <c r="U470" s="199" t="e">
        <f>AND($C470&lt;&gt;"",#REF!&lt;&gt;"")</f>
        <v>#REF!</v>
      </c>
      <c r="V470" s="199" t="e">
        <f>AND($C470&lt;&gt;"",#REF!&lt;&gt;"")</f>
        <v>#REF!</v>
      </c>
      <c r="W470" s="199" t="e">
        <f>AND($C470&lt;&gt;"",#REF!&lt;&gt;"")</f>
        <v>#REF!</v>
      </c>
      <c r="X470" s="199" t="e">
        <f>AND($C470&lt;&gt;"",#REF!&lt;&gt;"")</f>
        <v>#REF!</v>
      </c>
      <c r="Y470" s="199" t="e">
        <f>AND($C470&lt;&gt;"",#REF!&lt;&gt;"")</f>
        <v>#REF!</v>
      </c>
      <c r="Z470" s="199" t="e">
        <f>AND($C470&lt;&gt;"",#REF!&lt;&gt;"")</f>
        <v>#REF!</v>
      </c>
      <c r="AA470" s="199" t="e">
        <f t="shared" si="16"/>
        <v>#REF!</v>
      </c>
      <c r="AB470" s="199" t="e">
        <f t="shared" si="16"/>
        <v>#REF!</v>
      </c>
      <c r="AC470" s="199" t="e">
        <f t="shared" si="16"/>
        <v>#REF!</v>
      </c>
      <c r="AD470" s="199" t="e">
        <f t="shared" si="15"/>
        <v>#REF!</v>
      </c>
      <c r="AE470" s="199" t="e">
        <f t="shared" si="15"/>
        <v>#REF!</v>
      </c>
      <c r="AF470" s="199" t="e">
        <f t="shared" si="15"/>
        <v>#REF!</v>
      </c>
    </row>
    <row r="471" spans="2:32">
      <c r="B471" s="194"/>
      <c r="C471" s="196"/>
      <c r="D471" s="196"/>
      <c r="E471" s="207"/>
      <c r="F471" s="207"/>
      <c r="G471" s="207"/>
      <c r="H471" s="207"/>
      <c r="I471" s="207"/>
      <c r="J471" s="207"/>
      <c r="K471" s="207"/>
      <c r="L471" s="207"/>
      <c r="M471" s="207"/>
      <c r="N471" s="198"/>
      <c r="O471" s="198"/>
      <c r="P471" s="197"/>
      <c r="Q471" s="198"/>
      <c r="R471" s="323"/>
      <c r="T471" s="200">
        <f t="shared" si="14"/>
        <v>1</v>
      </c>
      <c r="U471" s="199" t="e">
        <f>AND($C471&lt;&gt;"",#REF!&lt;&gt;"")</f>
        <v>#REF!</v>
      </c>
      <c r="V471" s="199" t="e">
        <f>AND($C471&lt;&gt;"",#REF!&lt;&gt;"")</f>
        <v>#REF!</v>
      </c>
      <c r="W471" s="199" t="e">
        <f>AND($C471&lt;&gt;"",#REF!&lt;&gt;"")</f>
        <v>#REF!</v>
      </c>
      <c r="X471" s="199" t="e">
        <f>AND($C471&lt;&gt;"",#REF!&lt;&gt;"")</f>
        <v>#REF!</v>
      </c>
      <c r="Y471" s="199" t="e">
        <f>AND($C471&lt;&gt;"",#REF!&lt;&gt;"")</f>
        <v>#REF!</v>
      </c>
      <c r="Z471" s="199" t="e">
        <f>AND($C471&lt;&gt;"",#REF!&lt;&gt;"")</f>
        <v>#REF!</v>
      </c>
      <c r="AA471" s="199" t="e">
        <f t="shared" si="16"/>
        <v>#REF!</v>
      </c>
      <c r="AB471" s="199" t="e">
        <f t="shared" si="16"/>
        <v>#REF!</v>
      </c>
      <c r="AC471" s="199" t="e">
        <f t="shared" si="16"/>
        <v>#REF!</v>
      </c>
      <c r="AD471" s="199" t="e">
        <f t="shared" si="15"/>
        <v>#REF!</v>
      </c>
      <c r="AE471" s="199" t="e">
        <f t="shared" si="15"/>
        <v>#REF!</v>
      </c>
      <c r="AF471" s="199" t="e">
        <f t="shared" si="15"/>
        <v>#REF!</v>
      </c>
    </row>
    <row r="472" spans="2:32">
      <c r="B472" s="194"/>
      <c r="C472" s="196"/>
      <c r="D472" s="196"/>
      <c r="E472" s="207"/>
      <c r="F472" s="207"/>
      <c r="G472" s="207"/>
      <c r="H472" s="207"/>
      <c r="I472" s="207"/>
      <c r="J472" s="207"/>
      <c r="K472" s="207"/>
      <c r="L472" s="207"/>
      <c r="M472" s="207"/>
      <c r="N472" s="198"/>
      <c r="O472" s="198"/>
      <c r="P472" s="197"/>
      <c r="Q472" s="198"/>
      <c r="R472" s="323"/>
      <c r="T472" s="200">
        <f t="shared" si="14"/>
        <v>1</v>
      </c>
      <c r="U472" s="199" t="e">
        <f>AND($C472&lt;&gt;"",#REF!&lt;&gt;"")</f>
        <v>#REF!</v>
      </c>
      <c r="V472" s="199" t="e">
        <f>AND($C472&lt;&gt;"",#REF!&lt;&gt;"")</f>
        <v>#REF!</v>
      </c>
      <c r="W472" s="199" t="e">
        <f>AND($C472&lt;&gt;"",#REF!&lt;&gt;"")</f>
        <v>#REF!</v>
      </c>
      <c r="X472" s="199" t="e">
        <f>AND($C472&lt;&gt;"",#REF!&lt;&gt;"")</f>
        <v>#REF!</v>
      </c>
      <c r="Y472" s="199" t="e">
        <f>AND($C472&lt;&gt;"",#REF!&lt;&gt;"")</f>
        <v>#REF!</v>
      </c>
      <c r="Z472" s="199" t="e">
        <f>AND($C472&lt;&gt;"",#REF!&lt;&gt;"")</f>
        <v>#REF!</v>
      </c>
      <c r="AA472" s="199" t="e">
        <f t="shared" si="16"/>
        <v>#REF!</v>
      </c>
      <c r="AB472" s="199" t="e">
        <f t="shared" si="16"/>
        <v>#REF!</v>
      </c>
      <c r="AC472" s="199" t="e">
        <f t="shared" si="16"/>
        <v>#REF!</v>
      </c>
      <c r="AD472" s="199" t="e">
        <f t="shared" si="15"/>
        <v>#REF!</v>
      </c>
      <c r="AE472" s="199" t="e">
        <f t="shared" si="15"/>
        <v>#REF!</v>
      </c>
      <c r="AF472" s="199" t="e">
        <f t="shared" si="15"/>
        <v>#REF!</v>
      </c>
    </row>
    <row r="473" spans="2:32">
      <c r="B473" s="194"/>
      <c r="C473" s="196"/>
      <c r="D473" s="196"/>
      <c r="E473" s="207"/>
      <c r="F473" s="207"/>
      <c r="G473" s="207"/>
      <c r="H473" s="207"/>
      <c r="I473" s="207"/>
      <c r="J473" s="207"/>
      <c r="K473" s="207"/>
      <c r="L473" s="207"/>
      <c r="M473" s="207"/>
      <c r="N473" s="198"/>
      <c r="O473" s="198"/>
      <c r="P473" s="197"/>
      <c r="Q473" s="198"/>
      <c r="R473" s="323"/>
      <c r="T473" s="200">
        <f t="shared" si="14"/>
        <v>1</v>
      </c>
      <c r="U473" s="199" t="e">
        <f>AND($C473&lt;&gt;"",#REF!&lt;&gt;"")</f>
        <v>#REF!</v>
      </c>
      <c r="V473" s="199" t="e">
        <f>AND($C473&lt;&gt;"",#REF!&lt;&gt;"")</f>
        <v>#REF!</v>
      </c>
      <c r="W473" s="199" t="e">
        <f>AND($C473&lt;&gt;"",#REF!&lt;&gt;"")</f>
        <v>#REF!</v>
      </c>
      <c r="X473" s="199" t="e">
        <f>AND($C473&lt;&gt;"",#REF!&lt;&gt;"")</f>
        <v>#REF!</v>
      </c>
      <c r="Y473" s="199" t="e">
        <f>AND($C473&lt;&gt;"",#REF!&lt;&gt;"")</f>
        <v>#REF!</v>
      </c>
      <c r="Z473" s="199" t="e">
        <f>AND($C473&lt;&gt;"",#REF!&lt;&gt;"")</f>
        <v>#REF!</v>
      </c>
      <c r="AA473" s="199" t="e">
        <f t="shared" si="16"/>
        <v>#REF!</v>
      </c>
      <c r="AB473" s="199" t="e">
        <f t="shared" si="16"/>
        <v>#REF!</v>
      </c>
      <c r="AC473" s="199" t="e">
        <f t="shared" si="16"/>
        <v>#REF!</v>
      </c>
      <c r="AD473" s="199" t="e">
        <f t="shared" si="15"/>
        <v>#REF!</v>
      </c>
      <c r="AE473" s="199" t="e">
        <f t="shared" si="15"/>
        <v>#REF!</v>
      </c>
      <c r="AF473" s="199" t="e">
        <f t="shared" si="15"/>
        <v>#REF!</v>
      </c>
    </row>
    <row r="474" spans="2:32">
      <c r="B474" s="194"/>
      <c r="C474" s="196"/>
      <c r="D474" s="196"/>
      <c r="E474" s="207"/>
      <c r="F474" s="207"/>
      <c r="G474" s="207"/>
      <c r="H474" s="207"/>
      <c r="I474" s="207"/>
      <c r="J474" s="207"/>
      <c r="K474" s="207"/>
      <c r="L474" s="207"/>
      <c r="M474" s="207"/>
      <c r="N474" s="198"/>
      <c r="O474" s="198"/>
      <c r="P474" s="197"/>
      <c r="Q474" s="198"/>
      <c r="R474" s="323"/>
      <c r="T474" s="200">
        <f t="shared" si="14"/>
        <v>1</v>
      </c>
      <c r="U474" s="199" t="e">
        <f>AND($C474&lt;&gt;"",#REF!&lt;&gt;"")</f>
        <v>#REF!</v>
      </c>
      <c r="V474" s="199" t="e">
        <f>AND($C474&lt;&gt;"",#REF!&lt;&gt;"")</f>
        <v>#REF!</v>
      </c>
      <c r="W474" s="199" t="e">
        <f>AND($C474&lt;&gt;"",#REF!&lt;&gt;"")</f>
        <v>#REF!</v>
      </c>
      <c r="X474" s="199" t="e">
        <f>AND($C474&lt;&gt;"",#REF!&lt;&gt;"")</f>
        <v>#REF!</v>
      </c>
      <c r="Y474" s="199" t="e">
        <f>AND($C474&lt;&gt;"",#REF!&lt;&gt;"")</f>
        <v>#REF!</v>
      </c>
      <c r="Z474" s="199" t="e">
        <f>AND($C474&lt;&gt;"",#REF!&lt;&gt;"")</f>
        <v>#REF!</v>
      </c>
      <c r="AA474" s="199" t="e">
        <f t="shared" si="16"/>
        <v>#REF!</v>
      </c>
      <c r="AB474" s="199" t="e">
        <f t="shared" si="16"/>
        <v>#REF!</v>
      </c>
      <c r="AC474" s="199" t="e">
        <f t="shared" si="16"/>
        <v>#REF!</v>
      </c>
      <c r="AD474" s="199" t="e">
        <f t="shared" si="15"/>
        <v>#REF!</v>
      </c>
      <c r="AE474" s="199" t="e">
        <f t="shared" si="15"/>
        <v>#REF!</v>
      </c>
      <c r="AF474" s="199" t="e">
        <f t="shared" si="15"/>
        <v>#REF!</v>
      </c>
    </row>
    <row r="475" spans="2:32">
      <c r="B475" s="194"/>
      <c r="C475" s="196"/>
      <c r="D475" s="196"/>
      <c r="E475" s="207"/>
      <c r="F475" s="207"/>
      <c r="G475" s="207"/>
      <c r="H475" s="207"/>
      <c r="I475" s="207"/>
      <c r="J475" s="207"/>
      <c r="K475" s="207"/>
      <c r="L475" s="207"/>
      <c r="M475" s="207"/>
      <c r="N475" s="198"/>
      <c r="O475" s="198"/>
      <c r="P475" s="197"/>
      <c r="Q475" s="198"/>
      <c r="R475" s="323"/>
      <c r="T475" s="200">
        <f t="shared" si="14"/>
        <v>1</v>
      </c>
      <c r="U475" s="199" t="e">
        <f>AND($C475&lt;&gt;"",#REF!&lt;&gt;"")</f>
        <v>#REF!</v>
      </c>
      <c r="V475" s="199" t="e">
        <f>AND($C475&lt;&gt;"",#REF!&lt;&gt;"")</f>
        <v>#REF!</v>
      </c>
      <c r="W475" s="199" t="e">
        <f>AND($C475&lt;&gt;"",#REF!&lt;&gt;"")</f>
        <v>#REF!</v>
      </c>
      <c r="X475" s="199" t="e">
        <f>AND($C475&lt;&gt;"",#REF!&lt;&gt;"")</f>
        <v>#REF!</v>
      </c>
      <c r="Y475" s="199" t="e">
        <f>AND($C475&lt;&gt;"",#REF!&lt;&gt;"")</f>
        <v>#REF!</v>
      </c>
      <c r="Z475" s="199" t="e">
        <f>AND($C475&lt;&gt;"",#REF!&lt;&gt;"")</f>
        <v>#REF!</v>
      </c>
      <c r="AA475" s="199" t="e">
        <f t="shared" si="16"/>
        <v>#REF!</v>
      </c>
      <c r="AB475" s="199" t="e">
        <f t="shared" si="16"/>
        <v>#REF!</v>
      </c>
      <c r="AC475" s="199" t="e">
        <f t="shared" si="16"/>
        <v>#REF!</v>
      </c>
      <c r="AD475" s="199" t="e">
        <f t="shared" si="15"/>
        <v>#REF!</v>
      </c>
      <c r="AE475" s="199" t="e">
        <f t="shared" si="15"/>
        <v>#REF!</v>
      </c>
      <c r="AF475" s="199" t="e">
        <f t="shared" si="15"/>
        <v>#REF!</v>
      </c>
    </row>
    <row r="476" spans="2:32">
      <c r="B476" s="194"/>
      <c r="C476" s="196"/>
      <c r="D476" s="196"/>
      <c r="E476" s="207"/>
      <c r="F476" s="207"/>
      <c r="G476" s="207"/>
      <c r="H476" s="207"/>
      <c r="I476" s="207"/>
      <c r="J476" s="207"/>
      <c r="K476" s="207"/>
      <c r="L476" s="207"/>
      <c r="M476" s="207"/>
      <c r="N476" s="198"/>
      <c r="O476" s="198"/>
      <c r="P476" s="197"/>
      <c r="Q476" s="198"/>
      <c r="R476" s="323"/>
      <c r="T476" s="200">
        <f t="shared" si="14"/>
        <v>1</v>
      </c>
      <c r="U476" s="199" t="e">
        <f>AND($C476&lt;&gt;"",#REF!&lt;&gt;"")</f>
        <v>#REF!</v>
      </c>
      <c r="V476" s="199" t="e">
        <f>AND($C476&lt;&gt;"",#REF!&lt;&gt;"")</f>
        <v>#REF!</v>
      </c>
      <c r="W476" s="199" t="e">
        <f>AND($C476&lt;&gt;"",#REF!&lt;&gt;"")</f>
        <v>#REF!</v>
      </c>
      <c r="X476" s="199" t="e">
        <f>AND($C476&lt;&gt;"",#REF!&lt;&gt;"")</f>
        <v>#REF!</v>
      </c>
      <c r="Y476" s="199" t="e">
        <f>AND($C476&lt;&gt;"",#REF!&lt;&gt;"")</f>
        <v>#REF!</v>
      </c>
      <c r="Z476" s="199" t="e">
        <f>AND($C476&lt;&gt;"",#REF!&lt;&gt;"")</f>
        <v>#REF!</v>
      </c>
      <c r="AA476" s="199" t="e">
        <f t="shared" si="16"/>
        <v>#REF!</v>
      </c>
      <c r="AB476" s="199" t="e">
        <f t="shared" si="16"/>
        <v>#REF!</v>
      </c>
      <c r="AC476" s="199" t="e">
        <f t="shared" si="16"/>
        <v>#REF!</v>
      </c>
      <c r="AD476" s="199" t="e">
        <f t="shared" si="15"/>
        <v>#REF!</v>
      </c>
      <c r="AE476" s="199" t="e">
        <f t="shared" si="15"/>
        <v>#REF!</v>
      </c>
      <c r="AF476" s="199" t="e">
        <f t="shared" si="15"/>
        <v>#REF!</v>
      </c>
    </row>
    <row r="477" spans="2:32">
      <c r="B477" s="194"/>
      <c r="C477" s="196"/>
      <c r="D477" s="196"/>
      <c r="E477" s="207"/>
      <c r="F477" s="207"/>
      <c r="G477" s="207"/>
      <c r="H477" s="207"/>
      <c r="I477" s="207"/>
      <c r="J477" s="207"/>
      <c r="K477" s="207"/>
      <c r="L477" s="207"/>
      <c r="M477" s="207"/>
      <c r="N477" s="198"/>
      <c r="O477" s="198"/>
      <c r="P477" s="197"/>
      <c r="Q477" s="198"/>
      <c r="R477" s="323"/>
      <c r="T477" s="200">
        <f t="shared" si="14"/>
        <v>1</v>
      </c>
      <c r="U477" s="199" t="e">
        <f>AND($C477&lt;&gt;"",#REF!&lt;&gt;"")</f>
        <v>#REF!</v>
      </c>
      <c r="V477" s="199" t="e">
        <f>AND($C477&lt;&gt;"",#REF!&lt;&gt;"")</f>
        <v>#REF!</v>
      </c>
      <c r="W477" s="199" t="e">
        <f>AND($C477&lt;&gt;"",#REF!&lt;&gt;"")</f>
        <v>#REF!</v>
      </c>
      <c r="X477" s="199" t="e">
        <f>AND($C477&lt;&gt;"",#REF!&lt;&gt;"")</f>
        <v>#REF!</v>
      </c>
      <c r="Y477" s="199" t="e">
        <f>AND($C477&lt;&gt;"",#REF!&lt;&gt;"")</f>
        <v>#REF!</v>
      </c>
      <c r="Z477" s="199" t="e">
        <f>AND($C477&lt;&gt;"",#REF!&lt;&gt;"")</f>
        <v>#REF!</v>
      </c>
      <c r="AA477" s="199" t="e">
        <f t="shared" si="16"/>
        <v>#REF!</v>
      </c>
      <c r="AB477" s="199" t="e">
        <f t="shared" si="16"/>
        <v>#REF!</v>
      </c>
      <c r="AC477" s="199" t="e">
        <f t="shared" si="16"/>
        <v>#REF!</v>
      </c>
      <c r="AD477" s="199" t="e">
        <f t="shared" si="15"/>
        <v>#REF!</v>
      </c>
      <c r="AE477" s="199" t="e">
        <f t="shared" si="15"/>
        <v>#REF!</v>
      </c>
      <c r="AF477" s="199" t="e">
        <f t="shared" si="15"/>
        <v>#REF!</v>
      </c>
    </row>
    <row r="478" spans="2:32">
      <c r="B478" s="194"/>
      <c r="C478" s="196"/>
      <c r="D478" s="196"/>
      <c r="E478" s="207"/>
      <c r="F478" s="207"/>
      <c r="G478" s="207"/>
      <c r="H478" s="207"/>
      <c r="I478" s="207"/>
      <c r="J478" s="207"/>
      <c r="K478" s="207"/>
      <c r="L478" s="207"/>
      <c r="M478" s="207"/>
      <c r="N478" s="198"/>
      <c r="O478" s="198"/>
      <c r="P478" s="197"/>
      <c r="Q478" s="198"/>
      <c r="R478" s="323"/>
      <c r="T478" s="200">
        <f t="shared" si="14"/>
        <v>1</v>
      </c>
      <c r="U478" s="199" t="e">
        <f>AND($C478&lt;&gt;"",#REF!&lt;&gt;"")</f>
        <v>#REF!</v>
      </c>
      <c r="V478" s="199" t="e">
        <f>AND($C478&lt;&gt;"",#REF!&lt;&gt;"")</f>
        <v>#REF!</v>
      </c>
      <c r="W478" s="199" t="e">
        <f>AND($C478&lt;&gt;"",#REF!&lt;&gt;"")</f>
        <v>#REF!</v>
      </c>
      <c r="X478" s="199" t="e">
        <f>AND($C478&lt;&gt;"",#REF!&lt;&gt;"")</f>
        <v>#REF!</v>
      </c>
      <c r="Y478" s="199" t="e">
        <f>AND($C478&lt;&gt;"",#REF!&lt;&gt;"")</f>
        <v>#REF!</v>
      </c>
      <c r="Z478" s="199" t="e">
        <f>AND($C478&lt;&gt;"",#REF!&lt;&gt;"")</f>
        <v>#REF!</v>
      </c>
      <c r="AA478" s="199" t="e">
        <f t="shared" si="16"/>
        <v>#REF!</v>
      </c>
      <c r="AB478" s="199" t="e">
        <f t="shared" si="16"/>
        <v>#REF!</v>
      </c>
      <c r="AC478" s="199" t="e">
        <f t="shared" si="16"/>
        <v>#REF!</v>
      </c>
      <c r="AD478" s="199" t="e">
        <f t="shared" si="15"/>
        <v>#REF!</v>
      </c>
      <c r="AE478" s="199" t="e">
        <f t="shared" si="15"/>
        <v>#REF!</v>
      </c>
      <c r="AF478" s="199" t="e">
        <f t="shared" si="15"/>
        <v>#REF!</v>
      </c>
    </row>
    <row r="479" spans="2:32">
      <c r="B479" s="194"/>
      <c r="C479" s="196"/>
      <c r="D479" s="196"/>
      <c r="E479" s="207"/>
      <c r="F479" s="207"/>
      <c r="G479" s="207"/>
      <c r="H479" s="207"/>
      <c r="I479" s="207"/>
      <c r="J479" s="207"/>
      <c r="K479" s="207"/>
      <c r="L479" s="207"/>
      <c r="M479" s="207"/>
      <c r="N479" s="198"/>
      <c r="O479" s="198"/>
      <c r="P479" s="197"/>
      <c r="Q479" s="198"/>
      <c r="R479" s="323"/>
      <c r="T479" s="200">
        <f t="shared" si="14"/>
        <v>1</v>
      </c>
      <c r="U479" s="199" t="e">
        <f>AND($C479&lt;&gt;"",#REF!&lt;&gt;"")</f>
        <v>#REF!</v>
      </c>
      <c r="V479" s="199" t="e">
        <f>AND($C479&lt;&gt;"",#REF!&lt;&gt;"")</f>
        <v>#REF!</v>
      </c>
      <c r="W479" s="199" t="e">
        <f>AND($C479&lt;&gt;"",#REF!&lt;&gt;"")</f>
        <v>#REF!</v>
      </c>
      <c r="X479" s="199" t="e">
        <f>AND($C479&lt;&gt;"",#REF!&lt;&gt;"")</f>
        <v>#REF!</v>
      </c>
      <c r="Y479" s="199" t="e">
        <f>AND($C479&lt;&gt;"",#REF!&lt;&gt;"")</f>
        <v>#REF!</v>
      </c>
      <c r="Z479" s="199" t="e">
        <f>AND($C479&lt;&gt;"",#REF!&lt;&gt;"")</f>
        <v>#REF!</v>
      </c>
      <c r="AA479" s="199" t="e">
        <f t="shared" si="16"/>
        <v>#REF!</v>
      </c>
      <c r="AB479" s="199" t="e">
        <f t="shared" si="16"/>
        <v>#REF!</v>
      </c>
      <c r="AC479" s="199" t="e">
        <f t="shared" si="16"/>
        <v>#REF!</v>
      </c>
      <c r="AD479" s="199" t="e">
        <f t="shared" si="15"/>
        <v>#REF!</v>
      </c>
      <c r="AE479" s="199" t="e">
        <f t="shared" si="15"/>
        <v>#REF!</v>
      </c>
      <c r="AF479" s="199" t="e">
        <f t="shared" si="15"/>
        <v>#REF!</v>
      </c>
    </row>
    <row r="480" spans="2:32">
      <c r="B480" s="194"/>
      <c r="C480" s="196"/>
      <c r="D480" s="196"/>
      <c r="E480" s="207"/>
      <c r="F480" s="207"/>
      <c r="G480" s="207"/>
      <c r="H480" s="207"/>
      <c r="I480" s="207"/>
      <c r="J480" s="207"/>
      <c r="K480" s="207"/>
      <c r="L480" s="207"/>
      <c r="M480" s="207"/>
      <c r="N480" s="198"/>
      <c r="O480" s="198"/>
      <c r="P480" s="197"/>
      <c r="Q480" s="198"/>
      <c r="R480" s="323"/>
      <c r="T480" s="200">
        <f t="shared" si="14"/>
        <v>1</v>
      </c>
      <c r="U480" s="199" t="e">
        <f>AND($C480&lt;&gt;"",#REF!&lt;&gt;"")</f>
        <v>#REF!</v>
      </c>
      <c r="V480" s="199" t="e">
        <f>AND($C480&lt;&gt;"",#REF!&lt;&gt;"")</f>
        <v>#REF!</v>
      </c>
      <c r="W480" s="199" t="e">
        <f>AND($C480&lt;&gt;"",#REF!&lt;&gt;"")</f>
        <v>#REF!</v>
      </c>
      <c r="X480" s="199" t="e">
        <f>AND($C480&lt;&gt;"",#REF!&lt;&gt;"")</f>
        <v>#REF!</v>
      </c>
      <c r="Y480" s="199" t="e">
        <f>AND($C480&lt;&gt;"",#REF!&lt;&gt;"")</f>
        <v>#REF!</v>
      </c>
      <c r="Z480" s="199" t="e">
        <f>AND($C480&lt;&gt;"",#REF!&lt;&gt;"")</f>
        <v>#REF!</v>
      </c>
      <c r="AA480" s="199" t="e">
        <f t="shared" si="16"/>
        <v>#REF!</v>
      </c>
      <c r="AB480" s="199" t="e">
        <f t="shared" si="16"/>
        <v>#REF!</v>
      </c>
      <c r="AC480" s="199" t="e">
        <f t="shared" si="16"/>
        <v>#REF!</v>
      </c>
      <c r="AD480" s="199" t="e">
        <f t="shared" si="15"/>
        <v>#REF!</v>
      </c>
      <c r="AE480" s="199" t="e">
        <f t="shared" si="15"/>
        <v>#REF!</v>
      </c>
      <c r="AF480" s="199" t="e">
        <f t="shared" si="15"/>
        <v>#REF!</v>
      </c>
    </row>
    <row r="481" spans="2:32">
      <c r="B481" s="194"/>
      <c r="C481" s="196"/>
      <c r="D481" s="196"/>
      <c r="E481" s="207"/>
      <c r="F481" s="207"/>
      <c r="G481" s="207"/>
      <c r="H481" s="207"/>
      <c r="I481" s="207"/>
      <c r="J481" s="207"/>
      <c r="K481" s="207"/>
      <c r="L481" s="207"/>
      <c r="M481" s="207"/>
      <c r="N481" s="198"/>
      <c r="O481" s="198"/>
      <c r="P481" s="197"/>
      <c r="Q481" s="198"/>
      <c r="R481" s="323"/>
      <c r="T481" s="200">
        <f t="shared" si="14"/>
        <v>1</v>
      </c>
      <c r="U481" s="199" t="e">
        <f>AND($C481&lt;&gt;"",#REF!&lt;&gt;"")</f>
        <v>#REF!</v>
      </c>
      <c r="V481" s="199" t="e">
        <f>AND($C481&lt;&gt;"",#REF!&lt;&gt;"")</f>
        <v>#REF!</v>
      </c>
      <c r="W481" s="199" t="e">
        <f>AND($C481&lt;&gt;"",#REF!&lt;&gt;"")</f>
        <v>#REF!</v>
      </c>
      <c r="X481" s="199" t="e">
        <f>AND($C481&lt;&gt;"",#REF!&lt;&gt;"")</f>
        <v>#REF!</v>
      </c>
      <c r="Y481" s="199" t="e">
        <f>AND($C481&lt;&gt;"",#REF!&lt;&gt;"")</f>
        <v>#REF!</v>
      </c>
      <c r="Z481" s="199" t="e">
        <f>AND($C481&lt;&gt;"",#REF!&lt;&gt;"")</f>
        <v>#REF!</v>
      </c>
      <c r="AA481" s="199" t="e">
        <f t="shared" si="16"/>
        <v>#REF!</v>
      </c>
      <c r="AB481" s="199" t="e">
        <f t="shared" si="16"/>
        <v>#REF!</v>
      </c>
      <c r="AC481" s="199" t="e">
        <f t="shared" si="16"/>
        <v>#REF!</v>
      </c>
      <c r="AD481" s="199" t="e">
        <f t="shared" si="15"/>
        <v>#REF!</v>
      </c>
      <c r="AE481" s="199" t="e">
        <f t="shared" si="15"/>
        <v>#REF!</v>
      </c>
      <c r="AF481" s="199" t="e">
        <f t="shared" si="15"/>
        <v>#REF!</v>
      </c>
    </row>
    <row r="482" spans="2:32">
      <c r="B482" s="194"/>
      <c r="C482" s="196"/>
      <c r="D482" s="196"/>
      <c r="E482" s="207"/>
      <c r="F482" s="207"/>
      <c r="G482" s="207"/>
      <c r="H482" s="207"/>
      <c r="I482" s="207"/>
      <c r="J482" s="207"/>
      <c r="K482" s="207"/>
      <c r="L482" s="207"/>
      <c r="M482" s="207"/>
      <c r="N482" s="198"/>
      <c r="O482" s="198"/>
      <c r="P482" s="197"/>
      <c r="Q482" s="198"/>
      <c r="R482" s="323"/>
      <c r="T482" s="200">
        <f t="shared" si="14"/>
        <v>1</v>
      </c>
      <c r="U482" s="199" t="e">
        <f>AND($C482&lt;&gt;"",#REF!&lt;&gt;"")</f>
        <v>#REF!</v>
      </c>
      <c r="V482" s="199" t="e">
        <f>AND($C482&lt;&gt;"",#REF!&lt;&gt;"")</f>
        <v>#REF!</v>
      </c>
      <c r="W482" s="199" t="e">
        <f>AND($C482&lt;&gt;"",#REF!&lt;&gt;"")</f>
        <v>#REF!</v>
      </c>
      <c r="X482" s="199" t="e">
        <f>AND($C482&lt;&gt;"",#REF!&lt;&gt;"")</f>
        <v>#REF!</v>
      </c>
      <c r="Y482" s="199" t="e">
        <f>AND($C482&lt;&gt;"",#REF!&lt;&gt;"")</f>
        <v>#REF!</v>
      </c>
      <c r="Z482" s="199" t="e">
        <f>AND($C482&lt;&gt;"",#REF!&lt;&gt;"")</f>
        <v>#REF!</v>
      </c>
      <c r="AA482" s="199" t="e">
        <f t="shared" si="16"/>
        <v>#REF!</v>
      </c>
      <c r="AB482" s="199" t="e">
        <f t="shared" si="16"/>
        <v>#REF!</v>
      </c>
      <c r="AC482" s="199" t="e">
        <f t="shared" si="16"/>
        <v>#REF!</v>
      </c>
      <c r="AD482" s="199" t="e">
        <f t="shared" si="15"/>
        <v>#REF!</v>
      </c>
      <c r="AE482" s="199" t="e">
        <f t="shared" si="15"/>
        <v>#REF!</v>
      </c>
      <c r="AF482" s="199" t="e">
        <f t="shared" si="15"/>
        <v>#REF!</v>
      </c>
    </row>
    <row r="483" spans="2:32">
      <c r="B483" s="194"/>
      <c r="C483" s="196"/>
      <c r="D483" s="196"/>
      <c r="E483" s="207"/>
      <c r="F483" s="207"/>
      <c r="G483" s="207"/>
      <c r="H483" s="207"/>
      <c r="I483" s="207"/>
      <c r="J483" s="207"/>
      <c r="K483" s="207"/>
      <c r="L483" s="207"/>
      <c r="M483" s="207"/>
      <c r="N483" s="198"/>
      <c r="O483" s="198"/>
      <c r="P483" s="197"/>
      <c r="Q483" s="198"/>
      <c r="R483" s="323"/>
      <c r="T483" s="200">
        <f t="shared" si="14"/>
        <v>1</v>
      </c>
      <c r="U483" s="199" t="e">
        <f>AND($C483&lt;&gt;"",#REF!&lt;&gt;"")</f>
        <v>#REF!</v>
      </c>
      <c r="V483" s="199" t="e">
        <f>AND($C483&lt;&gt;"",#REF!&lt;&gt;"")</f>
        <v>#REF!</v>
      </c>
      <c r="W483" s="199" t="e">
        <f>AND($C483&lt;&gt;"",#REF!&lt;&gt;"")</f>
        <v>#REF!</v>
      </c>
      <c r="X483" s="199" t="e">
        <f>AND($C483&lt;&gt;"",#REF!&lt;&gt;"")</f>
        <v>#REF!</v>
      </c>
      <c r="Y483" s="199" t="e">
        <f>AND($C483&lt;&gt;"",#REF!&lt;&gt;"")</f>
        <v>#REF!</v>
      </c>
      <c r="Z483" s="199" t="e">
        <f>AND($C483&lt;&gt;"",#REF!&lt;&gt;"")</f>
        <v>#REF!</v>
      </c>
      <c r="AA483" s="199" t="e">
        <f t="shared" si="16"/>
        <v>#REF!</v>
      </c>
      <c r="AB483" s="199" t="e">
        <f t="shared" si="16"/>
        <v>#REF!</v>
      </c>
      <c r="AC483" s="199" t="e">
        <f t="shared" si="16"/>
        <v>#REF!</v>
      </c>
      <c r="AD483" s="199" t="e">
        <f t="shared" si="15"/>
        <v>#REF!</v>
      </c>
      <c r="AE483" s="199" t="e">
        <f t="shared" si="15"/>
        <v>#REF!</v>
      </c>
      <c r="AF483" s="199" t="e">
        <f t="shared" si="15"/>
        <v>#REF!</v>
      </c>
    </row>
    <row r="484" spans="2:32">
      <c r="B484" s="194"/>
      <c r="C484" s="196"/>
      <c r="D484" s="196"/>
      <c r="E484" s="207"/>
      <c r="F484" s="207"/>
      <c r="G484" s="207"/>
      <c r="H484" s="207"/>
      <c r="I484" s="207"/>
      <c r="J484" s="207"/>
      <c r="K484" s="207"/>
      <c r="L484" s="207"/>
      <c r="M484" s="207"/>
      <c r="N484" s="198"/>
      <c r="O484" s="198"/>
      <c r="P484" s="197"/>
      <c r="Q484" s="198"/>
      <c r="R484" s="323"/>
      <c r="T484" s="200">
        <f t="shared" si="14"/>
        <v>1</v>
      </c>
      <c r="U484" s="199" t="e">
        <f>AND($C484&lt;&gt;"",#REF!&lt;&gt;"")</f>
        <v>#REF!</v>
      </c>
      <c r="V484" s="199" t="e">
        <f>AND($C484&lt;&gt;"",#REF!&lt;&gt;"")</f>
        <v>#REF!</v>
      </c>
      <c r="W484" s="199" t="e">
        <f>AND($C484&lt;&gt;"",#REF!&lt;&gt;"")</f>
        <v>#REF!</v>
      </c>
      <c r="X484" s="199" t="e">
        <f>AND($C484&lt;&gt;"",#REF!&lt;&gt;"")</f>
        <v>#REF!</v>
      </c>
      <c r="Y484" s="199" t="e">
        <f>AND($C484&lt;&gt;"",#REF!&lt;&gt;"")</f>
        <v>#REF!</v>
      </c>
      <c r="Z484" s="199" t="e">
        <f>AND($C484&lt;&gt;"",#REF!&lt;&gt;"")</f>
        <v>#REF!</v>
      </c>
      <c r="AA484" s="199" t="e">
        <f t="shared" si="16"/>
        <v>#REF!</v>
      </c>
      <c r="AB484" s="199" t="e">
        <f t="shared" si="16"/>
        <v>#REF!</v>
      </c>
      <c r="AC484" s="199" t="e">
        <f t="shared" si="16"/>
        <v>#REF!</v>
      </c>
      <c r="AD484" s="199" t="e">
        <f t="shared" si="15"/>
        <v>#REF!</v>
      </c>
      <c r="AE484" s="199" t="e">
        <f t="shared" si="15"/>
        <v>#REF!</v>
      </c>
      <c r="AF484" s="199" t="e">
        <f t="shared" si="15"/>
        <v>#REF!</v>
      </c>
    </row>
    <row r="485" spans="2:32">
      <c r="B485" s="194"/>
      <c r="C485" s="196"/>
      <c r="D485" s="196"/>
      <c r="E485" s="207"/>
      <c r="F485" s="207"/>
      <c r="G485" s="207"/>
      <c r="H485" s="207"/>
      <c r="I485" s="207"/>
      <c r="J485" s="207"/>
      <c r="K485" s="207"/>
      <c r="L485" s="207"/>
      <c r="M485" s="207"/>
      <c r="N485" s="198"/>
      <c r="O485" s="198"/>
      <c r="P485" s="197"/>
      <c r="Q485" s="198"/>
      <c r="R485" s="323"/>
      <c r="T485" s="200">
        <f t="shared" si="14"/>
        <v>1</v>
      </c>
      <c r="U485" s="199" t="e">
        <f>AND($C485&lt;&gt;"",#REF!&lt;&gt;"")</f>
        <v>#REF!</v>
      </c>
      <c r="V485" s="199" t="e">
        <f>AND($C485&lt;&gt;"",#REF!&lt;&gt;"")</f>
        <v>#REF!</v>
      </c>
      <c r="W485" s="199" t="e">
        <f>AND($C485&lt;&gt;"",#REF!&lt;&gt;"")</f>
        <v>#REF!</v>
      </c>
      <c r="X485" s="199" t="e">
        <f>AND($C485&lt;&gt;"",#REF!&lt;&gt;"")</f>
        <v>#REF!</v>
      </c>
      <c r="Y485" s="199" t="e">
        <f>AND($C485&lt;&gt;"",#REF!&lt;&gt;"")</f>
        <v>#REF!</v>
      </c>
      <c r="Z485" s="199" t="e">
        <f>AND($C485&lt;&gt;"",#REF!&lt;&gt;"")</f>
        <v>#REF!</v>
      </c>
      <c r="AA485" s="199" t="e">
        <f t="shared" si="16"/>
        <v>#REF!</v>
      </c>
      <c r="AB485" s="199" t="e">
        <f t="shared" si="16"/>
        <v>#REF!</v>
      </c>
      <c r="AC485" s="199" t="e">
        <f t="shared" si="16"/>
        <v>#REF!</v>
      </c>
      <c r="AD485" s="199" t="e">
        <f t="shared" si="15"/>
        <v>#REF!</v>
      </c>
      <c r="AE485" s="199" t="e">
        <f t="shared" si="15"/>
        <v>#REF!</v>
      </c>
      <c r="AF485" s="199" t="e">
        <f t="shared" si="15"/>
        <v>#REF!</v>
      </c>
    </row>
    <row r="486" spans="2:32">
      <c r="B486" s="194"/>
      <c r="C486" s="196"/>
      <c r="D486" s="196"/>
      <c r="E486" s="207"/>
      <c r="F486" s="207"/>
      <c r="G486" s="207"/>
      <c r="H486" s="207"/>
      <c r="I486" s="207"/>
      <c r="J486" s="207"/>
      <c r="K486" s="207"/>
      <c r="L486" s="207"/>
      <c r="M486" s="207"/>
      <c r="N486" s="198"/>
      <c r="O486" s="198"/>
      <c r="P486" s="197"/>
      <c r="Q486" s="198"/>
      <c r="R486" s="323"/>
      <c r="T486" s="200">
        <f t="shared" si="14"/>
        <v>1</v>
      </c>
      <c r="U486" s="199" t="e">
        <f>AND($C486&lt;&gt;"",#REF!&lt;&gt;"")</f>
        <v>#REF!</v>
      </c>
      <c r="V486" s="199" t="e">
        <f>AND($C486&lt;&gt;"",#REF!&lt;&gt;"")</f>
        <v>#REF!</v>
      </c>
      <c r="W486" s="199" t="e">
        <f>AND($C486&lt;&gt;"",#REF!&lt;&gt;"")</f>
        <v>#REF!</v>
      </c>
      <c r="X486" s="199" t="e">
        <f>AND($C486&lt;&gt;"",#REF!&lt;&gt;"")</f>
        <v>#REF!</v>
      </c>
      <c r="Y486" s="199" t="e">
        <f>AND($C486&lt;&gt;"",#REF!&lt;&gt;"")</f>
        <v>#REF!</v>
      </c>
      <c r="Z486" s="199" t="e">
        <f>AND($C486&lt;&gt;"",#REF!&lt;&gt;"")</f>
        <v>#REF!</v>
      </c>
      <c r="AA486" s="199" t="e">
        <f t="shared" si="16"/>
        <v>#REF!</v>
      </c>
      <c r="AB486" s="199" t="e">
        <f t="shared" si="16"/>
        <v>#REF!</v>
      </c>
      <c r="AC486" s="199" t="e">
        <f t="shared" si="16"/>
        <v>#REF!</v>
      </c>
      <c r="AD486" s="199" t="e">
        <f t="shared" si="15"/>
        <v>#REF!</v>
      </c>
      <c r="AE486" s="199" t="e">
        <f t="shared" si="15"/>
        <v>#REF!</v>
      </c>
      <c r="AF486" s="199" t="e">
        <f t="shared" si="15"/>
        <v>#REF!</v>
      </c>
    </row>
    <row r="487" spans="2:32">
      <c r="B487" s="194"/>
      <c r="C487" s="196"/>
      <c r="D487" s="196"/>
      <c r="E487" s="207"/>
      <c r="F487" s="207"/>
      <c r="G487" s="207"/>
      <c r="H487" s="207"/>
      <c r="I487" s="207"/>
      <c r="J487" s="207"/>
      <c r="K487" s="207"/>
      <c r="L487" s="207"/>
      <c r="M487" s="207"/>
      <c r="N487" s="198"/>
      <c r="O487" s="198"/>
      <c r="P487" s="197"/>
      <c r="Q487" s="198"/>
      <c r="R487" s="323"/>
      <c r="T487" s="200">
        <f t="shared" si="14"/>
        <v>1</v>
      </c>
      <c r="U487" s="199" t="e">
        <f>AND($C487&lt;&gt;"",#REF!&lt;&gt;"")</f>
        <v>#REF!</v>
      </c>
      <c r="V487" s="199" t="e">
        <f>AND($C487&lt;&gt;"",#REF!&lt;&gt;"")</f>
        <v>#REF!</v>
      </c>
      <c r="W487" s="199" t="e">
        <f>AND($C487&lt;&gt;"",#REF!&lt;&gt;"")</f>
        <v>#REF!</v>
      </c>
      <c r="X487" s="199" t="e">
        <f>AND($C487&lt;&gt;"",#REF!&lt;&gt;"")</f>
        <v>#REF!</v>
      </c>
      <c r="Y487" s="199" t="e">
        <f>AND($C487&lt;&gt;"",#REF!&lt;&gt;"")</f>
        <v>#REF!</v>
      </c>
      <c r="Z487" s="199" t="e">
        <f>AND($C487&lt;&gt;"",#REF!&lt;&gt;"")</f>
        <v>#REF!</v>
      </c>
      <c r="AA487" s="199" t="e">
        <f t="shared" si="16"/>
        <v>#REF!</v>
      </c>
      <c r="AB487" s="199" t="e">
        <f t="shared" si="16"/>
        <v>#REF!</v>
      </c>
      <c r="AC487" s="199" t="e">
        <f t="shared" si="16"/>
        <v>#REF!</v>
      </c>
      <c r="AD487" s="199" t="e">
        <f t="shared" si="15"/>
        <v>#REF!</v>
      </c>
      <c r="AE487" s="199" t="e">
        <f t="shared" si="15"/>
        <v>#REF!</v>
      </c>
      <c r="AF487" s="199" t="e">
        <f t="shared" si="15"/>
        <v>#REF!</v>
      </c>
    </row>
    <row r="488" spans="2:32">
      <c r="B488" s="194"/>
      <c r="C488" s="196"/>
      <c r="D488" s="196"/>
      <c r="E488" s="207"/>
      <c r="F488" s="207"/>
      <c r="G488" s="207"/>
      <c r="H488" s="207"/>
      <c r="I488" s="207"/>
      <c r="J488" s="207"/>
      <c r="K488" s="207"/>
      <c r="L488" s="207"/>
      <c r="M488" s="207"/>
      <c r="N488" s="198"/>
      <c r="O488" s="198"/>
      <c r="P488" s="197"/>
      <c r="Q488" s="198"/>
      <c r="R488" s="323"/>
      <c r="T488" s="200">
        <f t="shared" si="14"/>
        <v>1</v>
      </c>
      <c r="U488" s="199" t="e">
        <f>AND($C488&lt;&gt;"",#REF!&lt;&gt;"")</f>
        <v>#REF!</v>
      </c>
      <c r="V488" s="199" t="e">
        <f>AND($C488&lt;&gt;"",#REF!&lt;&gt;"")</f>
        <v>#REF!</v>
      </c>
      <c r="W488" s="199" t="e">
        <f>AND($C488&lt;&gt;"",#REF!&lt;&gt;"")</f>
        <v>#REF!</v>
      </c>
      <c r="X488" s="199" t="e">
        <f>AND($C488&lt;&gt;"",#REF!&lt;&gt;"")</f>
        <v>#REF!</v>
      </c>
      <c r="Y488" s="199" t="e">
        <f>AND($C488&lt;&gt;"",#REF!&lt;&gt;"")</f>
        <v>#REF!</v>
      </c>
      <c r="Z488" s="199" t="e">
        <f>AND($C488&lt;&gt;"",#REF!&lt;&gt;"")</f>
        <v>#REF!</v>
      </c>
      <c r="AA488" s="199" t="e">
        <f t="shared" si="16"/>
        <v>#REF!</v>
      </c>
      <c r="AB488" s="199" t="e">
        <f t="shared" si="16"/>
        <v>#REF!</v>
      </c>
      <c r="AC488" s="199" t="e">
        <f t="shared" si="16"/>
        <v>#REF!</v>
      </c>
      <c r="AD488" s="199" t="e">
        <f t="shared" si="15"/>
        <v>#REF!</v>
      </c>
      <c r="AE488" s="199" t="e">
        <f t="shared" si="15"/>
        <v>#REF!</v>
      </c>
      <c r="AF488" s="199" t="e">
        <f t="shared" si="15"/>
        <v>#REF!</v>
      </c>
    </row>
    <row r="489" spans="2:32">
      <c r="B489" s="194"/>
      <c r="C489" s="196"/>
      <c r="D489" s="196"/>
      <c r="E489" s="207"/>
      <c r="F489" s="207"/>
      <c r="G489" s="207"/>
      <c r="H489" s="207"/>
      <c r="I489" s="207"/>
      <c r="J489" s="207"/>
      <c r="K489" s="207"/>
      <c r="L489" s="207"/>
      <c r="M489" s="207"/>
      <c r="N489" s="198"/>
      <c r="O489" s="198"/>
      <c r="P489" s="197"/>
      <c r="Q489" s="198"/>
      <c r="R489" s="323"/>
      <c r="T489" s="200">
        <f t="shared" si="14"/>
        <v>1</v>
      </c>
      <c r="U489" s="199" t="e">
        <f>AND($C489&lt;&gt;"",#REF!&lt;&gt;"")</f>
        <v>#REF!</v>
      </c>
      <c r="V489" s="199" t="e">
        <f>AND($C489&lt;&gt;"",#REF!&lt;&gt;"")</f>
        <v>#REF!</v>
      </c>
      <c r="W489" s="199" t="e">
        <f>AND($C489&lt;&gt;"",#REF!&lt;&gt;"")</f>
        <v>#REF!</v>
      </c>
      <c r="X489" s="199" t="e">
        <f>AND($C489&lt;&gt;"",#REF!&lt;&gt;"")</f>
        <v>#REF!</v>
      </c>
      <c r="Y489" s="199" t="e">
        <f>AND($C489&lt;&gt;"",#REF!&lt;&gt;"")</f>
        <v>#REF!</v>
      </c>
      <c r="Z489" s="199" t="e">
        <f>AND($C489&lt;&gt;"",#REF!&lt;&gt;"")</f>
        <v>#REF!</v>
      </c>
      <c r="AA489" s="199" t="e">
        <f t="shared" si="16"/>
        <v>#REF!</v>
      </c>
      <c r="AB489" s="199" t="e">
        <f t="shared" si="16"/>
        <v>#REF!</v>
      </c>
      <c r="AC489" s="199" t="e">
        <f t="shared" si="16"/>
        <v>#REF!</v>
      </c>
      <c r="AD489" s="199" t="e">
        <f t="shared" si="15"/>
        <v>#REF!</v>
      </c>
      <c r="AE489" s="199" t="e">
        <f t="shared" si="15"/>
        <v>#REF!</v>
      </c>
      <c r="AF489" s="199" t="e">
        <f t="shared" si="15"/>
        <v>#REF!</v>
      </c>
    </row>
    <row r="490" spans="2:32">
      <c r="B490" s="194"/>
      <c r="C490" s="196"/>
      <c r="D490" s="196"/>
      <c r="E490" s="207"/>
      <c r="F490" s="207"/>
      <c r="G490" s="207"/>
      <c r="H490" s="207"/>
      <c r="I490" s="207"/>
      <c r="J490" s="207"/>
      <c r="K490" s="207"/>
      <c r="L490" s="207"/>
      <c r="M490" s="207"/>
      <c r="N490" s="198"/>
      <c r="O490" s="198"/>
      <c r="P490" s="197"/>
      <c r="Q490" s="198"/>
      <c r="R490" s="323"/>
      <c r="T490" s="200">
        <f t="shared" si="14"/>
        <v>1</v>
      </c>
      <c r="U490" s="199" t="e">
        <f>AND($C490&lt;&gt;"",#REF!&lt;&gt;"")</f>
        <v>#REF!</v>
      </c>
      <c r="V490" s="199" t="e">
        <f>AND($C490&lt;&gt;"",#REF!&lt;&gt;"")</f>
        <v>#REF!</v>
      </c>
      <c r="W490" s="199" t="e">
        <f>AND($C490&lt;&gt;"",#REF!&lt;&gt;"")</f>
        <v>#REF!</v>
      </c>
      <c r="X490" s="199" t="e">
        <f>AND($C490&lt;&gt;"",#REF!&lt;&gt;"")</f>
        <v>#REF!</v>
      </c>
      <c r="Y490" s="199" t="e">
        <f>AND($C490&lt;&gt;"",#REF!&lt;&gt;"")</f>
        <v>#REF!</v>
      </c>
      <c r="Z490" s="199" t="e">
        <f>AND($C490&lt;&gt;"",#REF!&lt;&gt;"")</f>
        <v>#REF!</v>
      </c>
      <c r="AA490" s="199" t="e">
        <f t="shared" si="16"/>
        <v>#REF!</v>
      </c>
      <c r="AB490" s="199" t="e">
        <f t="shared" si="16"/>
        <v>#REF!</v>
      </c>
      <c r="AC490" s="199" t="e">
        <f t="shared" si="16"/>
        <v>#REF!</v>
      </c>
      <c r="AD490" s="199" t="e">
        <f t="shared" si="15"/>
        <v>#REF!</v>
      </c>
      <c r="AE490" s="199" t="e">
        <f t="shared" si="15"/>
        <v>#REF!</v>
      </c>
      <c r="AF490" s="199" t="e">
        <f t="shared" si="15"/>
        <v>#REF!</v>
      </c>
    </row>
    <row r="491" spans="2:32">
      <c r="B491" s="194"/>
      <c r="C491" s="196"/>
      <c r="D491" s="196"/>
      <c r="E491" s="207"/>
      <c r="F491" s="207"/>
      <c r="G491" s="207"/>
      <c r="H491" s="207"/>
      <c r="I491" s="207"/>
      <c r="J491" s="207"/>
      <c r="K491" s="207"/>
      <c r="L491" s="207"/>
      <c r="M491" s="207"/>
      <c r="N491" s="198"/>
      <c r="O491" s="198"/>
      <c r="P491" s="197"/>
      <c r="Q491" s="198"/>
      <c r="R491" s="323"/>
      <c r="T491" s="200">
        <f t="shared" si="14"/>
        <v>1</v>
      </c>
      <c r="U491" s="199" t="e">
        <f>AND($C491&lt;&gt;"",#REF!&lt;&gt;"")</f>
        <v>#REF!</v>
      </c>
      <c r="V491" s="199" t="e">
        <f>AND($C491&lt;&gt;"",#REF!&lt;&gt;"")</f>
        <v>#REF!</v>
      </c>
      <c r="W491" s="199" t="e">
        <f>AND($C491&lt;&gt;"",#REF!&lt;&gt;"")</f>
        <v>#REF!</v>
      </c>
      <c r="X491" s="199" t="e">
        <f>AND($C491&lt;&gt;"",#REF!&lt;&gt;"")</f>
        <v>#REF!</v>
      </c>
      <c r="Y491" s="199" t="e">
        <f>AND($C491&lt;&gt;"",#REF!&lt;&gt;"")</f>
        <v>#REF!</v>
      </c>
      <c r="Z491" s="199" t="e">
        <f>AND($C491&lt;&gt;"",#REF!&lt;&gt;"")</f>
        <v>#REF!</v>
      </c>
      <c r="AA491" s="199" t="e">
        <f t="shared" si="16"/>
        <v>#REF!</v>
      </c>
      <c r="AB491" s="199" t="e">
        <f t="shared" si="16"/>
        <v>#REF!</v>
      </c>
      <c r="AC491" s="199" t="e">
        <f t="shared" si="16"/>
        <v>#REF!</v>
      </c>
      <c r="AD491" s="199" t="e">
        <f t="shared" si="15"/>
        <v>#REF!</v>
      </c>
      <c r="AE491" s="199" t="e">
        <f t="shared" si="15"/>
        <v>#REF!</v>
      </c>
      <c r="AF491" s="199" t="e">
        <f t="shared" si="15"/>
        <v>#REF!</v>
      </c>
    </row>
    <row r="492" spans="2:32">
      <c r="B492" s="194"/>
      <c r="C492" s="196"/>
      <c r="D492" s="196"/>
      <c r="E492" s="207"/>
      <c r="F492" s="207"/>
      <c r="G492" s="207"/>
      <c r="H492" s="207"/>
      <c r="I492" s="207"/>
      <c r="J492" s="207"/>
      <c r="K492" s="207"/>
      <c r="L492" s="207"/>
      <c r="M492" s="207"/>
      <c r="N492" s="198"/>
      <c r="O492" s="198"/>
      <c r="P492" s="197"/>
      <c r="Q492" s="198"/>
      <c r="R492" s="323"/>
      <c r="T492" s="200">
        <f t="shared" si="14"/>
        <v>1</v>
      </c>
      <c r="U492" s="199" t="e">
        <f>AND($C492&lt;&gt;"",#REF!&lt;&gt;"")</f>
        <v>#REF!</v>
      </c>
      <c r="V492" s="199" t="e">
        <f>AND($C492&lt;&gt;"",#REF!&lt;&gt;"")</f>
        <v>#REF!</v>
      </c>
      <c r="W492" s="199" t="e">
        <f>AND($C492&lt;&gt;"",#REF!&lt;&gt;"")</f>
        <v>#REF!</v>
      </c>
      <c r="X492" s="199" t="e">
        <f>AND($C492&lt;&gt;"",#REF!&lt;&gt;"")</f>
        <v>#REF!</v>
      </c>
      <c r="Y492" s="199" t="e">
        <f>AND($C492&lt;&gt;"",#REF!&lt;&gt;"")</f>
        <v>#REF!</v>
      </c>
      <c r="Z492" s="199" t="e">
        <f>AND($C492&lt;&gt;"",#REF!&lt;&gt;"")</f>
        <v>#REF!</v>
      </c>
      <c r="AA492" s="199" t="e">
        <f t="shared" si="16"/>
        <v>#REF!</v>
      </c>
      <c r="AB492" s="199" t="e">
        <f t="shared" si="16"/>
        <v>#REF!</v>
      </c>
      <c r="AC492" s="199" t="e">
        <f t="shared" si="16"/>
        <v>#REF!</v>
      </c>
      <c r="AD492" s="199" t="e">
        <f t="shared" si="15"/>
        <v>#REF!</v>
      </c>
      <c r="AE492" s="199" t="e">
        <f t="shared" si="15"/>
        <v>#REF!</v>
      </c>
      <c r="AF492" s="199" t="e">
        <f t="shared" si="15"/>
        <v>#REF!</v>
      </c>
    </row>
    <row r="493" spans="2:32">
      <c r="B493" s="194"/>
      <c r="C493" s="196"/>
      <c r="D493" s="196"/>
      <c r="E493" s="207"/>
      <c r="F493" s="207"/>
      <c r="G493" s="207"/>
      <c r="H493" s="207"/>
      <c r="I493" s="207"/>
      <c r="J493" s="207"/>
      <c r="K493" s="207"/>
      <c r="L493" s="207"/>
      <c r="M493" s="207"/>
      <c r="N493" s="198"/>
      <c r="O493" s="198"/>
      <c r="P493" s="197"/>
      <c r="Q493" s="198"/>
      <c r="R493" s="323"/>
      <c r="T493" s="200">
        <f t="shared" si="14"/>
        <v>1</v>
      </c>
      <c r="U493" s="199" t="e">
        <f>AND($C493&lt;&gt;"",#REF!&lt;&gt;"")</f>
        <v>#REF!</v>
      </c>
      <c r="V493" s="199" t="e">
        <f>AND($C493&lt;&gt;"",#REF!&lt;&gt;"")</f>
        <v>#REF!</v>
      </c>
      <c r="W493" s="199" t="e">
        <f>AND($C493&lt;&gt;"",#REF!&lt;&gt;"")</f>
        <v>#REF!</v>
      </c>
      <c r="X493" s="199" t="e">
        <f>AND($C493&lt;&gt;"",#REF!&lt;&gt;"")</f>
        <v>#REF!</v>
      </c>
      <c r="Y493" s="199" t="e">
        <f>AND($C493&lt;&gt;"",#REF!&lt;&gt;"")</f>
        <v>#REF!</v>
      </c>
      <c r="Z493" s="199" t="e">
        <f>AND($C493&lt;&gt;"",#REF!&lt;&gt;"")</f>
        <v>#REF!</v>
      </c>
      <c r="AA493" s="199" t="e">
        <f t="shared" si="16"/>
        <v>#REF!</v>
      </c>
      <c r="AB493" s="199" t="e">
        <f t="shared" si="16"/>
        <v>#REF!</v>
      </c>
      <c r="AC493" s="199" t="e">
        <f t="shared" si="16"/>
        <v>#REF!</v>
      </c>
      <c r="AD493" s="199" t="e">
        <f t="shared" si="15"/>
        <v>#REF!</v>
      </c>
      <c r="AE493" s="199" t="e">
        <f t="shared" si="15"/>
        <v>#REF!</v>
      </c>
      <c r="AF493" s="199" t="e">
        <f t="shared" si="15"/>
        <v>#REF!</v>
      </c>
    </row>
    <row r="494" spans="2:32">
      <c r="B494" s="194"/>
      <c r="C494" s="196"/>
      <c r="D494" s="196"/>
      <c r="E494" s="207"/>
      <c r="F494" s="207"/>
      <c r="G494" s="207"/>
      <c r="H494" s="207"/>
      <c r="I494" s="207"/>
      <c r="J494" s="207"/>
      <c r="K494" s="207"/>
      <c r="L494" s="207"/>
      <c r="M494" s="207"/>
      <c r="N494" s="198"/>
      <c r="O494" s="198"/>
      <c r="P494" s="197"/>
      <c r="Q494" s="198"/>
      <c r="R494" s="323"/>
      <c r="T494" s="200">
        <f t="shared" si="14"/>
        <v>1</v>
      </c>
      <c r="U494" s="199" t="e">
        <f>AND($C494&lt;&gt;"",#REF!&lt;&gt;"")</f>
        <v>#REF!</v>
      </c>
      <c r="V494" s="199" t="e">
        <f>AND($C494&lt;&gt;"",#REF!&lt;&gt;"")</f>
        <v>#REF!</v>
      </c>
      <c r="W494" s="199" t="e">
        <f>AND($C494&lt;&gt;"",#REF!&lt;&gt;"")</f>
        <v>#REF!</v>
      </c>
      <c r="X494" s="199" t="e">
        <f>AND($C494&lt;&gt;"",#REF!&lt;&gt;"")</f>
        <v>#REF!</v>
      </c>
      <c r="Y494" s="199" t="e">
        <f>AND($C494&lt;&gt;"",#REF!&lt;&gt;"")</f>
        <v>#REF!</v>
      </c>
      <c r="Z494" s="199" t="e">
        <f>AND($C494&lt;&gt;"",#REF!&lt;&gt;"")</f>
        <v>#REF!</v>
      </c>
      <c r="AA494" s="199" t="e">
        <f t="shared" si="16"/>
        <v>#REF!</v>
      </c>
      <c r="AB494" s="199" t="e">
        <f t="shared" si="16"/>
        <v>#REF!</v>
      </c>
      <c r="AC494" s="199" t="e">
        <f t="shared" si="16"/>
        <v>#REF!</v>
      </c>
      <c r="AD494" s="199" t="e">
        <f t="shared" si="15"/>
        <v>#REF!</v>
      </c>
      <c r="AE494" s="199" t="e">
        <f t="shared" si="15"/>
        <v>#REF!</v>
      </c>
      <c r="AF494" s="199" t="e">
        <f t="shared" si="15"/>
        <v>#REF!</v>
      </c>
    </row>
    <row r="495" spans="2:32">
      <c r="B495" s="194"/>
      <c r="C495" s="196"/>
      <c r="D495" s="196"/>
      <c r="E495" s="207"/>
      <c r="F495" s="207"/>
      <c r="G495" s="207"/>
      <c r="H495" s="207"/>
      <c r="I495" s="207"/>
      <c r="J495" s="207"/>
      <c r="K495" s="207"/>
      <c r="L495" s="207"/>
      <c r="M495" s="207"/>
      <c r="N495" s="198"/>
      <c r="O495" s="198"/>
      <c r="P495" s="197"/>
      <c r="Q495" s="198"/>
      <c r="R495" s="323"/>
      <c r="T495" s="200">
        <f t="shared" si="14"/>
        <v>1</v>
      </c>
      <c r="U495" s="199" t="e">
        <f>AND($C495&lt;&gt;"",#REF!&lt;&gt;"")</f>
        <v>#REF!</v>
      </c>
      <c r="V495" s="199" t="e">
        <f>AND($C495&lt;&gt;"",#REF!&lt;&gt;"")</f>
        <v>#REF!</v>
      </c>
      <c r="W495" s="199" t="e">
        <f>AND($C495&lt;&gt;"",#REF!&lt;&gt;"")</f>
        <v>#REF!</v>
      </c>
      <c r="X495" s="199" t="e">
        <f>AND($C495&lt;&gt;"",#REF!&lt;&gt;"")</f>
        <v>#REF!</v>
      </c>
      <c r="Y495" s="199" t="e">
        <f>AND($C495&lt;&gt;"",#REF!&lt;&gt;"")</f>
        <v>#REF!</v>
      </c>
      <c r="Z495" s="199" t="e">
        <f>AND($C495&lt;&gt;"",#REF!&lt;&gt;"")</f>
        <v>#REF!</v>
      </c>
      <c r="AA495" s="199" t="e">
        <f t="shared" si="16"/>
        <v>#REF!</v>
      </c>
      <c r="AB495" s="199" t="e">
        <f t="shared" si="16"/>
        <v>#REF!</v>
      </c>
      <c r="AC495" s="199" t="e">
        <f t="shared" si="16"/>
        <v>#REF!</v>
      </c>
      <c r="AD495" s="199" t="e">
        <f t="shared" si="15"/>
        <v>#REF!</v>
      </c>
      <c r="AE495" s="199" t="e">
        <f t="shared" si="15"/>
        <v>#REF!</v>
      </c>
      <c r="AF495" s="199" t="e">
        <f t="shared" si="15"/>
        <v>#REF!</v>
      </c>
    </row>
    <row r="496" spans="2:32">
      <c r="B496" s="194"/>
      <c r="C496" s="196"/>
      <c r="D496" s="196"/>
      <c r="E496" s="207"/>
      <c r="F496" s="207"/>
      <c r="G496" s="207"/>
      <c r="H496" s="207"/>
      <c r="I496" s="207"/>
      <c r="J496" s="207"/>
      <c r="K496" s="207"/>
      <c r="L496" s="207"/>
      <c r="M496" s="207"/>
      <c r="N496" s="198"/>
      <c r="O496" s="198"/>
      <c r="P496" s="197"/>
      <c r="Q496" s="198"/>
      <c r="R496" s="323"/>
      <c r="T496" s="200">
        <f t="shared" si="14"/>
        <v>1</v>
      </c>
      <c r="U496" s="199" t="e">
        <f>AND($C496&lt;&gt;"",#REF!&lt;&gt;"")</f>
        <v>#REF!</v>
      </c>
      <c r="V496" s="199" t="e">
        <f>AND($C496&lt;&gt;"",#REF!&lt;&gt;"")</f>
        <v>#REF!</v>
      </c>
      <c r="W496" s="199" t="e">
        <f>AND($C496&lt;&gt;"",#REF!&lt;&gt;"")</f>
        <v>#REF!</v>
      </c>
      <c r="X496" s="199" t="e">
        <f>AND($C496&lt;&gt;"",#REF!&lt;&gt;"")</f>
        <v>#REF!</v>
      </c>
      <c r="Y496" s="199" t="e">
        <f>AND($C496&lt;&gt;"",#REF!&lt;&gt;"")</f>
        <v>#REF!</v>
      </c>
      <c r="Z496" s="199" t="e">
        <f>AND($C496&lt;&gt;"",#REF!&lt;&gt;"")</f>
        <v>#REF!</v>
      </c>
      <c r="AA496" s="199" t="e">
        <f t="shared" si="16"/>
        <v>#REF!</v>
      </c>
      <c r="AB496" s="199" t="e">
        <f t="shared" si="16"/>
        <v>#REF!</v>
      </c>
      <c r="AC496" s="199" t="e">
        <f t="shared" si="16"/>
        <v>#REF!</v>
      </c>
      <c r="AD496" s="199" t="e">
        <f t="shared" si="15"/>
        <v>#REF!</v>
      </c>
      <c r="AE496" s="199" t="e">
        <f t="shared" si="15"/>
        <v>#REF!</v>
      </c>
      <c r="AF496" s="199" t="e">
        <f t="shared" si="15"/>
        <v>#REF!</v>
      </c>
    </row>
    <row r="497" spans="2:32">
      <c r="B497" s="194"/>
      <c r="C497" s="196"/>
      <c r="D497" s="196"/>
      <c r="E497" s="207"/>
      <c r="F497" s="207"/>
      <c r="G497" s="207"/>
      <c r="H497" s="207"/>
      <c r="I497" s="207"/>
      <c r="J497" s="207"/>
      <c r="K497" s="207"/>
      <c r="L497" s="207"/>
      <c r="M497" s="207"/>
      <c r="N497" s="198"/>
      <c r="O497" s="198"/>
      <c r="P497" s="197"/>
      <c r="Q497" s="198"/>
      <c r="R497" s="323"/>
      <c r="T497" s="200">
        <f t="shared" si="14"/>
        <v>1</v>
      </c>
      <c r="U497" s="199" t="e">
        <f>AND($C497&lt;&gt;"",#REF!&lt;&gt;"")</f>
        <v>#REF!</v>
      </c>
      <c r="V497" s="199" t="e">
        <f>AND($C497&lt;&gt;"",#REF!&lt;&gt;"")</f>
        <v>#REF!</v>
      </c>
      <c r="W497" s="199" t="e">
        <f>AND($C497&lt;&gt;"",#REF!&lt;&gt;"")</f>
        <v>#REF!</v>
      </c>
      <c r="X497" s="199" t="e">
        <f>AND($C497&lt;&gt;"",#REF!&lt;&gt;"")</f>
        <v>#REF!</v>
      </c>
      <c r="Y497" s="199" t="e">
        <f>AND($C497&lt;&gt;"",#REF!&lt;&gt;"")</f>
        <v>#REF!</v>
      </c>
      <c r="Z497" s="199" t="e">
        <f>AND($C497&lt;&gt;"",#REF!&lt;&gt;"")</f>
        <v>#REF!</v>
      </c>
      <c r="AA497" s="199" t="e">
        <f t="shared" si="16"/>
        <v>#REF!</v>
      </c>
      <c r="AB497" s="199" t="e">
        <f t="shared" si="16"/>
        <v>#REF!</v>
      </c>
      <c r="AC497" s="199" t="e">
        <f t="shared" si="16"/>
        <v>#REF!</v>
      </c>
      <c r="AD497" s="199" t="e">
        <f t="shared" si="15"/>
        <v>#REF!</v>
      </c>
      <c r="AE497" s="199" t="e">
        <f t="shared" si="15"/>
        <v>#REF!</v>
      </c>
      <c r="AF497" s="199" t="e">
        <f t="shared" si="15"/>
        <v>#REF!</v>
      </c>
    </row>
    <row r="498" spans="2:32">
      <c r="B498" s="194"/>
      <c r="C498" s="196"/>
      <c r="D498" s="196"/>
      <c r="E498" s="207"/>
      <c r="F498" s="207"/>
      <c r="G498" s="207"/>
      <c r="H498" s="207"/>
      <c r="I498" s="207"/>
      <c r="J498" s="207"/>
      <c r="K498" s="207"/>
      <c r="L498" s="207"/>
      <c r="M498" s="207"/>
      <c r="N498" s="198"/>
      <c r="O498" s="207"/>
      <c r="P498" s="207"/>
      <c r="Q498" s="207"/>
      <c r="R498" s="323"/>
      <c r="T498" s="200">
        <f t="shared" si="14"/>
        <v>1</v>
      </c>
      <c r="U498" s="199" t="e">
        <f>AND($C498&lt;&gt;"",#REF!&lt;&gt;"")</f>
        <v>#REF!</v>
      </c>
      <c r="V498" s="199" t="e">
        <f>AND($C498&lt;&gt;"",#REF!&lt;&gt;"")</f>
        <v>#REF!</v>
      </c>
      <c r="W498" s="199" t="e">
        <f>AND($C498&lt;&gt;"",#REF!&lt;&gt;"")</f>
        <v>#REF!</v>
      </c>
      <c r="X498" s="199" t="e">
        <f>AND($C498&lt;&gt;"",#REF!&lt;&gt;"")</f>
        <v>#REF!</v>
      </c>
      <c r="Y498" s="199" t="e">
        <f>AND($C498&lt;&gt;"",#REF!&lt;&gt;"")</f>
        <v>#REF!</v>
      </c>
      <c r="Z498" s="199" t="e">
        <f>AND($C498&lt;&gt;"",#REF!&lt;&gt;"")</f>
        <v>#REF!</v>
      </c>
      <c r="AA498" s="199" t="e">
        <f t="shared" si="16"/>
        <v>#REF!</v>
      </c>
      <c r="AB498" s="199" t="e">
        <f t="shared" si="16"/>
        <v>#REF!</v>
      </c>
      <c r="AC498" s="199" t="e">
        <f t="shared" si="16"/>
        <v>#REF!</v>
      </c>
      <c r="AD498" s="199" t="e">
        <f t="shared" si="15"/>
        <v>#REF!</v>
      </c>
      <c r="AE498" s="199" t="e">
        <f t="shared" si="15"/>
        <v>#REF!</v>
      </c>
      <c r="AF498" s="199" t="e">
        <f t="shared" si="15"/>
        <v>#REF!</v>
      </c>
    </row>
    <row r="499" spans="2:32">
      <c r="B499" s="194"/>
      <c r="C499" s="196"/>
      <c r="D499" s="196"/>
      <c r="E499" s="207"/>
      <c r="F499" s="207"/>
      <c r="G499" s="207"/>
      <c r="H499" s="207"/>
      <c r="I499" s="207"/>
      <c r="J499" s="207"/>
      <c r="K499" s="207"/>
      <c r="L499" s="207"/>
      <c r="M499" s="207"/>
      <c r="N499" s="198"/>
      <c r="O499" s="207"/>
      <c r="P499" s="207"/>
      <c r="Q499" s="207"/>
      <c r="R499" s="323"/>
      <c r="T499" s="200">
        <f t="shared" si="14"/>
        <v>1</v>
      </c>
      <c r="U499" s="199" t="e">
        <f>AND($C499&lt;&gt;"",#REF!&lt;&gt;"")</f>
        <v>#REF!</v>
      </c>
      <c r="V499" s="199" t="e">
        <f>AND($C499&lt;&gt;"",#REF!&lt;&gt;"")</f>
        <v>#REF!</v>
      </c>
      <c r="W499" s="199" t="e">
        <f>AND($C499&lt;&gt;"",#REF!&lt;&gt;"")</f>
        <v>#REF!</v>
      </c>
      <c r="X499" s="199" t="e">
        <f>AND($C499&lt;&gt;"",#REF!&lt;&gt;"")</f>
        <v>#REF!</v>
      </c>
      <c r="Y499" s="199" t="e">
        <f>AND($C499&lt;&gt;"",#REF!&lt;&gt;"")</f>
        <v>#REF!</v>
      </c>
      <c r="Z499" s="199" t="e">
        <f>AND($C499&lt;&gt;"",#REF!&lt;&gt;"")</f>
        <v>#REF!</v>
      </c>
      <c r="AA499" s="199" t="e">
        <f t="shared" si="16"/>
        <v>#REF!</v>
      </c>
      <c r="AB499" s="199" t="e">
        <f t="shared" si="16"/>
        <v>#REF!</v>
      </c>
      <c r="AC499" s="199" t="e">
        <f t="shared" si="16"/>
        <v>#REF!</v>
      </c>
      <c r="AD499" s="199" t="e">
        <f t="shared" si="15"/>
        <v>#REF!</v>
      </c>
      <c r="AE499" s="199" t="e">
        <f t="shared" si="15"/>
        <v>#REF!</v>
      </c>
      <c r="AF499" s="199" t="e">
        <f t="shared" si="15"/>
        <v>#REF!</v>
      </c>
    </row>
    <row r="500" spans="2:32">
      <c r="B500" s="194"/>
      <c r="C500" s="196"/>
      <c r="D500" s="196"/>
      <c r="E500" s="207"/>
      <c r="F500" s="207"/>
      <c r="G500" s="207"/>
      <c r="H500" s="207"/>
      <c r="I500" s="207"/>
      <c r="J500" s="207"/>
      <c r="K500" s="207"/>
      <c r="L500" s="207"/>
      <c r="M500" s="207"/>
      <c r="N500" s="198"/>
      <c r="O500" s="207"/>
      <c r="P500" s="207"/>
      <c r="Q500" s="207"/>
      <c r="R500" s="323"/>
      <c r="T500" s="200">
        <f t="shared" si="14"/>
        <v>1</v>
      </c>
      <c r="U500" s="199" t="e">
        <f>AND($C500&lt;&gt;"",#REF!&lt;&gt;"")</f>
        <v>#REF!</v>
      </c>
      <c r="V500" s="199" t="e">
        <f>AND($C500&lt;&gt;"",#REF!&lt;&gt;"")</f>
        <v>#REF!</v>
      </c>
      <c r="W500" s="199" t="e">
        <f>AND($C500&lt;&gt;"",#REF!&lt;&gt;"")</f>
        <v>#REF!</v>
      </c>
      <c r="X500" s="199" t="e">
        <f>AND($C500&lt;&gt;"",#REF!&lt;&gt;"")</f>
        <v>#REF!</v>
      </c>
      <c r="Y500" s="199" t="e">
        <f>AND($C500&lt;&gt;"",#REF!&lt;&gt;"")</f>
        <v>#REF!</v>
      </c>
      <c r="Z500" s="199" t="e">
        <f>AND($C500&lt;&gt;"",#REF!&lt;&gt;"")</f>
        <v>#REF!</v>
      </c>
      <c r="AA500" s="199" t="e">
        <f t="shared" si="16"/>
        <v>#REF!</v>
      </c>
      <c r="AB500" s="199" t="e">
        <f t="shared" si="16"/>
        <v>#REF!</v>
      </c>
      <c r="AC500" s="199" t="e">
        <f t="shared" si="16"/>
        <v>#REF!</v>
      </c>
      <c r="AD500" s="199" t="e">
        <f t="shared" si="15"/>
        <v>#REF!</v>
      </c>
      <c r="AE500" s="199" t="e">
        <f t="shared" si="15"/>
        <v>#REF!</v>
      </c>
      <c r="AF500" s="199" t="e">
        <f t="shared" si="15"/>
        <v>#REF!</v>
      </c>
    </row>
    <row r="501" spans="2:32">
      <c r="B501" s="194"/>
      <c r="C501" s="196"/>
      <c r="D501" s="196"/>
      <c r="E501" s="207"/>
      <c r="F501" s="207"/>
      <c r="G501" s="207"/>
      <c r="H501" s="207"/>
      <c r="I501" s="207"/>
      <c r="J501" s="207"/>
      <c r="K501" s="207"/>
      <c r="L501" s="207"/>
      <c r="M501" s="207"/>
      <c r="N501" s="198"/>
      <c r="O501" s="207"/>
      <c r="P501" s="207"/>
      <c r="Q501" s="207"/>
      <c r="R501" s="323"/>
      <c r="T501" s="200">
        <f t="shared" si="14"/>
        <v>1</v>
      </c>
      <c r="U501" s="199" t="e">
        <f>AND($C501&lt;&gt;"",#REF!&lt;&gt;"")</f>
        <v>#REF!</v>
      </c>
      <c r="V501" s="199" t="e">
        <f>AND($C501&lt;&gt;"",#REF!&lt;&gt;"")</f>
        <v>#REF!</v>
      </c>
      <c r="W501" s="199" t="e">
        <f>AND($C501&lt;&gt;"",#REF!&lt;&gt;"")</f>
        <v>#REF!</v>
      </c>
      <c r="X501" s="199" t="e">
        <f>AND($C501&lt;&gt;"",#REF!&lt;&gt;"")</f>
        <v>#REF!</v>
      </c>
      <c r="Y501" s="199" t="e">
        <f>AND($C501&lt;&gt;"",#REF!&lt;&gt;"")</f>
        <v>#REF!</v>
      </c>
      <c r="Z501" s="199" t="e">
        <f>AND($C501&lt;&gt;"",#REF!&lt;&gt;"")</f>
        <v>#REF!</v>
      </c>
      <c r="AA501" s="199" t="e">
        <f t="shared" si="16"/>
        <v>#REF!</v>
      </c>
      <c r="AB501" s="199" t="e">
        <f t="shared" si="16"/>
        <v>#REF!</v>
      </c>
      <c r="AC501" s="199" t="e">
        <f t="shared" si="16"/>
        <v>#REF!</v>
      </c>
      <c r="AD501" s="199" t="e">
        <f t="shared" si="15"/>
        <v>#REF!</v>
      </c>
      <c r="AE501" s="199" t="e">
        <f t="shared" si="15"/>
        <v>#REF!</v>
      </c>
      <c r="AF501" s="199" t="e">
        <f t="shared" si="15"/>
        <v>#REF!</v>
      </c>
    </row>
    <row r="502" spans="2:32">
      <c r="B502" s="194"/>
      <c r="C502" s="196"/>
      <c r="D502" s="196"/>
      <c r="E502" s="207"/>
      <c r="F502" s="207"/>
      <c r="G502" s="207"/>
      <c r="H502" s="207"/>
      <c r="I502" s="207"/>
      <c r="J502" s="207"/>
      <c r="K502" s="207"/>
      <c r="L502" s="207"/>
      <c r="M502" s="207"/>
      <c r="N502" s="198"/>
      <c r="O502" s="207"/>
      <c r="P502" s="207"/>
      <c r="Q502" s="207"/>
      <c r="R502" s="323"/>
      <c r="T502" s="200">
        <f t="shared" si="14"/>
        <v>1</v>
      </c>
      <c r="U502" s="199" t="e">
        <f>AND($C502&lt;&gt;"",#REF!&lt;&gt;"")</f>
        <v>#REF!</v>
      </c>
      <c r="V502" s="199" t="e">
        <f>AND($C502&lt;&gt;"",#REF!&lt;&gt;"")</f>
        <v>#REF!</v>
      </c>
      <c r="W502" s="199" t="e">
        <f>AND($C502&lt;&gt;"",#REF!&lt;&gt;"")</f>
        <v>#REF!</v>
      </c>
      <c r="X502" s="199" t="e">
        <f>AND($C502&lt;&gt;"",#REF!&lt;&gt;"")</f>
        <v>#REF!</v>
      </c>
      <c r="Y502" s="199" t="e">
        <f>AND($C502&lt;&gt;"",#REF!&lt;&gt;"")</f>
        <v>#REF!</v>
      </c>
      <c r="Z502" s="199" t="e">
        <f>AND($C502&lt;&gt;"",#REF!&lt;&gt;"")</f>
        <v>#REF!</v>
      </c>
      <c r="AA502" s="199" t="e">
        <f t="shared" si="16"/>
        <v>#REF!</v>
      </c>
      <c r="AB502" s="199" t="e">
        <f t="shared" si="16"/>
        <v>#REF!</v>
      </c>
      <c r="AC502" s="199" t="e">
        <f t="shared" si="16"/>
        <v>#REF!</v>
      </c>
      <c r="AD502" s="199" t="e">
        <f t="shared" si="15"/>
        <v>#REF!</v>
      </c>
      <c r="AE502" s="199" t="e">
        <f t="shared" si="15"/>
        <v>#REF!</v>
      </c>
      <c r="AF502" s="199" t="e">
        <f t="shared" si="15"/>
        <v>#REF!</v>
      </c>
    </row>
    <row r="503" spans="2:32">
      <c r="B503" s="194"/>
      <c r="C503" s="196"/>
      <c r="D503" s="196"/>
      <c r="E503" s="207"/>
      <c r="F503" s="207"/>
      <c r="G503" s="207"/>
      <c r="H503" s="207"/>
      <c r="I503" s="207"/>
      <c r="J503" s="207"/>
      <c r="K503" s="207"/>
      <c r="L503" s="207"/>
      <c r="M503" s="207"/>
      <c r="N503" s="198"/>
      <c r="O503" s="207"/>
      <c r="P503" s="207"/>
      <c r="Q503" s="207"/>
      <c r="R503" s="323"/>
      <c r="T503" s="200">
        <f t="shared" si="14"/>
        <v>1</v>
      </c>
      <c r="U503" s="199" t="e">
        <f>AND($C503&lt;&gt;"",#REF!&lt;&gt;"")</f>
        <v>#REF!</v>
      </c>
      <c r="V503" s="199" t="e">
        <f>AND($C503&lt;&gt;"",#REF!&lt;&gt;"")</f>
        <v>#REF!</v>
      </c>
      <c r="W503" s="199" t="e">
        <f>AND($C503&lt;&gt;"",#REF!&lt;&gt;"")</f>
        <v>#REF!</v>
      </c>
      <c r="X503" s="199" t="e">
        <f>AND($C503&lt;&gt;"",#REF!&lt;&gt;"")</f>
        <v>#REF!</v>
      </c>
      <c r="Y503" s="199" t="e">
        <f>AND($C503&lt;&gt;"",#REF!&lt;&gt;"")</f>
        <v>#REF!</v>
      </c>
      <c r="Z503" s="199" t="e">
        <f>AND($C503&lt;&gt;"",#REF!&lt;&gt;"")</f>
        <v>#REF!</v>
      </c>
      <c r="AA503" s="199" t="e">
        <f t="shared" si="16"/>
        <v>#REF!</v>
      </c>
      <c r="AB503" s="199" t="e">
        <f t="shared" si="16"/>
        <v>#REF!</v>
      </c>
      <c r="AC503" s="199" t="e">
        <f t="shared" si="16"/>
        <v>#REF!</v>
      </c>
      <c r="AD503" s="199" t="e">
        <f t="shared" si="15"/>
        <v>#REF!</v>
      </c>
      <c r="AE503" s="199" t="e">
        <f t="shared" si="15"/>
        <v>#REF!</v>
      </c>
      <c r="AF503" s="199" t="e">
        <f t="shared" si="15"/>
        <v>#REF!</v>
      </c>
    </row>
    <row r="504" spans="2:32">
      <c r="B504" s="194"/>
      <c r="C504" s="196"/>
      <c r="D504" s="196"/>
      <c r="E504" s="207"/>
      <c r="F504" s="207"/>
      <c r="G504" s="207"/>
      <c r="H504" s="207"/>
      <c r="I504" s="207"/>
      <c r="J504" s="207"/>
      <c r="K504" s="207"/>
      <c r="L504" s="207"/>
      <c r="M504" s="207"/>
      <c r="N504" s="198"/>
      <c r="O504" s="207"/>
      <c r="P504" s="207"/>
      <c r="Q504" s="207"/>
      <c r="R504" s="323"/>
      <c r="T504" s="200">
        <f t="shared" si="14"/>
        <v>1</v>
      </c>
      <c r="U504" s="199" t="e">
        <f>AND($C504&lt;&gt;"",#REF!&lt;&gt;"")</f>
        <v>#REF!</v>
      </c>
      <c r="V504" s="199" t="e">
        <f>AND($C504&lt;&gt;"",#REF!&lt;&gt;"")</f>
        <v>#REF!</v>
      </c>
      <c r="W504" s="199" t="e">
        <f>AND($C504&lt;&gt;"",#REF!&lt;&gt;"")</f>
        <v>#REF!</v>
      </c>
      <c r="X504" s="199" t="e">
        <f>AND($C504&lt;&gt;"",#REF!&lt;&gt;"")</f>
        <v>#REF!</v>
      </c>
      <c r="Y504" s="199" t="e">
        <f>AND($C504&lt;&gt;"",#REF!&lt;&gt;"")</f>
        <v>#REF!</v>
      </c>
      <c r="Z504" s="199" t="e">
        <f>AND($C504&lt;&gt;"",#REF!&lt;&gt;"")</f>
        <v>#REF!</v>
      </c>
      <c r="AA504" s="199" t="e">
        <f t="shared" si="16"/>
        <v>#REF!</v>
      </c>
      <c r="AB504" s="199" t="e">
        <f t="shared" si="16"/>
        <v>#REF!</v>
      </c>
      <c r="AC504" s="199" t="e">
        <f t="shared" si="16"/>
        <v>#REF!</v>
      </c>
      <c r="AD504" s="199" t="e">
        <f t="shared" si="15"/>
        <v>#REF!</v>
      </c>
      <c r="AE504" s="199" t="e">
        <f t="shared" si="15"/>
        <v>#REF!</v>
      </c>
      <c r="AF504" s="199" t="e">
        <f t="shared" si="15"/>
        <v>#REF!</v>
      </c>
    </row>
    <row r="505" spans="2:32">
      <c r="B505" s="194"/>
      <c r="C505" s="196"/>
      <c r="D505" s="196"/>
      <c r="E505" s="207"/>
      <c r="F505" s="207"/>
      <c r="G505" s="207"/>
      <c r="H505" s="207"/>
      <c r="I505" s="207"/>
      <c r="J505" s="207"/>
      <c r="K505" s="207"/>
      <c r="L505" s="207"/>
      <c r="M505" s="207"/>
      <c r="N505" s="198"/>
      <c r="O505" s="207"/>
      <c r="P505" s="207"/>
      <c r="Q505" s="207"/>
      <c r="R505" s="323"/>
      <c r="T505" s="200">
        <f t="shared" si="14"/>
        <v>1</v>
      </c>
      <c r="U505" s="199" t="e">
        <f>AND($C505&lt;&gt;"",#REF!&lt;&gt;"")</f>
        <v>#REF!</v>
      </c>
      <c r="V505" s="199" t="e">
        <f>AND($C505&lt;&gt;"",#REF!&lt;&gt;"")</f>
        <v>#REF!</v>
      </c>
      <c r="W505" s="199" t="e">
        <f>AND($C505&lt;&gt;"",#REF!&lt;&gt;"")</f>
        <v>#REF!</v>
      </c>
      <c r="X505" s="199" t="e">
        <f>AND($C505&lt;&gt;"",#REF!&lt;&gt;"")</f>
        <v>#REF!</v>
      </c>
      <c r="Y505" s="199" t="e">
        <f>AND($C505&lt;&gt;"",#REF!&lt;&gt;"")</f>
        <v>#REF!</v>
      </c>
      <c r="Z505" s="199" t="e">
        <f>AND($C505&lt;&gt;"",#REF!&lt;&gt;"")</f>
        <v>#REF!</v>
      </c>
      <c r="AA505" s="199" t="e">
        <f t="shared" si="16"/>
        <v>#REF!</v>
      </c>
      <c r="AB505" s="199" t="e">
        <f t="shared" si="16"/>
        <v>#REF!</v>
      </c>
      <c r="AC505" s="199" t="e">
        <f t="shared" si="16"/>
        <v>#REF!</v>
      </c>
      <c r="AD505" s="199" t="e">
        <f t="shared" si="15"/>
        <v>#REF!</v>
      </c>
      <c r="AE505" s="199" t="e">
        <f t="shared" si="15"/>
        <v>#REF!</v>
      </c>
      <c r="AF505" s="199" t="e">
        <f t="shared" si="15"/>
        <v>#REF!</v>
      </c>
    </row>
    <row r="506" spans="2:32">
      <c r="B506" s="194"/>
      <c r="C506" s="196"/>
      <c r="D506" s="196"/>
      <c r="E506" s="207"/>
      <c r="F506" s="207"/>
      <c r="G506" s="207"/>
      <c r="H506" s="207"/>
      <c r="I506" s="207"/>
      <c r="J506" s="207"/>
      <c r="K506" s="207"/>
      <c r="L506" s="207"/>
      <c r="M506" s="207"/>
      <c r="N506" s="198"/>
      <c r="O506" s="207"/>
      <c r="P506" s="207"/>
      <c r="Q506" s="207"/>
      <c r="R506" s="323"/>
      <c r="T506" s="200">
        <f t="shared" si="14"/>
        <v>1</v>
      </c>
      <c r="U506" s="199" t="e">
        <f>AND($C506&lt;&gt;"",#REF!&lt;&gt;"")</f>
        <v>#REF!</v>
      </c>
      <c r="V506" s="199" t="e">
        <f>AND($C506&lt;&gt;"",#REF!&lt;&gt;"")</f>
        <v>#REF!</v>
      </c>
      <c r="W506" s="199" t="e">
        <f>AND($C506&lt;&gt;"",#REF!&lt;&gt;"")</f>
        <v>#REF!</v>
      </c>
      <c r="X506" s="199" t="e">
        <f>AND($C506&lt;&gt;"",#REF!&lt;&gt;"")</f>
        <v>#REF!</v>
      </c>
      <c r="Y506" s="199" t="e">
        <f>AND($C506&lt;&gt;"",#REF!&lt;&gt;"")</f>
        <v>#REF!</v>
      </c>
      <c r="Z506" s="199" t="e">
        <f>AND($C506&lt;&gt;"",#REF!&lt;&gt;"")</f>
        <v>#REF!</v>
      </c>
      <c r="AA506" s="199" t="e">
        <f t="shared" si="16"/>
        <v>#REF!</v>
      </c>
      <c r="AB506" s="199" t="e">
        <f t="shared" si="16"/>
        <v>#REF!</v>
      </c>
      <c r="AC506" s="199" t="e">
        <f t="shared" si="16"/>
        <v>#REF!</v>
      </c>
      <c r="AD506" s="199" t="e">
        <f t="shared" si="15"/>
        <v>#REF!</v>
      </c>
      <c r="AE506" s="199" t="e">
        <f t="shared" si="15"/>
        <v>#REF!</v>
      </c>
      <c r="AF506" s="199" t="e">
        <f t="shared" si="15"/>
        <v>#REF!</v>
      </c>
    </row>
    <row r="507" spans="2:32">
      <c r="B507" s="194"/>
      <c r="C507" s="196"/>
      <c r="D507" s="196"/>
      <c r="E507" s="207"/>
      <c r="F507" s="207"/>
      <c r="G507" s="207"/>
      <c r="H507" s="207"/>
      <c r="I507" s="207"/>
      <c r="J507" s="207"/>
      <c r="K507" s="207"/>
      <c r="L507" s="207"/>
      <c r="M507" s="207"/>
      <c r="N507" s="198"/>
      <c r="O507" s="207"/>
      <c r="P507" s="207"/>
      <c r="Q507" s="207"/>
      <c r="R507" s="323"/>
      <c r="T507" s="200">
        <f t="shared" si="14"/>
        <v>1</v>
      </c>
      <c r="U507" s="199" t="e">
        <f>AND($C507&lt;&gt;"",#REF!&lt;&gt;"")</f>
        <v>#REF!</v>
      </c>
      <c r="V507" s="199" t="e">
        <f>AND($C507&lt;&gt;"",#REF!&lt;&gt;"")</f>
        <v>#REF!</v>
      </c>
      <c r="W507" s="199" t="e">
        <f>AND($C507&lt;&gt;"",#REF!&lt;&gt;"")</f>
        <v>#REF!</v>
      </c>
      <c r="X507" s="199" t="e">
        <f>AND($C507&lt;&gt;"",#REF!&lt;&gt;"")</f>
        <v>#REF!</v>
      </c>
      <c r="Y507" s="199" t="e">
        <f>AND($C507&lt;&gt;"",#REF!&lt;&gt;"")</f>
        <v>#REF!</v>
      </c>
      <c r="Z507" s="199" t="e">
        <f>AND($C507&lt;&gt;"",#REF!&lt;&gt;"")</f>
        <v>#REF!</v>
      </c>
      <c r="AA507" s="199" t="e">
        <f t="shared" si="16"/>
        <v>#REF!</v>
      </c>
      <c r="AB507" s="199" t="e">
        <f t="shared" si="16"/>
        <v>#REF!</v>
      </c>
      <c r="AC507" s="199" t="e">
        <f t="shared" si="16"/>
        <v>#REF!</v>
      </c>
      <c r="AD507" s="199" t="e">
        <f t="shared" si="15"/>
        <v>#REF!</v>
      </c>
      <c r="AE507" s="199" t="e">
        <f t="shared" si="15"/>
        <v>#REF!</v>
      </c>
      <c r="AF507" s="199" t="e">
        <f t="shared" si="15"/>
        <v>#REF!</v>
      </c>
    </row>
    <row r="508" spans="2:32">
      <c r="B508" s="194"/>
      <c r="C508" s="196"/>
      <c r="D508" s="196"/>
      <c r="E508" s="207"/>
      <c r="F508" s="207"/>
      <c r="G508" s="207"/>
      <c r="H508" s="207"/>
      <c r="I508" s="207"/>
      <c r="J508" s="207"/>
      <c r="K508" s="207"/>
      <c r="L508" s="207"/>
      <c r="M508" s="207"/>
      <c r="N508" s="198"/>
      <c r="O508" s="207"/>
      <c r="P508" s="207"/>
      <c r="Q508" s="207"/>
      <c r="R508" s="323"/>
      <c r="T508" s="200">
        <f t="shared" si="14"/>
        <v>1</v>
      </c>
      <c r="U508" s="199" t="e">
        <f>AND($C508&lt;&gt;"",#REF!&lt;&gt;"")</f>
        <v>#REF!</v>
      </c>
      <c r="V508" s="199" t="e">
        <f>AND($C508&lt;&gt;"",#REF!&lt;&gt;"")</f>
        <v>#REF!</v>
      </c>
      <c r="W508" s="199" t="e">
        <f>AND($C508&lt;&gt;"",#REF!&lt;&gt;"")</f>
        <v>#REF!</v>
      </c>
      <c r="X508" s="199" t="e">
        <f>AND($C508&lt;&gt;"",#REF!&lt;&gt;"")</f>
        <v>#REF!</v>
      </c>
      <c r="Y508" s="199" t="e">
        <f>AND($C508&lt;&gt;"",#REF!&lt;&gt;"")</f>
        <v>#REF!</v>
      </c>
      <c r="Z508" s="199" t="e">
        <f>AND($C508&lt;&gt;"",#REF!&lt;&gt;"")</f>
        <v>#REF!</v>
      </c>
      <c r="AA508" s="199" t="e">
        <f t="shared" si="16"/>
        <v>#REF!</v>
      </c>
      <c r="AB508" s="199" t="e">
        <f t="shared" si="16"/>
        <v>#REF!</v>
      </c>
      <c r="AC508" s="199" t="e">
        <f t="shared" si="16"/>
        <v>#REF!</v>
      </c>
      <c r="AD508" s="199" t="e">
        <f t="shared" si="15"/>
        <v>#REF!</v>
      </c>
      <c r="AE508" s="199" t="e">
        <f t="shared" si="15"/>
        <v>#REF!</v>
      </c>
      <c r="AF508" s="199" t="e">
        <f t="shared" si="15"/>
        <v>#REF!</v>
      </c>
    </row>
    <row r="509" spans="2:32">
      <c r="B509" s="194"/>
      <c r="C509" s="196"/>
      <c r="D509" s="196"/>
      <c r="E509" s="207"/>
      <c r="F509" s="207"/>
      <c r="G509" s="207"/>
      <c r="H509" s="207"/>
      <c r="I509" s="207"/>
      <c r="J509" s="207"/>
      <c r="K509" s="207"/>
      <c r="L509" s="207"/>
      <c r="M509" s="207"/>
      <c r="N509" s="198"/>
      <c r="O509" s="207"/>
      <c r="P509" s="207"/>
      <c r="Q509" s="207"/>
      <c r="R509" s="323"/>
      <c r="T509" s="200">
        <f t="shared" si="14"/>
        <v>1</v>
      </c>
      <c r="U509" s="199" t="e">
        <f>AND($C509&lt;&gt;"",#REF!&lt;&gt;"")</f>
        <v>#REF!</v>
      </c>
      <c r="V509" s="199" t="e">
        <f>AND($C509&lt;&gt;"",#REF!&lt;&gt;"")</f>
        <v>#REF!</v>
      </c>
      <c r="W509" s="199" t="e">
        <f>AND($C509&lt;&gt;"",#REF!&lt;&gt;"")</f>
        <v>#REF!</v>
      </c>
      <c r="X509" s="199" t="e">
        <f>AND($C509&lt;&gt;"",#REF!&lt;&gt;"")</f>
        <v>#REF!</v>
      </c>
      <c r="Y509" s="199" t="e">
        <f>AND($C509&lt;&gt;"",#REF!&lt;&gt;"")</f>
        <v>#REF!</v>
      </c>
      <c r="Z509" s="199" t="e">
        <f>AND($C509&lt;&gt;"",#REF!&lt;&gt;"")</f>
        <v>#REF!</v>
      </c>
      <c r="AA509" s="199" t="e">
        <f t="shared" si="16"/>
        <v>#REF!</v>
      </c>
      <c r="AB509" s="199" t="e">
        <f t="shared" si="16"/>
        <v>#REF!</v>
      </c>
      <c r="AC509" s="199" t="e">
        <f t="shared" si="16"/>
        <v>#REF!</v>
      </c>
      <c r="AD509" s="199" t="e">
        <f t="shared" si="15"/>
        <v>#REF!</v>
      </c>
      <c r="AE509" s="199" t="e">
        <f t="shared" si="15"/>
        <v>#REF!</v>
      </c>
      <c r="AF509" s="199" t="e">
        <f t="shared" si="15"/>
        <v>#REF!</v>
      </c>
    </row>
    <row r="510" spans="2:32">
      <c r="B510" s="194"/>
      <c r="C510" s="196"/>
      <c r="D510" s="196"/>
      <c r="E510" s="207"/>
      <c r="F510" s="207"/>
      <c r="G510" s="207"/>
      <c r="H510" s="207"/>
      <c r="I510" s="207"/>
      <c r="J510" s="207"/>
      <c r="K510" s="207"/>
      <c r="L510" s="207"/>
      <c r="M510" s="207"/>
      <c r="N510" s="198"/>
      <c r="O510" s="207"/>
      <c r="P510" s="207"/>
      <c r="Q510" s="207"/>
      <c r="R510" s="323"/>
      <c r="T510" s="200">
        <f t="shared" si="14"/>
        <v>1</v>
      </c>
      <c r="U510" s="199" t="e">
        <f>AND($C510&lt;&gt;"",#REF!&lt;&gt;"")</f>
        <v>#REF!</v>
      </c>
      <c r="V510" s="199" t="e">
        <f>AND($C510&lt;&gt;"",#REF!&lt;&gt;"")</f>
        <v>#REF!</v>
      </c>
      <c r="W510" s="199" t="e">
        <f>AND($C510&lt;&gt;"",#REF!&lt;&gt;"")</f>
        <v>#REF!</v>
      </c>
      <c r="X510" s="199" t="e">
        <f>AND($C510&lt;&gt;"",#REF!&lt;&gt;"")</f>
        <v>#REF!</v>
      </c>
      <c r="Y510" s="199" t="e">
        <f>AND($C510&lt;&gt;"",#REF!&lt;&gt;"")</f>
        <v>#REF!</v>
      </c>
      <c r="Z510" s="199" t="e">
        <f>AND($C510&lt;&gt;"",#REF!&lt;&gt;"")</f>
        <v>#REF!</v>
      </c>
      <c r="AA510" s="199" t="e">
        <f t="shared" si="16"/>
        <v>#REF!</v>
      </c>
      <c r="AB510" s="199" t="e">
        <f t="shared" si="16"/>
        <v>#REF!</v>
      </c>
      <c r="AC510" s="199" t="e">
        <f t="shared" si="16"/>
        <v>#REF!</v>
      </c>
      <c r="AD510" s="199" t="e">
        <f t="shared" si="15"/>
        <v>#REF!</v>
      </c>
      <c r="AE510" s="199" t="e">
        <f t="shared" si="15"/>
        <v>#REF!</v>
      </c>
      <c r="AF510" s="199" t="e">
        <f t="shared" si="15"/>
        <v>#REF!</v>
      </c>
    </row>
    <row r="511" spans="2:32">
      <c r="B511" s="194"/>
      <c r="C511" s="196"/>
      <c r="D511" s="196"/>
      <c r="E511" s="207"/>
      <c r="F511" s="207"/>
      <c r="G511" s="207"/>
      <c r="H511" s="207"/>
      <c r="I511" s="207"/>
      <c r="J511" s="207"/>
      <c r="K511" s="207"/>
      <c r="L511" s="207"/>
      <c r="M511" s="207"/>
      <c r="N511" s="198"/>
      <c r="O511" s="207"/>
      <c r="P511" s="207"/>
      <c r="Q511" s="207"/>
      <c r="R511" s="323"/>
      <c r="T511" s="200">
        <f t="shared" si="14"/>
        <v>1</v>
      </c>
      <c r="U511" s="199" t="e">
        <f>AND($C511&lt;&gt;"",#REF!&lt;&gt;"")</f>
        <v>#REF!</v>
      </c>
      <c r="V511" s="199" t="e">
        <f>AND($C511&lt;&gt;"",#REF!&lt;&gt;"")</f>
        <v>#REF!</v>
      </c>
      <c r="W511" s="199" t="e">
        <f>AND($C511&lt;&gt;"",#REF!&lt;&gt;"")</f>
        <v>#REF!</v>
      </c>
      <c r="X511" s="199" t="e">
        <f>AND($C511&lt;&gt;"",#REF!&lt;&gt;"")</f>
        <v>#REF!</v>
      </c>
      <c r="Y511" s="199" t="e">
        <f>AND($C511&lt;&gt;"",#REF!&lt;&gt;"")</f>
        <v>#REF!</v>
      </c>
      <c r="Z511" s="199" t="e">
        <f>AND($C511&lt;&gt;"",#REF!&lt;&gt;"")</f>
        <v>#REF!</v>
      </c>
      <c r="AA511" s="199" t="e">
        <f t="shared" si="16"/>
        <v>#REF!</v>
      </c>
      <c r="AB511" s="199" t="e">
        <f t="shared" si="16"/>
        <v>#REF!</v>
      </c>
      <c r="AC511" s="199" t="e">
        <f t="shared" si="16"/>
        <v>#REF!</v>
      </c>
      <c r="AD511" s="199" t="e">
        <f t="shared" si="15"/>
        <v>#REF!</v>
      </c>
      <c r="AE511" s="199" t="e">
        <f t="shared" si="15"/>
        <v>#REF!</v>
      </c>
      <c r="AF511" s="199" t="e">
        <f t="shared" si="15"/>
        <v>#REF!</v>
      </c>
    </row>
    <row r="512" spans="2:32">
      <c r="B512" s="194"/>
      <c r="C512" s="196"/>
      <c r="D512" s="196"/>
      <c r="E512" s="207"/>
      <c r="F512" s="207"/>
      <c r="G512" s="207"/>
      <c r="H512" s="207"/>
      <c r="I512" s="207"/>
      <c r="J512" s="207"/>
      <c r="K512" s="207"/>
      <c r="L512" s="207"/>
      <c r="M512" s="207"/>
      <c r="N512" s="198"/>
      <c r="O512" s="207"/>
      <c r="P512" s="207"/>
      <c r="Q512" s="207"/>
      <c r="R512" s="323"/>
      <c r="T512" s="200">
        <f t="shared" si="14"/>
        <v>1</v>
      </c>
      <c r="U512" s="199" t="e">
        <f>AND($C512&lt;&gt;"",#REF!&lt;&gt;"")</f>
        <v>#REF!</v>
      </c>
      <c r="V512" s="199" t="e">
        <f>AND($C512&lt;&gt;"",#REF!&lt;&gt;"")</f>
        <v>#REF!</v>
      </c>
      <c r="W512" s="199" t="e">
        <f>AND($C512&lt;&gt;"",#REF!&lt;&gt;"")</f>
        <v>#REF!</v>
      </c>
      <c r="X512" s="199" t="e">
        <f>AND($C512&lt;&gt;"",#REF!&lt;&gt;"")</f>
        <v>#REF!</v>
      </c>
      <c r="Y512" s="199" t="e">
        <f>AND($C512&lt;&gt;"",#REF!&lt;&gt;"")</f>
        <v>#REF!</v>
      </c>
      <c r="Z512" s="199" t="e">
        <f>AND($C512&lt;&gt;"",#REF!&lt;&gt;"")</f>
        <v>#REF!</v>
      </c>
      <c r="AA512" s="199" t="e">
        <f t="shared" si="16"/>
        <v>#REF!</v>
      </c>
      <c r="AB512" s="199" t="e">
        <f t="shared" si="16"/>
        <v>#REF!</v>
      </c>
      <c r="AC512" s="199" t="e">
        <f t="shared" si="16"/>
        <v>#REF!</v>
      </c>
      <c r="AD512" s="199" t="e">
        <f t="shared" si="15"/>
        <v>#REF!</v>
      </c>
      <c r="AE512" s="199" t="e">
        <f t="shared" si="15"/>
        <v>#REF!</v>
      </c>
      <c r="AF512" s="199" t="e">
        <f t="shared" si="15"/>
        <v>#REF!</v>
      </c>
    </row>
    <row r="513" spans="2:32">
      <c r="B513" s="194"/>
      <c r="C513" s="196"/>
      <c r="D513" s="196"/>
      <c r="E513" s="207"/>
      <c r="F513" s="207"/>
      <c r="G513" s="207"/>
      <c r="H513" s="207"/>
      <c r="I513" s="207"/>
      <c r="J513" s="207"/>
      <c r="K513" s="207"/>
      <c r="L513" s="207"/>
      <c r="M513" s="207"/>
      <c r="N513" s="198"/>
      <c r="O513" s="207"/>
      <c r="P513" s="207"/>
      <c r="Q513" s="207"/>
      <c r="R513" s="323"/>
      <c r="T513" s="200">
        <f t="shared" si="14"/>
        <v>1</v>
      </c>
      <c r="U513" s="199" t="e">
        <f>AND($C513&lt;&gt;"",#REF!&lt;&gt;"")</f>
        <v>#REF!</v>
      </c>
      <c r="V513" s="199" t="e">
        <f>AND($C513&lt;&gt;"",#REF!&lt;&gt;"")</f>
        <v>#REF!</v>
      </c>
      <c r="W513" s="199" t="e">
        <f>AND($C513&lt;&gt;"",#REF!&lt;&gt;"")</f>
        <v>#REF!</v>
      </c>
      <c r="X513" s="199" t="e">
        <f>AND($C513&lt;&gt;"",#REF!&lt;&gt;"")</f>
        <v>#REF!</v>
      </c>
      <c r="Y513" s="199" t="e">
        <f>AND($C513&lt;&gt;"",#REF!&lt;&gt;"")</f>
        <v>#REF!</v>
      </c>
      <c r="Z513" s="199" t="e">
        <f>AND($C513&lt;&gt;"",#REF!&lt;&gt;"")</f>
        <v>#REF!</v>
      </c>
      <c r="AA513" s="199" t="e">
        <f t="shared" si="16"/>
        <v>#REF!</v>
      </c>
      <c r="AB513" s="199" t="e">
        <f t="shared" si="16"/>
        <v>#REF!</v>
      </c>
      <c r="AC513" s="199" t="e">
        <f t="shared" si="16"/>
        <v>#REF!</v>
      </c>
      <c r="AD513" s="199" t="e">
        <f t="shared" si="15"/>
        <v>#REF!</v>
      </c>
      <c r="AE513" s="199" t="e">
        <f t="shared" si="15"/>
        <v>#REF!</v>
      </c>
      <c r="AF513" s="199" t="e">
        <f t="shared" si="15"/>
        <v>#REF!</v>
      </c>
    </row>
    <row r="514" spans="2:32">
      <c r="B514" s="194"/>
      <c r="C514" s="196"/>
      <c r="D514" s="196"/>
      <c r="E514" s="207"/>
      <c r="F514" s="207"/>
      <c r="G514" s="207"/>
      <c r="H514" s="207"/>
      <c r="I514" s="207"/>
      <c r="J514" s="207"/>
      <c r="K514" s="207"/>
      <c r="L514" s="207"/>
      <c r="M514" s="207"/>
      <c r="N514" s="198"/>
      <c r="O514" s="207"/>
      <c r="P514" s="207"/>
      <c r="Q514" s="207"/>
      <c r="R514" s="323"/>
      <c r="T514" s="200">
        <f t="shared" si="14"/>
        <v>1</v>
      </c>
      <c r="U514" s="199" t="e">
        <f>AND($C514&lt;&gt;"",#REF!&lt;&gt;"")</f>
        <v>#REF!</v>
      </c>
      <c r="V514" s="199" t="e">
        <f>AND($C514&lt;&gt;"",#REF!&lt;&gt;"")</f>
        <v>#REF!</v>
      </c>
      <c r="W514" s="199" t="e">
        <f>AND($C514&lt;&gt;"",#REF!&lt;&gt;"")</f>
        <v>#REF!</v>
      </c>
      <c r="X514" s="199" t="e">
        <f>AND($C514&lt;&gt;"",#REF!&lt;&gt;"")</f>
        <v>#REF!</v>
      </c>
      <c r="Y514" s="199" t="e">
        <f>AND($C514&lt;&gt;"",#REF!&lt;&gt;"")</f>
        <v>#REF!</v>
      </c>
      <c r="Z514" s="199" t="e">
        <f>AND($C514&lt;&gt;"",#REF!&lt;&gt;"")</f>
        <v>#REF!</v>
      </c>
      <c r="AA514" s="199" t="e">
        <f t="shared" si="16"/>
        <v>#REF!</v>
      </c>
      <c r="AB514" s="199" t="e">
        <f t="shared" si="16"/>
        <v>#REF!</v>
      </c>
      <c r="AC514" s="199" t="e">
        <f t="shared" si="16"/>
        <v>#REF!</v>
      </c>
      <c r="AD514" s="199" t="e">
        <f t="shared" si="15"/>
        <v>#REF!</v>
      </c>
      <c r="AE514" s="199" t="e">
        <f t="shared" si="15"/>
        <v>#REF!</v>
      </c>
      <c r="AF514" s="199" t="e">
        <f t="shared" si="15"/>
        <v>#REF!</v>
      </c>
    </row>
    <row r="515" spans="2:32">
      <c r="B515" s="194"/>
      <c r="C515" s="196"/>
      <c r="D515" s="196"/>
      <c r="E515" s="207"/>
      <c r="F515" s="207"/>
      <c r="G515" s="207"/>
      <c r="H515" s="207"/>
      <c r="I515" s="207"/>
      <c r="J515" s="207"/>
      <c r="K515" s="207"/>
      <c r="L515" s="207"/>
      <c r="M515" s="207"/>
      <c r="N515" s="198"/>
      <c r="O515" s="207"/>
      <c r="P515" s="207"/>
      <c r="Q515" s="207"/>
      <c r="R515" s="323"/>
      <c r="T515" s="200">
        <f t="shared" si="14"/>
        <v>1</v>
      </c>
      <c r="U515" s="199" t="e">
        <f>AND($C515&lt;&gt;"",#REF!&lt;&gt;"")</f>
        <v>#REF!</v>
      </c>
      <c r="V515" s="199" t="e">
        <f>AND($C515&lt;&gt;"",#REF!&lt;&gt;"")</f>
        <v>#REF!</v>
      </c>
      <c r="W515" s="199" t="e">
        <f>AND($C515&lt;&gt;"",#REF!&lt;&gt;"")</f>
        <v>#REF!</v>
      </c>
      <c r="X515" s="199" t="e">
        <f>AND($C515&lt;&gt;"",#REF!&lt;&gt;"")</f>
        <v>#REF!</v>
      </c>
      <c r="Y515" s="199" t="e">
        <f>AND($C515&lt;&gt;"",#REF!&lt;&gt;"")</f>
        <v>#REF!</v>
      </c>
      <c r="Z515" s="199" t="e">
        <f>AND($C515&lt;&gt;"",#REF!&lt;&gt;"")</f>
        <v>#REF!</v>
      </c>
      <c r="AA515" s="199" t="e">
        <f t="shared" si="16"/>
        <v>#REF!</v>
      </c>
      <c r="AB515" s="199" t="e">
        <f t="shared" si="16"/>
        <v>#REF!</v>
      </c>
      <c r="AC515" s="199" t="e">
        <f t="shared" si="16"/>
        <v>#REF!</v>
      </c>
      <c r="AD515" s="199" t="e">
        <f t="shared" si="15"/>
        <v>#REF!</v>
      </c>
      <c r="AE515" s="199" t="e">
        <f t="shared" si="15"/>
        <v>#REF!</v>
      </c>
      <c r="AF515" s="199" t="e">
        <f t="shared" si="15"/>
        <v>#REF!</v>
      </c>
    </row>
    <row r="516" spans="2:32">
      <c r="B516" s="194"/>
      <c r="C516" s="196"/>
      <c r="D516" s="196"/>
      <c r="E516" s="207"/>
      <c r="F516" s="207"/>
      <c r="G516" s="207"/>
      <c r="H516" s="207"/>
      <c r="I516" s="207"/>
      <c r="J516" s="207"/>
      <c r="K516" s="207"/>
      <c r="L516" s="207"/>
      <c r="M516" s="207"/>
      <c r="N516" s="198"/>
      <c r="O516" s="207"/>
      <c r="P516" s="207"/>
      <c r="Q516" s="207"/>
      <c r="R516" s="323"/>
      <c r="T516" s="200">
        <f t="shared" si="14"/>
        <v>1</v>
      </c>
      <c r="U516" s="199" t="e">
        <f>AND($C516&lt;&gt;"",#REF!&lt;&gt;"")</f>
        <v>#REF!</v>
      </c>
      <c r="V516" s="199" t="e">
        <f>AND($C516&lt;&gt;"",#REF!&lt;&gt;"")</f>
        <v>#REF!</v>
      </c>
      <c r="W516" s="199" t="e">
        <f>AND($C516&lt;&gt;"",#REF!&lt;&gt;"")</f>
        <v>#REF!</v>
      </c>
      <c r="X516" s="199" t="e">
        <f>AND($C516&lt;&gt;"",#REF!&lt;&gt;"")</f>
        <v>#REF!</v>
      </c>
      <c r="Y516" s="199" t="e">
        <f>AND($C516&lt;&gt;"",#REF!&lt;&gt;"")</f>
        <v>#REF!</v>
      </c>
      <c r="Z516" s="199" t="e">
        <f>AND($C516&lt;&gt;"",#REF!&lt;&gt;"")</f>
        <v>#REF!</v>
      </c>
      <c r="AA516" s="199" t="e">
        <f t="shared" si="16"/>
        <v>#REF!</v>
      </c>
      <c r="AB516" s="199" t="e">
        <f t="shared" si="16"/>
        <v>#REF!</v>
      </c>
      <c r="AC516" s="199" t="e">
        <f t="shared" si="16"/>
        <v>#REF!</v>
      </c>
      <c r="AD516" s="199" t="e">
        <f t="shared" si="15"/>
        <v>#REF!</v>
      </c>
      <c r="AE516" s="199" t="e">
        <f t="shared" si="15"/>
        <v>#REF!</v>
      </c>
      <c r="AF516" s="199" t="e">
        <f t="shared" si="15"/>
        <v>#REF!</v>
      </c>
    </row>
    <row r="517" spans="2:32">
      <c r="B517" s="194"/>
      <c r="C517" s="196"/>
      <c r="D517" s="196"/>
      <c r="E517" s="207"/>
      <c r="F517" s="207"/>
      <c r="G517" s="207"/>
      <c r="H517" s="207"/>
      <c r="I517" s="207"/>
      <c r="J517" s="207"/>
      <c r="K517" s="207"/>
      <c r="L517" s="207"/>
      <c r="M517" s="207"/>
      <c r="N517" s="198"/>
      <c r="O517" s="207"/>
      <c r="P517" s="207"/>
      <c r="Q517" s="207"/>
      <c r="R517" s="323"/>
      <c r="T517" s="200">
        <f t="shared" si="14"/>
        <v>1</v>
      </c>
      <c r="U517" s="199" t="e">
        <f>AND($C517&lt;&gt;"",#REF!&lt;&gt;"")</f>
        <v>#REF!</v>
      </c>
      <c r="V517" s="199" t="e">
        <f>AND($C517&lt;&gt;"",#REF!&lt;&gt;"")</f>
        <v>#REF!</v>
      </c>
      <c r="W517" s="199" t="e">
        <f>AND($C517&lt;&gt;"",#REF!&lt;&gt;"")</f>
        <v>#REF!</v>
      </c>
      <c r="X517" s="199" t="e">
        <f>AND($C517&lt;&gt;"",#REF!&lt;&gt;"")</f>
        <v>#REF!</v>
      </c>
      <c r="Y517" s="199" t="e">
        <f>AND($C517&lt;&gt;"",#REF!&lt;&gt;"")</f>
        <v>#REF!</v>
      </c>
      <c r="Z517" s="199" t="e">
        <f>AND($C517&lt;&gt;"",#REF!&lt;&gt;"")</f>
        <v>#REF!</v>
      </c>
      <c r="AA517" s="199" t="e">
        <f t="shared" si="16"/>
        <v>#REF!</v>
      </c>
      <c r="AB517" s="199" t="e">
        <f t="shared" si="16"/>
        <v>#REF!</v>
      </c>
      <c r="AC517" s="199" t="e">
        <f t="shared" si="16"/>
        <v>#REF!</v>
      </c>
      <c r="AD517" s="199" t="e">
        <f t="shared" si="15"/>
        <v>#REF!</v>
      </c>
      <c r="AE517" s="199" t="e">
        <f t="shared" si="15"/>
        <v>#REF!</v>
      </c>
      <c r="AF517" s="199" t="e">
        <f t="shared" si="15"/>
        <v>#REF!</v>
      </c>
    </row>
    <row r="518" spans="2:32">
      <c r="B518" s="194"/>
      <c r="C518" s="196"/>
      <c r="D518" s="196"/>
      <c r="E518" s="207"/>
      <c r="F518" s="207"/>
      <c r="G518" s="207"/>
      <c r="H518" s="207"/>
      <c r="I518" s="207"/>
      <c r="J518" s="207"/>
      <c r="K518" s="207"/>
      <c r="L518" s="207"/>
      <c r="M518" s="207"/>
      <c r="N518" s="198"/>
      <c r="O518" s="207"/>
      <c r="P518" s="207"/>
      <c r="Q518" s="207"/>
      <c r="R518" s="323"/>
      <c r="T518" s="200">
        <f t="shared" si="14"/>
        <v>1</v>
      </c>
      <c r="U518" s="199" t="e">
        <f>AND($C518&lt;&gt;"",#REF!&lt;&gt;"")</f>
        <v>#REF!</v>
      </c>
      <c r="V518" s="199" t="e">
        <f>AND($C518&lt;&gt;"",#REF!&lt;&gt;"")</f>
        <v>#REF!</v>
      </c>
      <c r="W518" s="199" t="e">
        <f>AND($C518&lt;&gt;"",#REF!&lt;&gt;"")</f>
        <v>#REF!</v>
      </c>
      <c r="X518" s="199" t="e">
        <f>AND($C518&lt;&gt;"",#REF!&lt;&gt;"")</f>
        <v>#REF!</v>
      </c>
      <c r="Y518" s="199" t="e">
        <f>AND($C518&lt;&gt;"",#REF!&lt;&gt;"")</f>
        <v>#REF!</v>
      </c>
      <c r="Z518" s="199" t="e">
        <f>AND($C518&lt;&gt;"",#REF!&lt;&gt;"")</f>
        <v>#REF!</v>
      </c>
      <c r="AA518" s="199" t="e">
        <f t="shared" si="16"/>
        <v>#REF!</v>
      </c>
      <c r="AB518" s="199" t="e">
        <f t="shared" si="16"/>
        <v>#REF!</v>
      </c>
      <c r="AC518" s="199" t="e">
        <f t="shared" si="16"/>
        <v>#REF!</v>
      </c>
      <c r="AD518" s="199" t="e">
        <f t="shared" si="15"/>
        <v>#REF!</v>
      </c>
      <c r="AE518" s="199" t="e">
        <f t="shared" si="15"/>
        <v>#REF!</v>
      </c>
      <c r="AF518" s="199" t="e">
        <f t="shared" si="15"/>
        <v>#REF!</v>
      </c>
    </row>
    <row r="519" spans="2:32">
      <c r="B519" s="194"/>
      <c r="C519" s="196"/>
      <c r="D519" s="196"/>
      <c r="E519" s="207"/>
      <c r="F519" s="207"/>
      <c r="G519" s="207"/>
      <c r="H519" s="207"/>
      <c r="I519" s="207"/>
      <c r="J519" s="207"/>
      <c r="K519" s="207"/>
      <c r="L519" s="207"/>
      <c r="M519" s="207"/>
      <c r="N519" s="198"/>
      <c r="O519" s="207"/>
      <c r="P519" s="207"/>
      <c r="Q519" s="207"/>
      <c r="R519" s="323"/>
      <c r="T519" s="200">
        <f t="shared" si="14"/>
        <v>1</v>
      </c>
      <c r="U519" s="199" t="e">
        <f>AND($C519&lt;&gt;"",#REF!&lt;&gt;"")</f>
        <v>#REF!</v>
      </c>
      <c r="V519" s="199" t="e">
        <f>AND($C519&lt;&gt;"",#REF!&lt;&gt;"")</f>
        <v>#REF!</v>
      </c>
      <c r="W519" s="199" t="e">
        <f>AND($C519&lt;&gt;"",#REF!&lt;&gt;"")</f>
        <v>#REF!</v>
      </c>
      <c r="X519" s="199" t="e">
        <f>AND($C519&lt;&gt;"",#REF!&lt;&gt;"")</f>
        <v>#REF!</v>
      </c>
      <c r="Y519" s="199" t="e">
        <f>AND($C519&lt;&gt;"",#REF!&lt;&gt;"")</f>
        <v>#REF!</v>
      </c>
      <c r="Z519" s="199" t="e">
        <f>AND($C519&lt;&gt;"",#REF!&lt;&gt;"")</f>
        <v>#REF!</v>
      </c>
      <c r="AA519" s="199" t="e">
        <f t="shared" si="16"/>
        <v>#REF!</v>
      </c>
      <c r="AB519" s="199" t="e">
        <f t="shared" si="16"/>
        <v>#REF!</v>
      </c>
      <c r="AC519" s="199" t="e">
        <f t="shared" si="16"/>
        <v>#REF!</v>
      </c>
      <c r="AD519" s="199" t="e">
        <f t="shared" si="15"/>
        <v>#REF!</v>
      </c>
      <c r="AE519" s="199" t="e">
        <f t="shared" si="15"/>
        <v>#REF!</v>
      </c>
      <c r="AF519" s="199" t="e">
        <f t="shared" si="15"/>
        <v>#REF!</v>
      </c>
    </row>
    <row r="520" spans="2:32">
      <c r="B520" s="194"/>
      <c r="C520" s="196"/>
      <c r="D520" s="196"/>
      <c r="E520" s="207"/>
      <c r="F520" s="207"/>
      <c r="G520" s="207"/>
      <c r="H520" s="207"/>
      <c r="I520" s="207"/>
      <c r="J520" s="207"/>
      <c r="K520" s="207"/>
      <c r="L520" s="207"/>
      <c r="M520" s="207"/>
      <c r="N520" s="198"/>
      <c r="O520" s="207"/>
      <c r="P520" s="207"/>
      <c r="Q520" s="207"/>
      <c r="R520" s="323"/>
      <c r="T520" s="200">
        <f t="shared" si="14"/>
        <v>1</v>
      </c>
      <c r="U520" s="199" t="e">
        <f>AND($C520&lt;&gt;"",#REF!&lt;&gt;"")</f>
        <v>#REF!</v>
      </c>
      <c r="V520" s="199" t="e">
        <f>AND($C520&lt;&gt;"",#REF!&lt;&gt;"")</f>
        <v>#REF!</v>
      </c>
      <c r="W520" s="199" t="e">
        <f>AND($C520&lt;&gt;"",#REF!&lt;&gt;"")</f>
        <v>#REF!</v>
      </c>
      <c r="X520" s="199" t="e">
        <f>AND($C520&lt;&gt;"",#REF!&lt;&gt;"")</f>
        <v>#REF!</v>
      </c>
      <c r="Y520" s="199" t="e">
        <f>AND($C520&lt;&gt;"",#REF!&lt;&gt;"")</f>
        <v>#REF!</v>
      </c>
      <c r="Z520" s="199" t="e">
        <f>AND($C520&lt;&gt;"",#REF!&lt;&gt;"")</f>
        <v>#REF!</v>
      </c>
      <c r="AA520" s="199" t="e">
        <f t="shared" si="16"/>
        <v>#REF!</v>
      </c>
      <c r="AB520" s="199" t="e">
        <f t="shared" si="16"/>
        <v>#REF!</v>
      </c>
      <c r="AC520" s="199" t="e">
        <f t="shared" si="16"/>
        <v>#REF!</v>
      </c>
      <c r="AD520" s="199" t="e">
        <f t="shared" si="15"/>
        <v>#REF!</v>
      </c>
      <c r="AE520" s="199" t="e">
        <f t="shared" si="15"/>
        <v>#REF!</v>
      </c>
      <c r="AF520" s="199" t="e">
        <f t="shared" si="15"/>
        <v>#REF!</v>
      </c>
    </row>
    <row r="521" spans="2:32">
      <c r="B521" s="194"/>
      <c r="C521" s="196"/>
      <c r="D521" s="196"/>
      <c r="E521" s="207"/>
      <c r="F521" s="207"/>
      <c r="G521" s="207"/>
      <c r="H521" s="207"/>
      <c r="I521" s="207"/>
      <c r="J521" s="207"/>
      <c r="K521" s="207"/>
      <c r="L521" s="207"/>
      <c r="M521" s="207"/>
      <c r="N521" s="198"/>
      <c r="O521" s="207"/>
      <c r="P521" s="207"/>
      <c r="Q521" s="207"/>
      <c r="R521" s="323"/>
      <c r="T521" s="200">
        <f t="shared" si="14"/>
        <v>1</v>
      </c>
      <c r="U521" s="199" t="e">
        <f>AND($C521&lt;&gt;"",#REF!&lt;&gt;"")</f>
        <v>#REF!</v>
      </c>
      <c r="V521" s="199" t="e">
        <f>AND($C521&lt;&gt;"",#REF!&lt;&gt;"")</f>
        <v>#REF!</v>
      </c>
      <c r="W521" s="199" t="e">
        <f>AND($C521&lt;&gt;"",#REF!&lt;&gt;"")</f>
        <v>#REF!</v>
      </c>
      <c r="X521" s="199" t="e">
        <f>AND($C521&lt;&gt;"",#REF!&lt;&gt;"")</f>
        <v>#REF!</v>
      </c>
      <c r="Y521" s="199" t="e">
        <f>AND($C521&lt;&gt;"",#REF!&lt;&gt;"")</f>
        <v>#REF!</v>
      </c>
      <c r="Z521" s="199" t="e">
        <f>AND($C521&lt;&gt;"",#REF!&lt;&gt;"")</f>
        <v>#REF!</v>
      </c>
      <c r="AA521" s="199" t="e">
        <f t="shared" si="16"/>
        <v>#REF!</v>
      </c>
      <c r="AB521" s="199" t="e">
        <f t="shared" si="16"/>
        <v>#REF!</v>
      </c>
      <c r="AC521" s="199" t="e">
        <f t="shared" si="16"/>
        <v>#REF!</v>
      </c>
      <c r="AD521" s="199" t="e">
        <f t="shared" si="15"/>
        <v>#REF!</v>
      </c>
      <c r="AE521" s="199" t="e">
        <f t="shared" si="15"/>
        <v>#REF!</v>
      </c>
      <c r="AF521" s="199" t="e">
        <f t="shared" si="15"/>
        <v>#REF!</v>
      </c>
    </row>
    <row r="522" spans="2:32">
      <c r="B522" s="194"/>
      <c r="C522" s="196"/>
      <c r="D522" s="196"/>
      <c r="E522" s="207"/>
      <c r="F522" s="207"/>
      <c r="G522" s="207"/>
      <c r="H522" s="207"/>
      <c r="I522" s="207"/>
      <c r="J522" s="207"/>
      <c r="K522" s="207"/>
      <c r="L522" s="207"/>
      <c r="M522" s="207"/>
      <c r="N522" s="198"/>
      <c r="O522" s="207"/>
      <c r="P522" s="207"/>
      <c r="Q522" s="207"/>
      <c r="R522" s="323"/>
      <c r="T522" s="200">
        <f t="shared" si="14"/>
        <v>1</v>
      </c>
      <c r="U522" s="199" t="e">
        <f>AND($C522&lt;&gt;"",#REF!&lt;&gt;"")</f>
        <v>#REF!</v>
      </c>
      <c r="V522" s="199" t="e">
        <f>AND($C522&lt;&gt;"",#REF!&lt;&gt;"")</f>
        <v>#REF!</v>
      </c>
      <c r="W522" s="199" t="e">
        <f>AND($C522&lt;&gt;"",#REF!&lt;&gt;"")</f>
        <v>#REF!</v>
      </c>
      <c r="X522" s="199" t="e">
        <f>AND($C522&lt;&gt;"",#REF!&lt;&gt;"")</f>
        <v>#REF!</v>
      </c>
      <c r="Y522" s="199" t="e">
        <f>AND($C522&lt;&gt;"",#REF!&lt;&gt;"")</f>
        <v>#REF!</v>
      </c>
      <c r="Z522" s="199" t="e">
        <f>AND($C522&lt;&gt;"",#REF!&lt;&gt;"")</f>
        <v>#REF!</v>
      </c>
      <c r="AA522" s="199" t="e">
        <f t="shared" si="16"/>
        <v>#REF!</v>
      </c>
      <c r="AB522" s="199" t="e">
        <f t="shared" si="16"/>
        <v>#REF!</v>
      </c>
      <c r="AC522" s="199" t="e">
        <f t="shared" si="16"/>
        <v>#REF!</v>
      </c>
      <c r="AD522" s="199" t="e">
        <f t="shared" si="15"/>
        <v>#REF!</v>
      </c>
      <c r="AE522" s="199" t="e">
        <f t="shared" si="15"/>
        <v>#REF!</v>
      </c>
      <c r="AF522" s="199" t="e">
        <f t="shared" si="15"/>
        <v>#REF!</v>
      </c>
    </row>
    <row r="523" spans="2:32">
      <c r="B523" s="194"/>
      <c r="C523" s="196"/>
      <c r="D523" s="196"/>
      <c r="E523" s="207"/>
      <c r="F523" s="207"/>
      <c r="G523" s="207"/>
      <c r="H523" s="207"/>
      <c r="I523" s="207"/>
      <c r="J523" s="207"/>
      <c r="K523" s="207"/>
      <c r="L523" s="207"/>
      <c r="M523" s="207"/>
      <c r="N523" s="198"/>
      <c r="O523" s="207"/>
      <c r="P523" s="207"/>
      <c r="Q523" s="207"/>
      <c r="R523" s="323"/>
      <c r="T523" s="200">
        <f t="shared" si="14"/>
        <v>1</v>
      </c>
      <c r="U523" s="199" t="e">
        <f>AND($C523&lt;&gt;"",#REF!&lt;&gt;"")</f>
        <v>#REF!</v>
      </c>
      <c r="V523" s="199" t="e">
        <f>AND($C523&lt;&gt;"",#REF!&lt;&gt;"")</f>
        <v>#REF!</v>
      </c>
      <c r="W523" s="199" t="e">
        <f>AND($C523&lt;&gt;"",#REF!&lt;&gt;"")</f>
        <v>#REF!</v>
      </c>
      <c r="X523" s="199" t="e">
        <f>AND($C523&lt;&gt;"",#REF!&lt;&gt;"")</f>
        <v>#REF!</v>
      </c>
      <c r="Y523" s="199" t="e">
        <f>AND($C523&lt;&gt;"",#REF!&lt;&gt;"")</f>
        <v>#REF!</v>
      </c>
      <c r="Z523" s="199" t="e">
        <f>AND($C523&lt;&gt;"",#REF!&lt;&gt;"")</f>
        <v>#REF!</v>
      </c>
      <c r="AA523" s="199" t="e">
        <f t="shared" si="16"/>
        <v>#REF!</v>
      </c>
      <c r="AB523" s="199" t="e">
        <f t="shared" si="16"/>
        <v>#REF!</v>
      </c>
      <c r="AC523" s="199" t="e">
        <f t="shared" si="16"/>
        <v>#REF!</v>
      </c>
      <c r="AD523" s="199" t="e">
        <f t="shared" si="15"/>
        <v>#REF!</v>
      </c>
      <c r="AE523" s="199" t="e">
        <f t="shared" si="15"/>
        <v>#REF!</v>
      </c>
      <c r="AF523" s="199" t="e">
        <f t="shared" si="15"/>
        <v>#REF!</v>
      </c>
    </row>
    <row r="524" spans="2:32">
      <c r="B524" s="194"/>
      <c r="C524" s="196"/>
      <c r="D524" s="196"/>
      <c r="E524" s="207"/>
      <c r="F524" s="207"/>
      <c r="G524" s="207"/>
      <c r="H524" s="207"/>
      <c r="I524" s="207"/>
      <c r="J524" s="207"/>
      <c r="K524" s="207"/>
      <c r="L524" s="207"/>
      <c r="M524" s="207"/>
      <c r="N524" s="198"/>
      <c r="O524" s="207"/>
      <c r="P524" s="207"/>
      <c r="Q524" s="207"/>
      <c r="R524" s="323"/>
      <c r="T524" s="200">
        <f t="shared" si="14"/>
        <v>1</v>
      </c>
      <c r="U524" s="199" t="e">
        <f>AND($C524&lt;&gt;"",#REF!&lt;&gt;"")</f>
        <v>#REF!</v>
      </c>
      <c r="V524" s="199" t="e">
        <f>AND($C524&lt;&gt;"",#REF!&lt;&gt;"")</f>
        <v>#REF!</v>
      </c>
      <c r="W524" s="199" t="e">
        <f>AND($C524&lt;&gt;"",#REF!&lt;&gt;"")</f>
        <v>#REF!</v>
      </c>
      <c r="X524" s="199" t="e">
        <f>AND($C524&lt;&gt;"",#REF!&lt;&gt;"")</f>
        <v>#REF!</v>
      </c>
      <c r="Y524" s="199" t="e">
        <f>AND($C524&lt;&gt;"",#REF!&lt;&gt;"")</f>
        <v>#REF!</v>
      </c>
      <c r="Z524" s="199" t="e">
        <f>AND($C524&lt;&gt;"",#REF!&lt;&gt;"")</f>
        <v>#REF!</v>
      </c>
      <c r="AA524" s="199" t="e">
        <f t="shared" si="16"/>
        <v>#REF!</v>
      </c>
      <c r="AB524" s="199" t="e">
        <f t="shared" si="16"/>
        <v>#REF!</v>
      </c>
      <c r="AC524" s="199" t="e">
        <f t="shared" si="16"/>
        <v>#REF!</v>
      </c>
      <c r="AD524" s="199" t="e">
        <f t="shared" si="15"/>
        <v>#REF!</v>
      </c>
      <c r="AE524" s="199" t="e">
        <f t="shared" si="15"/>
        <v>#REF!</v>
      </c>
      <c r="AF524" s="199" t="e">
        <f t="shared" si="15"/>
        <v>#REF!</v>
      </c>
    </row>
    <row r="525" spans="2:32">
      <c r="B525" s="194"/>
      <c r="C525" s="196"/>
      <c r="D525" s="196"/>
      <c r="E525" s="207"/>
      <c r="F525" s="207"/>
      <c r="G525" s="207"/>
      <c r="H525" s="207"/>
      <c r="I525" s="207"/>
      <c r="J525" s="207"/>
      <c r="K525" s="207"/>
      <c r="L525" s="207"/>
      <c r="M525" s="207"/>
      <c r="N525" s="198"/>
      <c r="O525" s="207"/>
      <c r="P525" s="207"/>
      <c r="Q525" s="207"/>
      <c r="R525" s="323"/>
      <c r="T525" s="200">
        <f t="shared" si="14"/>
        <v>1</v>
      </c>
      <c r="U525" s="199" t="e">
        <f>AND($C525&lt;&gt;"",#REF!&lt;&gt;"")</f>
        <v>#REF!</v>
      </c>
      <c r="V525" s="199" t="e">
        <f>AND($C525&lt;&gt;"",#REF!&lt;&gt;"")</f>
        <v>#REF!</v>
      </c>
      <c r="W525" s="199" t="e">
        <f>AND($C525&lt;&gt;"",#REF!&lt;&gt;"")</f>
        <v>#REF!</v>
      </c>
      <c r="X525" s="199" t="e">
        <f>AND($C525&lt;&gt;"",#REF!&lt;&gt;"")</f>
        <v>#REF!</v>
      </c>
      <c r="Y525" s="199" t="e">
        <f>AND($C525&lt;&gt;"",#REF!&lt;&gt;"")</f>
        <v>#REF!</v>
      </c>
      <c r="Z525" s="199" t="e">
        <f>AND($C525&lt;&gt;"",#REF!&lt;&gt;"")</f>
        <v>#REF!</v>
      </c>
      <c r="AA525" s="199" t="e">
        <f t="shared" si="16"/>
        <v>#REF!</v>
      </c>
      <c r="AB525" s="199" t="e">
        <f t="shared" si="16"/>
        <v>#REF!</v>
      </c>
      <c r="AC525" s="199" t="e">
        <f t="shared" si="16"/>
        <v>#REF!</v>
      </c>
      <c r="AD525" s="199" t="e">
        <f t="shared" si="15"/>
        <v>#REF!</v>
      </c>
      <c r="AE525" s="199" t="e">
        <f t="shared" si="15"/>
        <v>#REF!</v>
      </c>
      <c r="AF525" s="199" t="e">
        <f t="shared" si="15"/>
        <v>#REF!</v>
      </c>
    </row>
    <row r="526" spans="2:32">
      <c r="B526" s="194"/>
      <c r="C526" s="196"/>
      <c r="D526" s="196"/>
      <c r="E526" s="207"/>
      <c r="F526" s="207"/>
      <c r="G526" s="207"/>
      <c r="H526" s="207"/>
      <c r="I526" s="207"/>
      <c r="J526" s="207"/>
      <c r="K526" s="207"/>
      <c r="L526" s="207"/>
      <c r="M526" s="207"/>
      <c r="N526" s="198"/>
      <c r="O526" s="207"/>
      <c r="P526" s="207"/>
      <c r="Q526" s="207"/>
      <c r="R526" s="323"/>
      <c r="T526" s="200">
        <f t="shared" ref="T526:T589" si="17">IF(F526="",1,IF(F526="LC",1,F526))</f>
        <v>1</v>
      </c>
      <c r="U526" s="199" t="e">
        <f>AND($C526&lt;&gt;"",#REF!&lt;&gt;"")</f>
        <v>#REF!</v>
      </c>
      <c r="V526" s="199" t="e">
        <f>AND($C526&lt;&gt;"",#REF!&lt;&gt;"")</f>
        <v>#REF!</v>
      </c>
      <c r="W526" s="199" t="e">
        <f>AND($C526&lt;&gt;"",#REF!&lt;&gt;"")</f>
        <v>#REF!</v>
      </c>
      <c r="X526" s="199" t="e">
        <f>AND($C526&lt;&gt;"",#REF!&lt;&gt;"")</f>
        <v>#REF!</v>
      </c>
      <c r="Y526" s="199" t="e">
        <f>AND($C526&lt;&gt;"",#REF!&lt;&gt;"")</f>
        <v>#REF!</v>
      </c>
      <c r="Z526" s="199" t="e">
        <f>AND($C526&lt;&gt;"",#REF!&lt;&gt;"")</f>
        <v>#REF!</v>
      </c>
      <c r="AA526" s="199" t="e">
        <f t="shared" si="16"/>
        <v>#REF!</v>
      </c>
      <c r="AB526" s="199" t="e">
        <f t="shared" si="16"/>
        <v>#REF!</v>
      </c>
      <c r="AC526" s="199" t="e">
        <f t="shared" si="16"/>
        <v>#REF!</v>
      </c>
      <c r="AD526" s="199" t="e">
        <f t="shared" si="16"/>
        <v>#REF!</v>
      </c>
      <c r="AE526" s="199" t="e">
        <f t="shared" si="16"/>
        <v>#REF!</v>
      </c>
      <c r="AF526" s="199" t="e">
        <f t="shared" si="16"/>
        <v>#REF!</v>
      </c>
    </row>
    <row r="527" spans="2:32">
      <c r="B527" s="194"/>
      <c r="C527" s="196"/>
      <c r="D527" s="196"/>
      <c r="E527" s="207"/>
      <c r="F527" s="207"/>
      <c r="G527" s="207"/>
      <c r="H527" s="207"/>
      <c r="I527" s="207"/>
      <c r="J527" s="207"/>
      <c r="K527" s="207"/>
      <c r="L527" s="207"/>
      <c r="M527" s="207"/>
      <c r="N527" s="198"/>
      <c r="O527" s="207"/>
      <c r="P527" s="207"/>
      <c r="Q527" s="207"/>
      <c r="R527" s="323"/>
      <c r="T527" s="200">
        <f t="shared" si="17"/>
        <v>1</v>
      </c>
      <c r="U527" s="199" t="e">
        <f>AND($C527&lt;&gt;"",#REF!&lt;&gt;"")</f>
        <v>#REF!</v>
      </c>
      <c r="V527" s="199" t="e">
        <f>AND($C527&lt;&gt;"",#REF!&lt;&gt;"")</f>
        <v>#REF!</v>
      </c>
      <c r="W527" s="199" t="e">
        <f>AND($C527&lt;&gt;"",#REF!&lt;&gt;"")</f>
        <v>#REF!</v>
      </c>
      <c r="X527" s="199" t="e">
        <f>AND($C527&lt;&gt;"",#REF!&lt;&gt;"")</f>
        <v>#REF!</v>
      </c>
      <c r="Y527" s="199" t="e">
        <f>AND($C527&lt;&gt;"",#REF!&lt;&gt;"")</f>
        <v>#REF!</v>
      </c>
      <c r="Z527" s="199" t="e">
        <f>AND($C527&lt;&gt;"",#REF!&lt;&gt;"")</f>
        <v>#REF!</v>
      </c>
      <c r="AA527" s="199" t="e">
        <f t="shared" ref="AA527:AF569" si="18">IF(U527=TRUE,1,"")</f>
        <v>#REF!</v>
      </c>
      <c r="AB527" s="199" t="e">
        <f t="shared" si="18"/>
        <v>#REF!</v>
      </c>
      <c r="AC527" s="199" t="e">
        <f t="shared" si="18"/>
        <v>#REF!</v>
      </c>
      <c r="AD527" s="199" t="e">
        <f t="shared" si="18"/>
        <v>#REF!</v>
      </c>
      <c r="AE527" s="199" t="e">
        <f t="shared" si="18"/>
        <v>#REF!</v>
      </c>
      <c r="AF527" s="199" t="e">
        <f t="shared" si="18"/>
        <v>#REF!</v>
      </c>
    </row>
    <row r="528" spans="2:32">
      <c r="B528" s="194"/>
      <c r="C528" s="196"/>
      <c r="D528" s="196"/>
      <c r="E528" s="207"/>
      <c r="F528" s="207"/>
      <c r="G528" s="207"/>
      <c r="H528" s="207"/>
      <c r="I528" s="207"/>
      <c r="J528" s="207"/>
      <c r="K528" s="207"/>
      <c r="L528" s="207"/>
      <c r="M528" s="207"/>
      <c r="N528" s="198"/>
      <c r="O528" s="207"/>
      <c r="P528" s="207"/>
      <c r="Q528" s="207"/>
      <c r="R528" s="323"/>
      <c r="T528" s="200">
        <f t="shared" si="17"/>
        <v>1</v>
      </c>
      <c r="U528" s="199" t="e">
        <f>AND($C528&lt;&gt;"",#REF!&lt;&gt;"")</f>
        <v>#REF!</v>
      </c>
      <c r="V528" s="199" t="e">
        <f>AND($C528&lt;&gt;"",#REF!&lt;&gt;"")</f>
        <v>#REF!</v>
      </c>
      <c r="W528" s="199" t="e">
        <f>AND($C528&lt;&gt;"",#REF!&lt;&gt;"")</f>
        <v>#REF!</v>
      </c>
      <c r="X528" s="199" t="e">
        <f>AND($C528&lt;&gt;"",#REF!&lt;&gt;"")</f>
        <v>#REF!</v>
      </c>
      <c r="Y528" s="199" t="e">
        <f>AND($C528&lt;&gt;"",#REF!&lt;&gt;"")</f>
        <v>#REF!</v>
      </c>
      <c r="Z528" s="199" t="e">
        <f>AND($C528&lt;&gt;"",#REF!&lt;&gt;"")</f>
        <v>#REF!</v>
      </c>
      <c r="AA528" s="199" t="e">
        <f t="shared" si="18"/>
        <v>#REF!</v>
      </c>
      <c r="AB528" s="199" t="e">
        <f t="shared" si="18"/>
        <v>#REF!</v>
      </c>
      <c r="AC528" s="199" t="e">
        <f t="shared" si="18"/>
        <v>#REF!</v>
      </c>
      <c r="AD528" s="199" t="e">
        <f t="shared" si="18"/>
        <v>#REF!</v>
      </c>
      <c r="AE528" s="199" t="e">
        <f t="shared" si="18"/>
        <v>#REF!</v>
      </c>
      <c r="AF528" s="199" t="e">
        <f t="shared" si="18"/>
        <v>#REF!</v>
      </c>
    </row>
    <row r="529" spans="2:32">
      <c r="B529" s="194"/>
      <c r="C529" s="196"/>
      <c r="D529" s="196"/>
      <c r="E529" s="207"/>
      <c r="F529" s="207"/>
      <c r="G529" s="207"/>
      <c r="H529" s="207"/>
      <c r="I529" s="207"/>
      <c r="J529" s="207"/>
      <c r="K529" s="207"/>
      <c r="L529" s="207"/>
      <c r="M529" s="207"/>
      <c r="N529" s="198"/>
      <c r="O529" s="207"/>
      <c r="P529" s="207"/>
      <c r="Q529" s="207"/>
      <c r="R529" s="323"/>
      <c r="T529" s="200">
        <f t="shared" si="17"/>
        <v>1</v>
      </c>
      <c r="U529" s="199" t="e">
        <f>AND($C529&lt;&gt;"",#REF!&lt;&gt;"")</f>
        <v>#REF!</v>
      </c>
      <c r="V529" s="199" t="e">
        <f>AND($C529&lt;&gt;"",#REF!&lt;&gt;"")</f>
        <v>#REF!</v>
      </c>
      <c r="W529" s="199" t="e">
        <f>AND($C529&lt;&gt;"",#REF!&lt;&gt;"")</f>
        <v>#REF!</v>
      </c>
      <c r="X529" s="199" t="e">
        <f>AND($C529&lt;&gt;"",#REF!&lt;&gt;"")</f>
        <v>#REF!</v>
      </c>
      <c r="Y529" s="199" t="e">
        <f>AND($C529&lt;&gt;"",#REF!&lt;&gt;"")</f>
        <v>#REF!</v>
      </c>
      <c r="Z529" s="199" t="e">
        <f>AND($C529&lt;&gt;"",#REF!&lt;&gt;"")</f>
        <v>#REF!</v>
      </c>
      <c r="AA529" s="199" t="e">
        <f t="shared" si="18"/>
        <v>#REF!</v>
      </c>
      <c r="AB529" s="199" t="e">
        <f t="shared" si="18"/>
        <v>#REF!</v>
      </c>
      <c r="AC529" s="199" t="e">
        <f t="shared" si="18"/>
        <v>#REF!</v>
      </c>
      <c r="AD529" s="199" t="e">
        <f t="shared" si="18"/>
        <v>#REF!</v>
      </c>
      <c r="AE529" s="199" t="e">
        <f t="shared" si="18"/>
        <v>#REF!</v>
      </c>
      <c r="AF529" s="199" t="e">
        <f t="shared" si="18"/>
        <v>#REF!</v>
      </c>
    </row>
    <row r="530" spans="2:32">
      <c r="B530" s="194"/>
      <c r="C530" s="196"/>
      <c r="D530" s="196"/>
      <c r="E530" s="207"/>
      <c r="F530" s="207"/>
      <c r="G530" s="207"/>
      <c r="H530" s="207"/>
      <c r="I530" s="207"/>
      <c r="J530" s="207"/>
      <c r="K530" s="207"/>
      <c r="L530" s="207"/>
      <c r="M530" s="207"/>
      <c r="N530" s="198"/>
      <c r="O530" s="207"/>
      <c r="P530" s="207"/>
      <c r="Q530" s="207"/>
      <c r="R530" s="323"/>
      <c r="T530" s="200">
        <f t="shared" si="17"/>
        <v>1</v>
      </c>
      <c r="U530" s="199" t="e">
        <f>AND($C530&lt;&gt;"",#REF!&lt;&gt;"")</f>
        <v>#REF!</v>
      </c>
      <c r="V530" s="199" t="e">
        <f>AND($C530&lt;&gt;"",#REF!&lt;&gt;"")</f>
        <v>#REF!</v>
      </c>
      <c r="W530" s="199" t="e">
        <f>AND($C530&lt;&gt;"",#REF!&lt;&gt;"")</f>
        <v>#REF!</v>
      </c>
      <c r="X530" s="199" t="e">
        <f>AND($C530&lt;&gt;"",#REF!&lt;&gt;"")</f>
        <v>#REF!</v>
      </c>
      <c r="Y530" s="199" t="e">
        <f>AND($C530&lt;&gt;"",#REF!&lt;&gt;"")</f>
        <v>#REF!</v>
      </c>
      <c r="Z530" s="199" t="e">
        <f>AND($C530&lt;&gt;"",#REF!&lt;&gt;"")</f>
        <v>#REF!</v>
      </c>
      <c r="AA530" s="199" t="e">
        <f t="shared" si="18"/>
        <v>#REF!</v>
      </c>
      <c r="AB530" s="199" t="e">
        <f t="shared" si="18"/>
        <v>#REF!</v>
      </c>
      <c r="AC530" s="199" t="e">
        <f t="shared" si="18"/>
        <v>#REF!</v>
      </c>
      <c r="AD530" s="199" t="e">
        <f t="shared" si="18"/>
        <v>#REF!</v>
      </c>
      <c r="AE530" s="199" t="e">
        <f t="shared" si="18"/>
        <v>#REF!</v>
      </c>
      <c r="AF530" s="199" t="e">
        <f t="shared" si="18"/>
        <v>#REF!</v>
      </c>
    </row>
    <row r="531" spans="2:32">
      <c r="B531" s="194"/>
      <c r="C531" s="196"/>
      <c r="D531" s="196"/>
      <c r="E531" s="207"/>
      <c r="F531" s="207"/>
      <c r="G531" s="207"/>
      <c r="H531" s="207"/>
      <c r="I531" s="207"/>
      <c r="J531" s="207"/>
      <c r="K531" s="207"/>
      <c r="L531" s="207"/>
      <c r="M531" s="207"/>
      <c r="N531" s="198"/>
      <c r="O531" s="207"/>
      <c r="P531" s="207"/>
      <c r="Q531" s="207"/>
      <c r="R531" s="323"/>
      <c r="T531" s="200">
        <f t="shared" si="17"/>
        <v>1</v>
      </c>
      <c r="U531" s="199" t="e">
        <f>AND($C531&lt;&gt;"",#REF!&lt;&gt;"")</f>
        <v>#REF!</v>
      </c>
      <c r="V531" s="199" t="e">
        <f>AND($C531&lt;&gt;"",#REF!&lt;&gt;"")</f>
        <v>#REF!</v>
      </c>
      <c r="W531" s="199" t="e">
        <f>AND($C531&lt;&gt;"",#REF!&lt;&gt;"")</f>
        <v>#REF!</v>
      </c>
      <c r="X531" s="199" t="e">
        <f>AND($C531&lt;&gt;"",#REF!&lt;&gt;"")</f>
        <v>#REF!</v>
      </c>
      <c r="Y531" s="199" t="e">
        <f>AND($C531&lt;&gt;"",#REF!&lt;&gt;"")</f>
        <v>#REF!</v>
      </c>
      <c r="Z531" s="199" t="e">
        <f>AND($C531&lt;&gt;"",#REF!&lt;&gt;"")</f>
        <v>#REF!</v>
      </c>
      <c r="AA531" s="199" t="e">
        <f t="shared" si="18"/>
        <v>#REF!</v>
      </c>
      <c r="AB531" s="199" t="e">
        <f t="shared" si="18"/>
        <v>#REF!</v>
      </c>
      <c r="AC531" s="199" t="e">
        <f t="shared" si="18"/>
        <v>#REF!</v>
      </c>
      <c r="AD531" s="199" t="e">
        <f t="shared" si="18"/>
        <v>#REF!</v>
      </c>
      <c r="AE531" s="199" t="e">
        <f t="shared" si="18"/>
        <v>#REF!</v>
      </c>
      <c r="AF531" s="199" t="e">
        <f t="shared" si="18"/>
        <v>#REF!</v>
      </c>
    </row>
    <row r="532" spans="2:32">
      <c r="B532" s="194"/>
      <c r="C532" s="196"/>
      <c r="D532" s="196"/>
      <c r="E532" s="207"/>
      <c r="F532" s="207"/>
      <c r="G532" s="207"/>
      <c r="H532" s="207"/>
      <c r="I532" s="207"/>
      <c r="J532" s="207"/>
      <c r="K532" s="207"/>
      <c r="L532" s="207"/>
      <c r="M532" s="207"/>
      <c r="N532" s="198"/>
      <c r="O532" s="207"/>
      <c r="P532" s="207"/>
      <c r="Q532" s="207"/>
      <c r="R532" s="323"/>
      <c r="T532" s="200">
        <f t="shared" si="17"/>
        <v>1</v>
      </c>
      <c r="U532" s="199" t="e">
        <f>AND($C532&lt;&gt;"",#REF!&lt;&gt;"")</f>
        <v>#REF!</v>
      </c>
      <c r="V532" s="199" t="e">
        <f>AND($C532&lt;&gt;"",#REF!&lt;&gt;"")</f>
        <v>#REF!</v>
      </c>
      <c r="W532" s="199" t="e">
        <f>AND($C532&lt;&gt;"",#REF!&lt;&gt;"")</f>
        <v>#REF!</v>
      </c>
      <c r="X532" s="199" t="e">
        <f>AND($C532&lt;&gt;"",#REF!&lt;&gt;"")</f>
        <v>#REF!</v>
      </c>
      <c r="Y532" s="199" t="e">
        <f>AND($C532&lt;&gt;"",#REF!&lt;&gt;"")</f>
        <v>#REF!</v>
      </c>
      <c r="Z532" s="199" t="e">
        <f>AND($C532&lt;&gt;"",#REF!&lt;&gt;"")</f>
        <v>#REF!</v>
      </c>
      <c r="AA532" s="199" t="e">
        <f t="shared" si="18"/>
        <v>#REF!</v>
      </c>
      <c r="AB532" s="199" t="e">
        <f t="shared" si="18"/>
        <v>#REF!</v>
      </c>
      <c r="AC532" s="199" t="e">
        <f t="shared" si="18"/>
        <v>#REF!</v>
      </c>
      <c r="AD532" s="199" t="e">
        <f t="shared" si="18"/>
        <v>#REF!</v>
      </c>
      <c r="AE532" s="199" t="e">
        <f t="shared" si="18"/>
        <v>#REF!</v>
      </c>
      <c r="AF532" s="199" t="e">
        <f t="shared" si="18"/>
        <v>#REF!</v>
      </c>
    </row>
    <row r="533" spans="2:32">
      <c r="B533" s="194"/>
      <c r="C533" s="196"/>
      <c r="D533" s="196"/>
      <c r="E533" s="207"/>
      <c r="F533" s="207"/>
      <c r="G533" s="207"/>
      <c r="H533" s="207"/>
      <c r="I533" s="207"/>
      <c r="J533" s="207"/>
      <c r="K533" s="207"/>
      <c r="L533" s="207"/>
      <c r="M533" s="207"/>
      <c r="N533" s="198"/>
      <c r="O533" s="207"/>
      <c r="P533" s="207"/>
      <c r="Q533" s="207"/>
      <c r="R533" s="323"/>
      <c r="T533" s="200">
        <f t="shared" si="17"/>
        <v>1</v>
      </c>
      <c r="U533" s="199" t="e">
        <f>AND($C533&lt;&gt;"",#REF!&lt;&gt;"")</f>
        <v>#REF!</v>
      </c>
      <c r="V533" s="199" t="e">
        <f>AND($C533&lt;&gt;"",#REF!&lt;&gt;"")</f>
        <v>#REF!</v>
      </c>
      <c r="W533" s="199" t="e">
        <f>AND($C533&lt;&gt;"",#REF!&lt;&gt;"")</f>
        <v>#REF!</v>
      </c>
      <c r="X533" s="199" t="e">
        <f>AND($C533&lt;&gt;"",#REF!&lt;&gt;"")</f>
        <v>#REF!</v>
      </c>
      <c r="Y533" s="199" t="e">
        <f>AND($C533&lt;&gt;"",#REF!&lt;&gt;"")</f>
        <v>#REF!</v>
      </c>
      <c r="Z533" s="199" t="e">
        <f>AND($C533&lt;&gt;"",#REF!&lt;&gt;"")</f>
        <v>#REF!</v>
      </c>
      <c r="AA533" s="199" t="e">
        <f t="shared" si="18"/>
        <v>#REF!</v>
      </c>
      <c r="AB533" s="199" t="e">
        <f t="shared" si="18"/>
        <v>#REF!</v>
      </c>
      <c r="AC533" s="199" t="e">
        <f t="shared" si="18"/>
        <v>#REF!</v>
      </c>
      <c r="AD533" s="199" t="e">
        <f t="shared" si="18"/>
        <v>#REF!</v>
      </c>
      <c r="AE533" s="199" t="e">
        <f t="shared" si="18"/>
        <v>#REF!</v>
      </c>
      <c r="AF533" s="199" t="e">
        <f t="shared" si="18"/>
        <v>#REF!</v>
      </c>
    </row>
    <row r="534" spans="2:32">
      <c r="B534" s="194"/>
      <c r="C534" s="196"/>
      <c r="D534" s="196"/>
      <c r="E534" s="207"/>
      <c r="F534" s="207"/>
      <c r="G534" s="207"/>
      <c r="H534" s="207"/>
      <c r="I534" s="207"/>
      <c r="J534" s="207"/>
      <c r="K534" s="207"/>
      <c r="L534" s="207"/>
      <c r="M534" s="207"/>
      <c r="N534" s="198"/>
      <c r="O534" s="207"/>
      <c r="P534" s="207"/>
      <c r="Q534" s="207"/>
      <c r="R534" s="323"/>
      <c r="T534" s="200">
        <f t="shared" si="17"/>
        <v>1</v>
      </c>
      <c r="U534" s="199" t="e">
        <f>AND($C534&lt;&gt;"",#REF!&lt;&gt;"")</f>
        <v>#REF!</v>
      </c>
      <c r="V534" s="199" t="e">
        <f>AND($C534&lt;&gt;"",#REF!&lt;&gt;"")</f>
        <v>#REF!</v>
      </c>
      <c r="W534" s="199" t="e">
        <f>AND($C534&lt;&gt;"",#REF!&lt;&gt;"")</f>
        <v>#REF!</v>
      </c>
      <c r="X534" s="199" t="e">
        <f>AND($C534&lt;&gt;"",#REF!&lt;&gt;"")</f>
        <v>#REF!</v>
      </c>
      <c r="Y534" s="199" t="e">
        <f>AND($C534&lt;&gt;"",#REF!&lt;&gt;"")</f>
        <v>#REF!</v>
      </c>
      <c r="Z534" s="199" t="e">
        <f>AND($C534&lt;&gt;"",#REF!&lt;&gt;"")</f>
        <v>#REF!</v>
      </c>
      <c r="AA534" s="199" t="e">
        <f t="shared" si="18"/>
        <v>#REF!</v>
      </c>
      <c r="AB534" s="199" t="e">
        <f t="shared" si="18"/>
        <v>#REF!</v>
      </c>
      <c r="AC534" s="199" t="e">
        <f t="shared" si="18"/>
        <v>#REF!</v>
      </c>
      <c r="AD534" s="199" t="e">
        <f t="shared" si="18"/>
        <v>#REF!</v>
      </c>
      <c r="AE534" s="199" t="e">
        <f t="shared" si="18"/>
        <v>#REF!</v>
      </c>
      <c r="AF534" s="199" t="e">
        <f t="shared" si="18"/>
        <v>#REF!</v>
      </c>
    </row>
    <row r="535" spans="2:32">
      <c r="B535" s="194"/>
      <c r="C535" s="196"/>
      <c r="D535" s="196"/>
      <c r="E535" s="207"/>
      <c r="F535" s="207"/>
      <c r="G535" s="207"/>
      <c r="H535" s="207"/>
      <c r="I535" s="207"/>
      <c r="J535" s="207"/>
      <c r="K535" s="207"/>
      <c r="L535" s="207"/>
      <c r="M535" s="207"/>
      <c r="N535" s="198"/>
      <c r="O535" s="207"/>
      <c r="P535" s="207"/>
      <c r="Q535" s="207"/>
      <c r="R535" s="323"/>
      <c r="T535" s="200">
        <f t="shared" si="17"/>
        <v>1</v>
      </c>
      <c r="U535" s="199" t="e">
        <f>AND($C535&lt;&gt;"",#REF!&lt;&gt;"")</f>
        <v>#REF!</v>
      </c>
      <c r="V535" s="199" t="e">
        <f>AND($C535&lt;&gt;"",#REF!&lt;&gt;"")</f>
        <v>#REF!</v>
      </c>
      <c r="W535" s="199" t="e">
        <f>AND($C535&lt;&gt;"",#REF!&lt;&gt;"")</f>
        <v>#REF!</v>
      </c>
      <c r="X535" s="199" t="e">
        <f>AND($C535&lt;&gt;"",#REF!&lt;&gt;"")</f>
        <v>#REF!</v>
      </c>
      <c r="Y535" s="199" t="e">
        <f>AND($C535&lt;&gt;"",#REF!&lt;&gt;"")</f>
        <v>#REF!</v>
      </c>
      <c r="Z535" s="199" t="e">
        <f>AND($C535&lt;&gt;"",#REF!&lt;&gt;"")</f>
        <v>#REF!</v>
      </c>
      <c r="AA535" s="199" t="e">
        <f t="shared" si="18"/>
        <v>#REF!</v>
      </c>
      <c r="AB535" s="199" t="e">
        <f t="shared" si="18"/>
        <v>#REF!</v>
      </c>
      <c r="AC535" s="199" t="e">
        <f t="shared" si="18"/>
        <v>#REF!</v>
      </c>
      <c r="AD535" s="199" t="e">
        <f t="shared" si="18"/>
        <v>#REF!</v>
      </c>
      <c r="AE535" s="199" t="e">
        <f t="shared" si="18"/>
        <v>#REF!</v>
      </c>
      <c r="AF535" s="199" t="e">
        <f t="shared" si="18"/>
        <v>#REF!</v>
      </c>
    </row>
    <row r="536" spans="2:32">
      <c r="B536" s="194"/>
      <c r="C536" s="196"/>
      <c r="D536" s="196"/>
      <c r="E536" s="207"/>
      <c r="F536" s="207"/>
      <c r="G536" s="207"/>
      <c r="H536" s="207"/>
      <c r="I536" s="207"/>
      <c r="J536" s="207"/>
      <c r="K536" s="207"/>
      <c r="L536" s="207"/>
      <c r="M536" s="207"/>
      <c r="N536" s="198"/>
      <c r="O536" s="207"/>
      <c r="P536" s="207"/>
      <c r="Q536" s="207"/>
      <c r="R536" s="323"/>
      <c r="T536" s="200">
        <f t="shared" si="17"/>
        <v>1</v>
      </c>
      <c r="U536" s="199" t="e">
        <f>AND($C536&lt;&gt;"",#REF!&lt;&gt;"")</f>
        <v>#REF!</v>
      </c>
      <c r="V536" s="199" t="e">
        <f>AND($C536&lt;&gt;"",#REF!&lt;&gt;"")</f>
        <v>#REF!</v>
      </c>
      <c r="W536" s="199" t="e">
        <f>AND($C536&lt;&gt;"",#REF!&lt;&gt;"")</f>
        <v>#REF!</v>
      </c>
      <c r="X536" s="199" t="e">
        <f>AND($C536&lt;&gt;"",#REF!&lt;&gt;"")</f>
        <v>#REF!</v>
      </c>
      <c r="Y536" s="199" t="e">
        <f>AND($C536&lt;&gt;"",#REF!&lt;&gt;"")</f>
        <v>#REF!</v>
      </c>
      <c r="Z536" s="199" t="e">
        <f>AND($C536&lt;&gt;"",#REF!&lt;&gt;"")</f>
        <v>#REF!</v>
      </c>
      <c r="AA536" s="199" t="e">
        <f t="shared" si="18"/>
        <v>#REF!</v>
      </c>
      <c r="AB536" s="199" t="e">
        <f t="shared" si="18"/>
        <v>#REF!</v>
      </c>
      <c r="AC536" s="199" t="e">
        <f t="shared" si="18"/>
        <v>#REF!</v>
      </c>
      <c r="AD536" s="199" t="e">
        <f t="shared" si="18"/>
        <v>#REF!</v>
      </c>
      <c r="AE536" s="199" t="e">
        <f t="shared" si="18"/>
        <v>#REF!</v>
      </c>
      <c r="AF536" s="199" t="e">
        <f t="shared" si="18"/>
        <v>#REF!</v>
      </c>
    </row>
    <row r="537" spans="2:32">
      <c r="B537" s="194"/>
      <c r="C537" s="196"/>
      <c r="D537" s="196"/>
      <c r="E537" s="207"/>
      <c r="F537" s="207"/>
      <c r="G537" s="207"/>
      <c r="H537" s="207"/>
      <c r="I537" s="207"/>
      <c r="J537" s="207"/>
      <c r="K537" s="207"/>
      <c r="L537" s="207"/>
      <c r="M537" s="207"/>
      <c r="N537" s="198"/>
      <c r="O537" s="207"/>
      <c r="P537" s="207"/>
      <c r="Q537" s="207"/>
      <c r="R537" s="323"/>
      <c r="T537" s="200">
        <f t="shared" si="17"/>
        <v>1</v>
      </c>
      <c r="U537" s="199" t="e">
        <f>AND($C537&lt;&gt;"",#REF!&lt;&gt;"")</f>
        <v>#REF!</v>
      </c>
      <c r="V537" s="199" t="e">
        <f>AND($C537&lt;&gt;"",#REF!&lt;&gt;"")</f>
        <v>#REF!</v>
      </c>
      <c r="W537" s="199" t="e">
        <f>AND($C537&lt;&gt;"",#REF!&lt;&gt;"")</f>
        <v>#REF!</v>
      </c>
      <c r="X537" s="199" t="e">
        <f>AND($C537&lt;&gt;"",#REF!&lt;&gt;"")</f>
        <v>#REF!</v>
      </c>
      <c r="Y537" s="199" t="e">
        <f>AND($C537&lt;&gt;"",#REF!&lt;&gt;"")</f>
        <v>#REF!</v>
      </c>
      <c r="Z537" s="199" t="e">
        <f>AND($C537&lt;&gt;"",#REF!&lt;&gt;"")</f>
        <v>#REF!</v>
      </c>
      <c r="AA537" s="199" t="e">
        <f t="shared" si="18"/>
        <v>#REF!</v>
      </c>
      <c r="AB537" s="199" t="e">
        <f t="shared" si="18"/>
        <v>#REF!</v>
      </c>
      <c r="AC537" s="199" t="e">
        <f t="shared" si="18"/>
        <v>#REF!</v>
      </c>
      <c r="AD537" s="199" t="e">
        <f t="shared" si="18"/>
        <v>#REF!</v>
      </c>
      <c r="AE537" s="199" t="e">
        <f t="shared" si="18"/>
        <v>#REF!</v>
      </c>
      <c r="AF537" s="199" t="e">
        <f t="shared" si="18"/>
        <v>#REF!</v>
      </c>
    </row>
    <row r="538" spans="2:32">
      <c r="B538" s="194"/>
      <c r="C538" s="196"/>
      <c r="D538" s="196"/>
      <c r="E538" s="207"/>
      <c r="F538" s="207"/>
      <c r="G538" s="207"/>
      <c r="H538" s="207"/>
      <c r="I538" s="207"/>
      <c r="J538" s="207"/>
      <c r="K538" s="207"/>
      <c r="L538" s="207"/>
      <c r="M538" s="207"/>
      <c r="N538" s="198"/>
      <c r="O538" s="207"/>
      <c r="P538" s="207"/>
      <c r="Q538" s="207"/>
      <c r="R538" s="323"/>
      <c r="T538" s="200">
        <f t="shared" si="17"/>
        <v>1</v>
      </c>
      <c r="U538" s="199" t="e">
        <f>AND($C538&lt;&gt;"",#REF!&lt;&gt;"")</f>
        <v>#REF!</v>
      </c>
      <c r="V538" s="199" t="e">
        <f>AND($C538&lt;&gt;"",#REF!&lt;&gt;"")</f>
        <v>#REF!</v>
      </c>
      <c r="W538" s="199" t="e">
        <f>AND($C538&lt;&gt;"",#REF!&lt;&gt;"")</f>
        <v>#REF!</v>
      </c>
      <c r="X538" s="199" t="e">
        <f>AND($C538&lt;&gt;"",#REF!&lt;&gt;"")</f>
        <v>#REF!</v>
      </c>
      <c r="Y538" s="199" t="e">
        <f>AND($C538&lt;&gt;"",#REF!&lt;&gt;"")</f>
        <v>#REF!</v>
      </c>
      <c r="Z538" s="199" t="e">
        <f>AND($C538&lt;&gt;"",#REF!&lt;&gt;"")</f>
        <v>#REF!</v>
      </c>
      <c r="AA538" s="199" t="e">
        <f t="shared" si="18"/>
        <v>#REF!</v>
      </c>
      <c r="AB538" s="199" t="e">
        <f t="shared" si="18"/>
        <v>#REF!</v>
      </c>
      <c r="AC538" s="199" t="e">
        <f t="shared" si="18"/>
        <v>#REF!</v>
      </c>
      <c r="AD538" s="199" t="e">
        <f t="shared" si="18"/>
        <v>#REF!</v>
      </c>
      <c r="AE538" s="199" t="e">
        <f t="shared" si="18"/>
        <v>#REF!</v>
      </c>
      <c r="AF538" s="199" t="e">
        <f t="shared" si="18"/>
        <v>#REF!</v>
      </c>
    </row>
    <row r="539" spans="2:32">
      <c r="B539" s="194"/>
      <c r="C539" s="196"/>
      <c r="D539" s="196"/>
      <c r="E539" s="207"/>
      <c r="F539" s="207"/>
      <c r="G539" s="207"/>
      <c r="H539" s="207"/>
      <c r="I539" s="207"/>
      <c r="J539" s="207"/>
      <c r="K539" s="207"/>
      <c r="L539" s="207"/>
      <c r="M539" s="207"/>
      <c r="N539" s="198"/>
      <c r="O539" s="207"/>
      <c r="P539" s="207"/>
      <c r="Q539" s="207"/>
      <c r="R539" s="323"/>
      <c r="T539" s="200">
        <f t="shared" si="17"/>
        <v>1</v>
      </c>
      <c r="U539" s="199" t="e">
        <f>AND($C539&lt;&gt;"",#REF!&lt;&gt;"")</f>
        <v>#REF!</v>
      </c>
      <c r="V539" s="199" t="e">
        <f>AND($C539&lt;&gt;"",#REF!&lt;&gt;"")</f>
        <v>#REF!</v>
      </c>
      <c r="W539" s="199" t="e">
        <f>AND($C539&lt;&gt;"",#REF!&lt;&gt;"")</f>
        <v>#REF!</v>
      </c>
      <c r="X539" s="199" t="e">
        <f>AND($C539&lt;&gt;"",#REF!&lt;&gt;"")</f>
        <v>#REF!</v>
      </c>
      <c r="Y539" s="199" t="e">
        <f>AND($C539&lt;&gt;"",#REF!&lt;&gt;"")</f>
        <v>#REF!</v>
      </c>
      <c r="Z539" s="199" t="e">
        <f>AND($C539&lt;&gt;"",#REF!&lt;&gt;"")</f>
        <v>#REF!</v>
      </c>
      <c r="AA539" s="199" t="e">
        <f t="shared" si="18"/>
        <v>#REF!</v>
      </c>
      <c r="AB539" s="199" t="e">
        <f t="shared" si="18"/>
        <v>#REF!</v>
      </c>
      <c r="AC539" s="199" t="e">
        <f t="shared" si="18"/>
        <v>#REF!</v>
      </c>
      <c r="AD539" s="199" t="e">
        <f t="shared" si="18"/>
        <v>#REF!</v>
      </c>
      <c r="AE539" s="199" t="e">
        <f t="shared" si="18"/>
        <v>#REF!</v>
      </c>
      <c r="AF539" s="199" t="e">
        <f t="shared" si="18"/>
        <v>#REF!</v>
      </c>
    </row>
    <row r="540" spans="2:32">
      <c r="B540" s="194"/>
      <c r="C540" s="196"/>
      <c r="D540" s="196"/>
      <c r="E540" s="207"/>
      <c r="F540" s="207"/>
      <c r="G540" s="207"/>
      <c r="H540" s="207"/>
      <c r="I540" s="207"/>
      <c r="J540" s="207"/>
      <c r="K540" s="207"/>
      <c r="L540" s="207"/>
      <c r="M540" s="207"/>
      <c r="N540" s="198"/>
      <c r="O540" s="207"/>
      <c r="P540" s="207"/>
      <c r="Q540" s="207"/>
      <c r="R540" s="323"/>
      <c r="T540" s="200">
        <f t="shared" si="17"/>
        <v>1</v>
      </c>
      <c r="U540" s="199" t="e">
        <f>AND($C540&lt;&gt;"",#REF!&lt;&gt;"")</f>
        <v>#REF!</v>
      </c>
      <c r="V540" s="199" t="e">
        <f>AND($C540&lt;&gt;"",#REF!&lt;&gt;"")</f>
        <v>#REF!</v>
      </c>
      <c r="W540" s="199" t="e">
        <f>AND($C540&lt;&gt;"",#REF!&lt;&gt;"")</f>
        <v>#REF!</v>
      </c>
      <c r="X540" s="199" t="e">
        <f>AND($C540&lt;&gt;"",#REF!&lt;&gt;"")</f>
        <v>#REF!</v>
      </c>
      <c r="Y540" s="199" t="e">
        <f>AND($C540&lt;&gt;"",#REF!&lt;&gt;"")</f>
        <v>#REF!</v>
      </c>
      <c r="Z540" s="199" t="e">
        <f>AND($C540&lt;&gt;"",#REF!&lt;&gt;"")</f>
        <v>#REF!</v>
      </c>
      <c r="AA540" s="199" t="e">
        <f t="shared" si="18"/>
        <v>#REF!</v>
      </c>
      <c r="AB540" s="199" t="e">
        <f t="shared" si="18"/>
        <v>#REF!</v>
      </c>
      <c r="AC540" s="199" t="e">
        <f t="shared" si="18"/>
        <v>#REF!</v>
      </c>
      <c r="AD540" s="199" t="e">
        <f t="shared" si="18"/>
        <v>#REF!</v>
      </c>
      <c r="AE540" s="199" t="e">
        <f t="shared" si="18"/>
        <v>#REF!</v>
      </c>
      <c r="AF540" s="199" t="e">
        <f t="shared" si="18"/>
        <v>#REF!</v>
      </c>
    </row>
    <row r="541" spans="2:32">
      <c r="B541" s="194"/>
      <c r="C541" s="196"/>
      <c r="D541" s="196"/>
      <c r="E541" s="207"/>
      <c r="F541" s="207"/>
      <c r="G541" s="207"/>
      <c r="H541" s="207"/>
      <c r="I541" s="207"/>
      <c r="J541" s="207"/>
      <c r="K541" s="207"/>
      <c r="L541" s="207"/>
      <c r="M541" s="207"/>
      <c r="N541" s="198"/>
      <c r="O541" s="207"/>
      <c r="P541" s="207"/>
      <c r="Q541" s="207"/>
      <c r="R541" s="323"/>
      <c r="T541" s="200">
        <f t="shared" si="17"/>
        <v>1</v>
      </c>
      <c r="U541" s="199" t="e">
        <f>AND($C541&lt;&gt;"",#REF!&lt;&gt;"")</f>
        <v>#REF!</v>
      </c>
      <c r="V541" s="199" t="e">
        <f>AND($C541&lt;&gt;"",#REF!&lt;&gt;"")</f>
        <v>#REF!</v>
      </c>
      <c r="W541" s="199" t="e">
        <f>AND($C541&lt;&gt;"",#REF!&lt;&gt;"")</f>
        <v>#REF!</v>
      </c>
      <c r="X541" s="199" t="e">
        <f>AND($C541&lt;&gt;"",#REF!&lt;&gt;"")</f>
        <v>#REF!</v>
      </c>
      <c r="Y541" s="199" t="e">
        <f>AND($C541&lt;&gt;"",#REF!&lt;&gt;"")</f>
        <v>#REF!</v>
      </c>
      <c r="Z541" s="199" t="e">
        <f>AND($C541&lt;&gt;"",#REF!&lt;&gt;"")</f>
        <v>#REF!</v>
      </c>
      <c r="AA541" s="199" t="e">
        <f t="shared" si="18"/>
        <v>#REF!</v>
      </c>
      <c r="AB541" s="199" t="e">
        <f t="shared" si="18"/>
        <v>#REF!</v>
      </c>
      <c r="AC541" s="199" t="e">
        <f t="shared" si="18"/>
        <v>#REF!</v>
      </c>
      <c r="AD541" s="199" t="e">
        <f t="shared" si="18"/>
        <v>#REF!</v>
      </c>
      <c r="AE541" s="199" t="e">
        <f t="shared" si="18"/>
        <v>#REF!</v>
      </c>
      <c r="AF541" s="199" t="e">
        <f t="shared" si="18"/>
        <v>#REF!</v>
      </c>
    </row>
    <row r="542" spans="2:32">
      <c r="B542" s="194"/>
      <c r="C542" s="196"/>
      <c r="D542" s="196"/>
      <c r="E542" s="207"/>
      <c r="F542" s="207"/>
      <c r="G542" s="207"/>
      <c r="H542" s="207"/>
      <c r="I542" s="207"/>
      <c r="J542" s="207"/>
      <c r="K542" s="207"/>
      <c r="L542" s="207"/>
      <c r="M542" s="207"/>
      <c r="N542" s="198"/>
      <c r="O542" s="207"/>
      <c r="P542" s="207"/>
      <c r="Q542" s="207"/>
      <c r="R542" s="323"/>
      <c r="T542" s="200">
        <f t="shared" si="17"/>
        <v>1</v>
      </c>
      <c r="U542" s="199" t="e">
        <f>AND($C542&lt;&gt;"",#REF!&lt;&gt;"")</f>
        <v>#REF!</v>
      </c>
      <c r="V542" s="199" t="e">
        <f>AND($C542&lt;&gt;"",#REF!&lt;&gt;"")</f>
        <v>#REF!</v>
      </c>
      <c r="W542" s="199" t="e">
        <f>AND($C542&lt;&gt;"",#REF!&lt;&gt;"")</f>
        <v>#REF!</v>
      </c>
      <c r="X542" s="199" t="e">
        <f>AND($C542&lt;&gt;"",#REF!&lt;&gt;"")</f>
        <v>#REF!</v>
      </c>
      <c r="Y542" s="199" t="e">
        <f>AND($C542&lt;&gt;"",#REF!&lt;&gt;"")</f>
        <v>#REF!</v>
      </c>
      <c r="Z542" s="199" t="e">
        <f>AND($C542&lt;&gt;"",#REF!&lt;&gt;"")</f>
        <v>#REF!</v>
      </c>
      <c r="AA542" s="199" t="e">
        <f t="shared" si="18"/>
        <v>#REF!</v>
      </c>
      <c r="AB542" s="199" t="e">
        <f t="shared" si="18"/>
        <v>#REF!</v>
      </c>
      <c r="AC542" s="199" t="e">
        <f t="shared" si="18"/>
        <v>#REF!</v>
      </c>
      <c r="AD542" s="199" t="e">
        <f t="shared" si="18"/>
        <v>#REF!</v>
      </c>
      <c r="AE542" s="199" t="e">
        <f t="shared" si="18"/>
        <v>#REF!</v>
      </c>
      <c r="AF542" s="199" t="e">
        <f t="shared" si="18"/>
        <v>#REF!</v>
      </c>
    </row>
    <row r="543" spans="2:32">
      <c r="B543" s="194"/>
      <c r="C543" s="196"/>
      <c r="D543" s="196"/>
      <c r="E543" s="207"/>
      <c r="F543" s="207"/>
      <c r="G543" s="207"/>
      <c r="H543" s="207"/>
      <c r="I543" s="207"/>
      <c r="J543" s="207"/>
      <c r="K543" s="207"/>
      <c r="L543" s="207"/>
      <c r="M543" s="207"/>
      <c r="N543" s="198"/>
      <c r="O543" s="207"/>
      <c r="P543" s="207"/>
      <c r="Q543" s="207"/>
      <c r="R543" s="323"/>
      <c r="T543" s="200">
        <f t="shared" si="17"/>
        <v>1</v>
      </c>
      <c r="U543" s="199" t="e">
        <f>AND($C543&lt;&gt;"",#REF!&lt;&gt;"")</f>
        <v>#REF!</v>
      </c>
      <c r="V543" s="199" t="e">
        <f>AND($C543&lt;&gt;"",#REF!&lt;&gt;"")</f>
        <v>#REF!</v>
      </c>
      <c r="W543" s="199" t="e">
        <f>AND($C543&lt;&gt;"",#REF!&lt;&gt;"")</f>
        <v>#REF!</v>
      </c>
      <c r="X543" s="199" t="e">
        <f>AND($C543&lt;&gt;"",#REF!&lt;&gt;"")</f>
        <v>#REF!</v>
      </c>
      <c r="Y543" s="199" t="e">
        <f>AND($C543&lt;&gt;"",#REF!&lt;&gt;"")</f>
        <v>#REF!</v>
      </c>
      <c r="Z543" s="199" t="e">
        <f>AND($C543&lt;&gt;"",#REF!&lt;&gt;"")</f>
        <v>#REF!</v>
      </c>
      <c r="AA543" s="199" t="e">
        <f t="shared" si="18"/>
        <v>#REF!</v>
      </c>
      <c r="AB543" s="199" t="e">
        <f t="shared" si="18"/>
        <v>#REF!</v>
      </c>
      <c r="AC543" s="199" t="e">
        <f t="shared" si="18"/>
        <v>#REF!</v>
      </c>
      <c r="AD543" s="199" t="e">
        <f t="shared" si="18"/>
        <v>#REF!</v>
      </c>
      <c r="AE543" s="199" t="e">
        <f t="shared" si="18"/>
        <v>#REF!</v>
      </c>
      <c r="AF543" s="199" t="e">
        <f t="shared" si="18"/>
        <v>#REF!</v>
      </c>
    </row>
    <row r="544" spans="2:32">
      <c r="B544" s="194"/>
      <c r="C544" s="196"/>
      <c r="D544" s="196"/>
      <c r="E544" s="207"/>
      <c r="F544" s="207"/>
      <c r="G544" s="207"/>
      <c r="H544" s="207"/>
      <c r="I544" s="207"/>
      <c r="J544" s="207"/>
      <c r="K544" s="207"/>
      <c r="L544" s="207"/>
      <c r="M544" s="207"/>
      <c r="N544" s="198"/>
      <c r="O544" s="207"/>
      <c r="P544" s="207"/>
      <c r="Q544" s="207"/>
      <c r="R544" s="323"/>
      <c r="T544" s="200">
        <f t="shared" si="17"/>
        <v>1</v>
      </c>
      <c r="U544" s="199" t="e">
        <f>AND($C544&lt;&gt;"",#REF!&lt;&gt;"")</f>
        <v>#REF!</v>
      </c>
      <c r="V544" s="199" t="e">
        <f>AND($C544&lt;&gt;"",#REF!&lt;&gt;"")</f>
        <v>#REF!</v>
      </c>
      <c r="W544" s="199" t="e">
        <f>AND($C544&lt;&gt;"",#REF!&lt;&gt;"")</f>
        <v>#REF!</v>
      </c>
      <c r="X544" s="199" t="e">
        <f>AND($C544&lt;&gt;"",#REF!&lt;&gt;"")</f>
        <v>#REF!</v>
      </c>
      <c r="Y544" s="199" t="e">
        <f>AND($C544&lt;&gt;"",#REF!&lt;&gt;"")</f>
        <v>#REF!</v>
      </c>
      <c r="Z544" s="199" t="e">
        <f>AND($C544&lt;&gt;"",#REF!&lt;&gt;"")</f>
        <v>#REF!</v>
      </c>
      <c r="AA544" s="199" t="e">
        <f t="shared" si="18"/>
        <v>#REF!</v>
      </c>
      <c r="AB544" s="199" t="e">
        <f t="shared" si="18"/>
        <v>#REF!</v>
      </c>
      <c r="AC544" s="199" t="e">
        <f t="shared" si="18"/>
        <v>#REF!</v>
      </c>
      <c r="AD544" s="199" t="e">
        <f t="shared" si="18"/>
        <v>#REF!</v>
      </c>
      <c r="AE544" s="199" t="e">
        <f t="shared" si="18"/>
        <v>#REF!</v>
      </c>
      <c r="AF544" s="199" t="e">
        <f t="shared" si="18"/>
        <v>#REF!</v>
      </c>
    </row>
    <row r="545" spans="2:32">
      <c r="B545" s="194"/>
      <c r="C545" s="196"/>
      <c r="D545" s="196"/>
      <c r="E545" s="207"/>
      <c r="F545" s="207"/>
      <c r="G545" s="207"/>
      <c r="H545" s="207"/>
      <c r="I545" s="207"/>
      <c r="J545" s="207"/>
      <c r="K545" s="207"/>
      <c r="L545" s="207"/>
      <c r="M545" s="207"/>
      <c r="N545" s="198"/>
      <c r="O545" s="207"/>
      <c r="P545" s="207"/>
      <c r="Q545" s="207"/>
      <c r="R545" s="323"/>
      <c r="T545" s="200">
        <f t="shared" si="17"/>
        <v>1</v>
      </c>
      <c r="U545" s="199" t="e">
        <f>AND($C545&lt;&gt;"",#REF!&lt;&gt;"")</f>
        <v>#REF!</v>
      </c>
      <c r="V545" s="199" t="e">
        <f>AND($C545&lt;&gt;"",#REF!&lt;&gt;"")</f>
        <v>#REF!</v>
      </c>
      <c r="W545" s="199" t="e">
        <f>AND($C545&lt;&gt;"",#REF!&lt;&gt;"")</f>
        <v>#REF!</v>
      </c>
      <c r="X545" s="199" t="e">
        <f>AND($C545&lt;&gt;"",#REF!&lt;&gt;"")</f>
        <v>#REF!</v>
      </c>
      <c r="Y545" s="199" t="e">
        <f>AND($C545&lt;&gt;"",#REF!&lt;&gt;"")</f>
        <v>#REF!</v>
      </c>
      <c r="Z545" s="199" t="e">
        <f>AND($C545&lt;&gt;"",#REF!&lt;&gt;"")</f>
        <v>#REF!</v>
      </c>
      <c r="AA545" s="199" t="e">
        <f t="shared" si="18"/>
        <v>#REF!</v>
      </c>
      <c r="AB545" s="199" t="e">
        <f t="shared" si="18"/>
        <v>#REF!</v>
      </c>
      <c r="AC545" s="199" t="e">
        <f t="shared" si="18"/>
        <v>#REF!</v>
      </c>
      <c r="AD545" s="199" t="e">
        <f t="shared" si="18"/>
        <v>#REF!</v>
      </c>
      <c r="AE545" s="199" t="e">
        <f t="shared" si="18"/>
        <v>#REF!</v>
      </c>
      <c r="AF545" s="199" t="e">
        <f t="shared" si="18"/>
        <v>#REF!</v>
      </c>
    </row>
    <row r="546" spans="2:32">
      <c r="B546" s="194"/>
      <c r="C546" s="196"/>
      <c r="D546" s="196"/>
      <c r="E546" s="207"/>
      <c r="F546" s="207"/>
      <c r="G546" s="207"/>
      <c r="H546" s="207"/>
      <c r="I546" s="207"/>
      <c r="J546" s="207"/>
      <c r="K546" s="207"/>
      <c r="L546" s="207"/>
      <c r="M546" s="207"/>
      <c r="N546" s="198"/>
      <c r="O546" s="207"/>
      <c r="P546" s="207"/>
      <c r="Q546" s="207"/>
      <c r="R546" s="323"/>
      <c r="T546" s="200">
        <f t="shared" si="17"/>
        <v>1</v>
      </c>
      <c r="U546" s="199" t="e">
        <f>AND($C546&lt;&gt;"",#REF!&lt;&gt;"")</f>
        <v>#REF!</v>
      </c>
      <c r="V546" s="199" t="e">
        <f>AND($C546&lt;&gt;"",#REF!&lt;&gt;"")</f>
        <v>#REF!</v>
      </c>
      <c r="W546" s="199" t="e">
        <f>AND($C546&lt;&gt;"",#REF!&lt;&gt;"")</f>
        <v>#REF!</v>
      </c>
      <c r="X546" s="199" t="e">
        <f>AND($C546&lt;&gt;"",#REF!&lt;&gt;"")</f>
        <v>#REF!</v>
      </c>
      <c r="Y546" s="199" t="e">
        <f>AND($C546&lt;&gt;"",#REF!&lt;&gt;"")</f>
        <v>#REF!</v>
      </c>
      <c r="Z546" s="199" t="e">
        <f>AND($C546&lt;&gt;"",#REF!&lt;&gt;"")</f>
        <v>#REF!</v>
      </c>
      <c r="AA546" s="199" t="e">
        <f t="shared" si="18"/>
        <v>#REF!</v>
      </c>
      <c r="AB546" s="199" t="e">
        <f t="shared" si="18"/>
        <v>#REF!</v>
      </c>
      <c r="AC546" s="199" t="e">
        <f t="shared" si="18"/>
        <v>#REF!</v>
      </c>
      <c r="AD546" s="199" t="e">
        <f t="shared" si="18"/>
        <v>#REF!</v>
      </c>
      <c r="AE546" s="199" t="e">
        <f t="shared" si="18"/>
        <v>#REF!</v>
      </c>
      <c r="AF546" s="199" t="e">
        <f t="shared" si="18"/>
        <v>#REF!</v>
      </c>
    </row>
    <row r="547" spans="2:32">
      <c r="B547" s="194"/>
      <c r="C547" s="196"/>
      <c r="D547" s="196"/>
      <c r="E547" s="207"/>
      <c r="F547" s="207"/>
      <c r="G547" s="207"/>
      <c r="H547" s="207"/>
      <c r="I547" s="207"/>
      <c r="J547" s="207"/>
      <c r="K547" s="207"/>
      <c r="L547" s="207"/>
      <c r="M547" s="207"/>
      <c r="N547" s="198"/>
      <c r="O547" s="207"/>
      <c r="P547" s="207"/>
      <c r="Q547" s="207"/>
      <c r="R547" s="323"/>
      <c r="T547" s="200">
        <f t="shared" si="17"/>
        <v>1</v>
      </c>
      <c r="U547" s="199" t="e">
        <f>AND($C547&lt;&gt;"",#REF!&lt;&gt;"")</f>
        <v>#REF!</v>
      </c>
      <c r="V547" s="199" t="e">
        <f>AND($C547&lt;&gt;"",#REF!&lt;&gt;"")</f>
        <v>#REF!</v>
      </c>
      <c r="W547" s="199" t="e">
        <f>AND($C547&lt;&gt;"",#REF!&lt;&gt;"")</f>
        <v>#REF!</v>
      </c>
      <c r="X547" s="199" t="e">
        <f>AND($C547&lt;&gt;"",#REF!&lt;&gt;"")</f>
        <v>#REF!</v>
      </c>
      <c r="Y547" s="199" t="e">
        <f>AND($C547&lt;&gt;"",#REF!&lt;&gt;"")</f>
        <v>#REF!</v>
      </c>
      <c r="Z547" s="199" t="e">
        <f>AND($C547&lt;&gt;"",#REF!&lt;&gt;"")</f>
        <v>#REF!</v>
      </c>
      <c r="AA547" s="199" t="e">
        <f t="shared" si="18"/>
        <v>#REF!</v>
      </c>
      <c r="AB547" s="199" t="e">
        <f t="shared" si="18"/>
        <v>#REF!</v>
      </c>
      <c r="AC547" s="199" t="e">
        <f t="shared" si="18"/>
        <v>#REF!</v>
      </c>
      <c r="AD547" s="199" t="e">
        <f t="shared" si="18"/>
        <v>#REF!</v>
      </c>
      <c r="AE547" s="199" t="e">
        <f t="shared" si="18"/>
        <v>#REF!</v>
      </c>
      <c r="AF547" s="199" t="e">
        <f t="shared" si="18"/>
        <v>#REF!</v>
      </c>
    </row>
    <row r="548" spans="2:32">
      <c r="T548" s="200">
        <f t="shared" si="17"/>
        <v>1</v>
      </c>
      <c r="U548" s="199" t="e">
        <f>AND($C548&lt;&gt;"",#REF!&lt;&gt;"")</f>
        <v>#REF!</v>
      </c>
      <c r="V548" s="199" t="e">
        <f>AND($C548&lt;&gt;"",#REF!&lt;&gt;"")</f>
        <v>#REF!</v>
      </c>
      <c r="W548" s="199" t="e">
        <f>AND($C548&lt;&gt;"",#REF!&lt;&gt;"")</f>
        <v>#REF!</v>
      </c>
      <c r="X548" s="199" t="e">
        <f>AND($C548&lt;&gt;"",#REF!&lt;&gt;"")</f>
        <v>#REF!</v>
      </c>
      <c r="Y548" s="199" t="e">
        <f>AND($C548&lt;&gt;"",#REF!&lt;&gt;"")</f>
        <v>#REF!</v>
      </c>
      <c r="Z548" s="199" t="e">
        <f>AND($C548&lt;&gt;"",#REF!&lt;&gt;"")</f>
        <v>#REF!</v>
      </c>
      <c r="AA548" s="199" t="e">
        <f t="shared" si="18"/>
        <v>#REF!</v>
      </c>
      <c r="AB548" s="199" t="e">
        <f t="shared" si="18"/>
        <v>#REF!</v>
      </c>
      <c r="AC548" s="199" t="e">
        <f t="shared" si="18"/>
        <v>#REF!</v>
      </c>
      <c r="AD548" s="199" t="e">
        <f t="shared" si="18"/>
        <v>#REF!</v>
      </c>
      <c r="AE548" s="199" t="e">
        <f t="shared" si="18"/>
        <v>#REF!</v>
      </c>
      <c r="AF548" s="199" t="e">
        <f t="shared" si="18"/>
        <v>#REF!</v>
      </c>
    </row>
    <row r="549" spans="2:32">
      <c r="T549" s="200">
        <f t="shared" si="17"/>
        <v>1</v>
      </c>
      <c r="U549" s="199" t="e">
        <f>AND($C549&lt;&gt;"",#REF!&lt;&gt;"")</f>
        <v>#REF!</v>
      </c>
      <c r="V549" s="199" t="e">
        <f>AND($C549&lt;&gt;"",#REF!&lt;&gt;"")</f>
        <v>#REF!</v>
      </c>
      <c r="W549" s="199" t="e">
        <f>AND($C549&lt;&gt;"",#REF!&lt;&gt;"")</f>
        <v>#REF!</v>
      </c>
      <c r="X549" s="199" t="e">
        <f>AND($C549&lt;&gt;"",#REF!&lt;&gt;"")</f>
        <v>#REF!</v>
      </c>
      <c r="Y549" s="199" t="e">
        <f>AND($C549&lt;&gt;"",#REF!&lt;&gt;"")</f>
        <v>#REF!</v>
      </c>
      <c r="Z549" s="199" t="e">
        <f>AND($C549&lt;&gt;"",#REF!&lt;&gt;"")</f>
        <v>#REF!</v>
      </c>
      <c r="AA549" s="199" t="e">
        <f t="shared" si="18"/>
        <v>#REF!</v>
      </c>
      <c r="AB549" s="199" t="e">
        <f t="shared" si="18"/>
        <v>#REF!</v>
      </c>
      <c r="AC549" s="199" t="e">
        <f t="shared" si="18"/>
        <v>#REF!</v>
      </c>
      <c r="AD549" s="199" t="e">
        <f t="shared" si="18"/>
        <v>#REF!</v>
      </c>
      <c r="AE549" s="199" t="e">
        <f t="shared" si="18"/>
        <v>#REF!</v>
      </c>
      <c r="AF549" s="199" t="e">
        <f t="shared" si="18"/>
        <v>#REF!</v>
      </c>
    </row>
    <row r="550" spans="2:32">
      <c r="T550" s="200">
        <f t="shared" si="17"/>
        <v>1</v>
      </c>
      <c r="U550" s="199" t="e">
        <f>AND($C550&lt;&gt;"",#REF!&lt;&gt;"")</f>
        <v>#REF!</v>
      </c>
      <c r="V550" s="199" t="e">
        <f>AND($C550&lt;&gt;"",#REF!&lt;&gt;"")</f>
        <v>#REF!</v>
      </c>
      <c r="W550" s="199" t="e">
        <f>AND($C550&lt;&gt;"",#REF!&lt;&gt;"")</f>
        <v>#REF!</v>
      </c>
      <c r="X550" s="199" t="e">
        <f>AND($C550&lt;&gt;"",#REF!&lt;&gt;"")</f>
        <v>#REF!</v>
      </c>
      <c r="Y550" s="199" t="e">
        <f>AND($C550&lt;&gt;"",#REF!&lt;&gt;"")</f>
        <v>#REF!</v>
      </c>
      <c r="Z550" s="199" t="e">
        <f>AND($C550&lt;&gt;"",#REF!&lt;&gt;"")</f>
        <v>#REF!</v>
      </c>
      <c r="AA550" s="199" t="e">
        <f t="shared" si="18"/>
        <v>#REF!</v>
      </c>
      <c r="AB550" s="199" t="e">
        <f t="shared" si="18"/>
        <v>#REF!</v>
      </c>
      <c r="AC550" s="199" t="e">
        <f t="shared" si="18"/>
        <v>#REF!</v>
      </c>
      <c r="AD550" s="199" t="e">
        <f t="shared" si="18"/>
        <v>#REF!</v>
      </c>
      <c r="AE550" s="199" t="e">
        <f t="shared" si="18"/>
        <v>#REF!</v>
      </c>
      <c r="AF550" s="199" t="e">
        <f t="shared" si="18"/>
        <v>#REF!</v>
      </c>
    </row>
    <row r="551" spans="2:32">
      <c r="T551" s="200">
        <f t="shared" si="17"/>
        <v>1</v>
      </c>
      <c r="U551" s="199" t="e">
        <f>AND($C551&lt;&gt;"",#REF!&lt;&gt;"")</f>
        <v>#REF!</v>
      </c>
      <c r="V551" s="199" t="e">
        <f>AND($C551&lt;&gt;"",#REF!&lt;&gt;"")</f>
        <v>#REF!</v>
      </c>
      <c r="W551" s="199" t="e">
        <f>AND($C551&lt;&gt;"",#REF!&lt;&gt;"")</f>
        <v>#REF!</v>
      </c>
      <c r="X551" s="199" t="e">
        <f>AND($C551&lt;&gt;"",#REF!&lt;&gt;"")</f>
        <v>#REF!</v>
      </c>
      <c r="Y551" s="199" t="e">
        <f>AND($C551&lt;&gt;"",#REF!&lt;&gt;"")</f>
        <v>#REF!</v>
      </c>
      <c r="Z551" s="199" t="e">
        <f>AND($C551&lt;&gt;"",#REF!&lt;&gt;"")</f>
        <v>#REF!</v>
      </c>
      <c r="AA551" s="199" t="e">
        <f t="shared" si="18"/>
        <v>#REF!</v>
      </c>
      <c r="AB551" s="199" t="e">
        <f t="shared" si="18"/>
        <v>#REF!</v>
      </c>
      <c r="AC551" s="199" t="e">
        <f t="shared" si="18"/>
        <v>#REF!</v>
      </c>
      <c r="AD551" s="199" t="e">
        <f t="shared" si="18"/>
        <v>#REF!</v>
      </c>
      <c r="AE551" s="199" t="e">
        <f t="shared" si="18"/>
        <v>#REF!</v>
      </c>
      <c r="AF551" s="199" t="e">
        <f t="shared" si="18"/>
        <v>#REF!</v>
      </c>
    </row>
    <row r="552" spans="2:32">
      <c r="T552" s="200">
        <f t="shared" si="17"/>
        <v>1</v>
      </c>
      <c r="U552" s="199" t="e">
        <f>AND($C552&lt;&gt;"",#REF!&lt;&gt;"")</f>
        <v>#REF!</v>
      </c>
      <c r="V552" s="199" t="e">
        <f>AND($C552&lt;&gt;"",#REF!&lt;&gt;"")</f>
        <v>#REF!</v>
      </c>
      <c r="W552" s="199" t="e">
        <f>AND($C552&lt;&gt;"",#REF!&lt;&gt;"")</f>
        <v>#REF!</v>
      </c>
      <c r="X552" s="199" t="e">
        <f>AND($C552&lt;&gt;"",#REF!&lt;&gt;"")</f>
        <v>#REF!</v>
      </c>
      <c r="Y552" s="199" t="e">
        <f>AND($C552&lt;&gt;"",#REF!&lt;&gt;"")</f>
        <v>#REF!</v>
      </c>
      <c r="Z552" s="199" t="e">
        <f>AND($C552&lt;&gt;"",#REF!&lt;&gt;"")</f>
        <v>#REF!</v>
      </c>
      <c r="AA552" s="199" t="e">
        <f t="shared" si="18"/>
        <v>#REF!</v>
      </c>
      <c r="AB552" s="199" t="e">
        <f t="shared" si="18"/>
        <v>#REF!</v>
      </c>
      <c r="AC552" s="199" t="e">
        <f t="shared" si="18"/>
        <v>#REF!</v>
      </c>
      <c r="AD552" s="199" t="e">
        <f t="shared" si="18"/>
        <v>#REF!</v>
      </c>
      <c r="AE552" s="199" t="e">
        <f t="shared" si="18"/>
        <v>#REF!</v>
      </c>
      <c r="AF552" s="199" t="e">
        <f t="shared" si="18"/>
        <v>#REF!</v>
      </c>
    </row>
    <row r="553" spans="2:32">
      <c r="T553" s="200">
        <f t="shared" si="17"/>
        <v>1</v>
      </c>
      <c r="U553" s="199" t="e">
        <f>AND($C553&lt;&gt;"",#REF!&lt;&gt;"")</f>
        <v>#REF!</v>
      </c>
      <c r="V553" s="199" t="e">
        <f>AND($C553&lt;&gt;"",#REF!&lt;&gt;"")</f>
        <v>#REF!</v>
      </c>
      <c r="W553" s="199" t="e">
        <f>AND($C553&lt;&gt;"",#REF!&lt;&gt;"")</f>
        <v>#REF!</v>
      </c>
      <c r="X553" s="199" t="e">
        <f>AND($C553&lt;&gt;"",#REF!&lt;&gt;"")</f>
        <v>#REF!</v>
      </c>
      <c r="Y553" s="199" t="e">
        <f>AND($C553&lt;&gt;"",#REF!&lt;&gt;"")</f>
        <v>#REF!</v>
      </c>
      <c r="Z553" s="199" t="e">
        <f>AND($C553&lt;&gt;"",#REF!&lt;&gt;"")</f>
        <v>#REF!</v>
      </c>
      <c r="AA553" s="199" t="e">
        <f t="shared" si="18"/>
        <v>#REF!</v>
      </c>
      <c r="AB553" s="199" t="e">
        <f t="shared" si="18"/>
        <v>#REF!</v>
      </c>
      <c r="AC553" s="199" t="e">
        <f t="shared" si="18"/>
        <v>#REF!</v>
      </c>
      <c r="AD553" s="199" t="e">
        <f t="shared" si="18"/>
        <v>#REF!</v>
      </c>
      <c r="AE553" s="199" t="e">
        <f t="shared" si="18"/>
        <v>#REF!</v>
      </c>
      <c r="AF553" s="199" t="e">
        <f t="shared" si="18"/>
        <v>#REF!</v>
      </c>
    </row>
    <row r="554" spans="2:32">
      <c r="T554" s="200">
        <f t="shared" si="17"/>
        <v>1</v>
      </c>
      <c r="U554" s="199" t="e">
        <f>AND($C554&lt;&gt;"",#REF!&lt;&gt;"")</f>
        <v>#REF!</v>
      </c>
      <c r="V554" s="199" t="e">
        <f>AND($C554&lt;&gt;"",#REF!&lt;&gt;"")</f>
        <v>#REF!</v>
      </c>
      <c r="W554" s="199" t="e">
        <f>AND($C554&lt;&gt;"",#REF!&lt;&gt;"")</f>
        <v>#REF!</v>
      </c>
      <c r="X554" s="199" t="e">
        <f>AND($C554&lt;&gt;"",#REF!&lt;&gt;"")</f>
        <v>#REF!</v>
      </c>
      <c r="Y554" s="199" t="e">
        <f>AND($C554&lt;&gt;"",#REF!&lt;&gt;"")</f>
        <v>#REF!</v>
      </c>
      <c r="Z554" s="199" t="e">
        <f>AND($C554&lt;&gt;"",#REF!&lt;&gt;"")</f>
        <v>#REF!</v>
      </c>
      <c r="AA554" s="199" t="e">
        <f t="shared" si="18"/>
        <v>#REF!</v>
      </c>
      <c r="AB554" s="199" t="e">
        <f t="shared" si="18"/>
        <v>#REF!</v>
      </c>
      <c r="AC554" s="199" t="e">
        <f t="shared" si="18"/>
        <v>#REF!</v>
      </c>
      <c r="AD554" s="199" t="e">
        <f t="shared" si="18"/>
        <v>#REF!</v>
      </c>
      <c r="AE554" s="199" t="e">
        <f t="shared" si="18"/>
        <v>#REF!</v>
      </c>
      <c r="AF554" s="199" t="e">
        <f t="shared" si="18"/>
        <v>#REF!</v>
      </c>
    </row>
    <row r="555" spans="2:32">
      <c r="T555" s="200">
        <f t="shared" si="17"/>
        <v>1</v>
      </c>
      <c r="U555" s="199" t="e">
        <f>AND($C555&lt;&gt;"",#REF!&lt;&gt;"")</f>
        <v>#REF!</v>
      </c>
      <c r="V555" s="199" t="e">
        <f>AND($C555&lt;&gt;"",#REF!&lt;&gt;"")</f>
        <v>#REF!</v>
      </c>
      <c r="W555" s="199" t="e">
        <f>AND($C555&lt;&gt;"",#REF!&lt;&gt;"")</f>
        <v>#REF!</v>
      </c>
      <c r="X555" s="199" t="e">
        <f>AND($C555&lt;&gt;"",#REF!&lt;&gt;"")</f>
        <v>#REF!</v>
      </c>
      <c r="Y555" s="199" t="e">
        <f>AND($C555&lt;&gt;"",#REF!&lt;&gt;"")</f>
        <v>#REF!</v>
      </c>
      <c r="Z555" s="199" t="e">
        <f>AND($C555&lt;&gt;"",#REF!&lt;&gt;"")</f>
        <v>#REF!</v>
      </c>
      <c r="AA555" s="199" t="e">
        <f t="shared" si="18"/>
        <v>#REF!</v>
      </c>
      <c r="AB555" s="199" t="e">
        <f t="shared" si="18"/>
        <v>#REF!</v>
      </c>
      <c r="AC555" s="199" t="e">
        <f t="shared" si="18"/>
        <v>#REF!</v>
      </c>
      <c r="AD555" s="199" t="e">
        <f t="shared" si="18"/>
        <v>#REF!</v>
      </c>
      <c r="AE555" s="199" t="e">
        <f t="shared" si="18"/>
        <v>#REF!</v>
      </c>
      <c r="AF555" s="199" t="e">
        <f t="shared" si="18"/>
        <v>#REF!</v>
      </c>
    </row>
    <row r="556" spans="2:32">
      <c r="T556" s="200">
        <f t="shared" si="17"/>
        <v>1</v>
      </c>
      <c r="U556" s="199" t="e">
        <f>AND($C556&lt;&gt;"",#REF!&lt;&gt;"")</f>
        <v>#REF!</v>
      </c>
      <c r="V556" s="199" t="e">
        <f>AND($C556&lt;&gt;"",#REF!&lt;&gt;"")</f>
        <v>#REF!</v>
      </c>
      <c r="W556" s="199" t="e">
        <f>AND($C556&lt;&gt;"",#REF!&lt;&gt;"")</f>
        <v>#REF!</v>
      </c>
      <c r="X556" s="199" t="e">
        <f>AND($C556&lt;&gt;"",#REF!&lt;&gt;"")</f>
        <v>#REF!</v>
      </c>
      <c r="Y556" s="199" t="e">
        <f>AND($C556&lt;&gt;"",#REF!&lt;&gt;"")</f>
        <v>#REF!</v>
      </c>
      <c r="Z556" s="199" t="e">
        <f>AND($C556&lt;&gt;"",#REF!&lt;&gt;"")</f>
        <v>#REF!</v>
      </c>
      <c r="AA556" s="199" t="e">
        <f t="shared" si="18"/>
        <v>#REF!</v>
      </c>
      <c r="AB556" s="199" t="e">
        <f t="shared" si="18"/>
        <v>#REF!</v>
      </c>
      <c r="AC556" s="199" t="e">
        <f t="shared" si="18"/>
        <v>#REF!</v>
      </c>
      <c r="AD556" s="199" t="e">
        <f t="shared" si="18"/>
        <v>#REF!</v>
      </c>
      <c r="AE556" s="199" t="e">
        <f t="shared" si="18"/>
        <v>#REF!</v>
      </c>
      <c r="AF556" s="199" t="e">
        <f t="shared" si="18"/>
        <v>#REF!</v>
      </c>
    </row>
    <row r="557" spans="2:32">
      <c r="T557" s="200">
        <f t="shared" si="17"/>
        <v>1</v>
      </c>
      <c r="U557" s="199" t="e">
        <f>AND($C557&lt;&gt;"",#REF!&lt;&gt;"")</f>
        <v>#REF!</v>
      </c>
      <c r="V557" s="199" t="e">
        <f>AND($C557&lt;&gt;"",#REF!&lt;&gt;"")</f>
        <v>#REF!</v>
      </c>
      <c r="W557" s="199" t="e">
        <f>AND($C557&lt;&gt;"",#REF!&lt;&gt;"")</f>
        <v>#REF!</v>
      </c>
      <c r="X557" s="199" t="e">
        <f>AND($C557&lt;&gt;"",#REF!&lt;&gt;"")</f>
        <v>#REF!</v>
      </c>
      <c r="Y557" s="199" t="e">
        <f>AND($C557&lt;&gt;"",#REF!&lt;&gt;"")</f>
        <v>#REF!</v>
      </c>
      <c r="Z557" s="199" t="e">
        <f>AND($C557&lt;&gt;"",#REF!&lt;&gt;"")</f>
        <v>#REF!</v>
      </c>
      <c r="AA557" s="199" t="e">
        <f t="shared" si="18"/>
        <v>#REF!</v>
      </c>
      <c r="AB557" s="199" t="e">
        <f t="shared" si="18"/>
        <v>#REF!</v>
      </c>
      <c r="AC557" s="199" t="e">
        <f t="shared" si="18"/>
        <v>#REF!</v>
      </c>
      <c r="AD557" s="199" t="e">
        <f t="shared" si="18"/>
        <v>#REF!</v>
      </c>
      <c r="AE557" s="199" t="e">
        <f t="shared" si="18"/>
        <v>#REF!</v>
      </c>
      <c r="AF557" s="199" t="e">
        <f t="shared" si="18"/>
        <v>#REF!</v>
      </c>
    </row>
    <row r="558" spans="2:32">
      <c r="T558" s="200">
        <f t="shared" si="17"/>
        <v>1</v>
      </c>
      <c r="U558" s="199" t="e">
        <f>AND($C558&lt;&gt;"",#REF!&lt;&gt;"")</f>
        <v>#REF!</v>
      </c>
      <c r="V558" s="199" t="e">
        <f>AND($C558&lt;&gt;"",#REF!&lt;&gt;"")</f>
        <v>#REF!</v>
      </c>
      <c r="W558" s="199" t="e">
        <f>AND($C558&lt;&gt;"",#REF!&lt;&gt;"")</f>
        <v>#REF!</v>
      </c>
      <c r="X558" s="199" t="e">
        <f>AND($C558&lt;&gt;"",#REF!&lt;&gt;"")</f>
        <v>#REF!</v>
      </c>
      <c r="Y558" s="199" t="e">
        <f>AND($C558&lt;&gt;"",#REF!&lt;&gt;"")</f>
        <v>#REF!</v>
      </c>
      <c r="Z558" s="199" t="e">
        <f>AND($C558&lt;&gt;"",#REF!&lt;&gt;"")</f>
        <v>#REF!</v>
      </c>
      <c r="AA558" s="199" t="e">
        <f t="shared" si="18"/>
        <v>#REF!</v>
      </c>
      <c r="AB558" s="199" t="e">
        <f t="shared" si="18"/>
        <v>#REF!</v>
      </c>
      <c r="AC558" s="199" t="e">
        <f t="shared" si="18"/>
        <v>#REF!</v>
      </c>
      <c r="AD558" s="199" t="e">
        <f t="shared" si="18"/>
        <v>#REF!</v>
      </c>
      <c r="AE558" s="199" t="e">
        <f t="shared" si="18"/>
        <v>#REF!</v>
      </c>
      <c r="AF558" s="199" t="e">
        <f t="shared" si="18"/>
        <v>#REF!</v>
      </c>
    </row>
    <row r="559" spans="2:32">
      <c r="T559" s="200">
        <f t="shared" si="17"/>
        <v>1</v>
      </c>
      <c r="U559" s="199" t="e">
        <f>AND($C559&lt;&gt;"",#REF!&lt;&gt;"")</f>
        <v>#REF!</v>
      </c>
      <c r="V559" s="199" t="e">
        <f>AND($C559&lt;&gt;"",#REF!&lt;&gt;"")</f>
        <v>#REF!</v>
      </c>
      <c r="W559" s="199" t="e">
        <f>AND($C559&lt;&gt;"",#REF!&lt;&gt;"")</f>
        <v>#REF!</v>
      </c>
      <c r="X559" s="199" t="e">
        <f>AND($C559&lt;&gt;"",#REF!&lt;&gt;"")</f>
        <v>#REF!</v>
      </c>
      <c r="Y559" s="199" t="e">
        <f>AND($C559&lt;&gt;"",#REF!&lt;&gt;"")</f>
        <v>#REF!</v>
      </c>
      <c r="Z559" s="199" t="e">
        <f>AND($C559&lt;&gt;"",#REF!&lt;&gt;"")</f>
        <v>#REF!</v>
      </c>
      <c r="AA559" s="199" t="e">
        <f t="shared" si="18"/>
        <v>#REF!</v>
      </c>
      <c r="AB559" s="199" t="e">
        <f t="shared" si="18"/>
        <v>#REF!</v>
      </c>
      <c r="AC559" s="199" t="e">
        <f t="shared" si="18"/>
        <v>#REF!</v>
      </c>
      <c r="AD559" s="199" t="e">
        <f t="shared" si="18"/>
        <v>#REF!</v>
      </c>
      <c r="AE559" s="199" t="e">
        <f t="shared" si="18"/>
        <v>#REF!</v>
      </c>
      <c r="AF559" s="199" t="e">
        <f t="shared" si="18"/>
        <v>#REF!</v>
      </c>
    </row>
    <row r="560" spans="2:32">
      <c r="T560" s="200">
        <f t="shared" si="17"/>
        <v>1</v>
      </c>
      <c r="U560" s="199" t="e">
        <f>AND($C560&lt;&gt;"",#REF!&lt;&gt;"")</f>
        <v>#REF!</v>
      </c>
      <c r="V560" s="199" t="e">
        <f>AND($C560&lt;&gt;"",#REF!&lt;&gt;"")</f>
        <v>#REF!</v>
      </c>
      <c r="W560" s="199" t="e">
        <f>AND($C560&lt;&gt;"",#REF!&lt;&gt;"")</f>
        <v>#REF!</v>
      </c>
      <c r="X560" s="199" t="e">
        <f>AND($C560&lt;&gt;"",#REF!&lt;&gt;"")</f>
        <v>#REF!</v>
      </c>
      <c r="Y560" s="199" t="e">
        <f>AND($C560&lt;&gt;"",#REF!&lt;&gt;"")</f>
        <v>#REF!</v>
      </c>
      <c r="Z560" s="199" t="e">
        <f>AND($C560&lt;&gt;"",#REF!&lt;&gt;"")</f>
        <v>#REF!</v>
      </c>
      <c r="AA560" s="199" t="e">
        <f t="shared" si="18"/>
        <v>#REF!</v>
      </c>
      <c r="AB560" s="199" t="e">
        <f t="shared" si="18"/>
        <v>#REF!</v>
      </c>
      <c r="AC560" s="199" t="e">
        <f t="shared" si="18"/>
        <v>#REF!</v>
      </c>
      <c r="AD560" s="199" t="e">
        <f t="shared" si="18"/>
        <v>#REF!</v>
      </c>
      <c r="AE560" s="199" t="e">
        <f t="shared" si="18"/>
        <v>#REF!</v>
      </c>
      <c r="AF560" s="199" t="e">
        <f t="shared" si="18"/>
        <v>#REF!</v>
      </c>
    </row>
    <row r="561" spans="20:32">
      <c r="T561" s="200">
        <f t="shared" si="17"/>
        <v>1</v>
      </c>
      <c r="U561" s="199" t="e">
        <f>AND($C561&lt;&gt;"",#REF!&lt;&gt;"")</f>
        <v>#REF!</v>
      </c>
      <c r="V561" s="199" t="e">
        <f>AND($C561&lt;&gt;"",#REF!&lt;&gt;"")</f>
        <v>#REF!</v>
      </c>
      <c r="W561" s="199" t="e">
        <f>AND($C561&lt;&gt;"",#REF!&lt;&gt;"")</f>
        <v>#REF!</v>
      </c>
      <c r="X561" s="199" t="e">
        <f>AND($C561&lt;&gt;"",#REF!&lt;&gt;"")</f>
        <v>#REF!</v>
      </c>
      <c r="Y561" s="199" t="e">
        <f>AND($C561&lt;&gt;"",#REF!&lt;&gt;"")</f>
        <v>#REF!</v>
      </c>
      <c r="Z561" s="199" t="e">
        <f>AND($C561&lt;&gt;"",#REF!&lt;&gt;"")</f>
        <v>#REF!</v>
      </c>
      <c r="AA561" s="199" t="e">
        <f t="shared" si="18"/>
        <v>#REF!</v>
      </c>
      <c r="AB561" s="199" t="e">
        <f t="shared" si="18"/>
        <v>#REF!</v>
      </c>
      <c r="AC561" s="199" t="e">
        <f t="shared" si="18"/>
        <v>#REF!</v>
      </c>
      <c r="AD561" s="199" t="e">
        <f t="shared" si="18"/>
        <v>#REF!</v>
      </c>
      <c r="AE561" s="199" t="e">
        <f t="shared" si="18"/>
        <v>#REF!</v>
      </c>
      <c r="AF561" s="199" t="e">
        <f t="shared" si="18"/>
        <v>#REF!</v>
      </c>
    </row>
    <row r="562" spans="20:32">
      <c r="T562" s="200">
        <f t="shared" si="17"/>
        <v>1</v>
      </c>
      <c r="U562" s="199" t="e">
        <f>AND($C562&lt;&gt;"",#REF!&lt;&gt;"")</f>
        <v>#REF!</v>
      </c>
      <c r="V562" s="199" t="e">
        <f>AND($C562&lt;&gt;"",#REF!&lt;&gt;"")</f>
        <v>#REF!</v>
      </c>
      <c r="W562" s="199" t="e">
        <f>AND($C562&lt;&gt;"",#REF!&lt;&gt;"")</f>
        <v>#REF!</v>
      </c>
      <c r="X562" s="199" t="e">
        <f>AND($C562&lt;&gt;"",#REF!&lt;&gt;"")</f>
        <v>#REF!</v>
      </c>
      <c r="Y562" s="199" t="e">
        <f>AND($C562&lt;&gt;"",#REF!&lt;&gt;"")</f>
        <v>#REF!</v>
      </c>
      <c r="Z562" s="199" t="e">
        <f>AND($C562&lt;&gt;"",#REF!&lt;&gt;"")</f>
        <v>#REF!</v>
      </c>
      <c r="AA562" s="199" t="e">
        <f t="shared" si="18"/>
        <v>#REF!</v>
      </c>
      <c r="AB562" s="199" t="e">
        <f t="shared" si="18"/>
        <v>#REF!</v>
      </c>
      <c r="AC562" s="199" t="e">
        <f t="shared" si="18"/>
        <v>#REF!</v>
      </c>
      <c r="AD562" s="199" t="e">
        <f t="shared" si="18"/>
        <v>#REF!</v>
      </c>
      <c r="AE562" s="199" t="e">
        <f t="shared" si="18"/>
        <v>#REF!</v>
      </c>
      <c r="AF562" s="199" t="e">
        <f t="shared" si="18"/>
        <v>#REF!</v>
      </c>
    </row>
    <row r="563" spans="20:32">
      <c r="T563" s="200">
        <f t="shared" si="17"/>
        <v>1</v>
      </c>
      <c r="U563" s="199" t="e">
        <f>AND($C563&lt;&gt;"",#REF!&lt;&gt;"")</f>
        <v>#REF!</v>
      </c>
      <c r="V563" s="199" t="e">
        <f>AND($C563&lt;&gt;"",#REF!&lt;&gt;"")</f>
        <v>#REF!</v>
      </c>
      <c r="W563" s="199" t="e">
        <f>AND($C563&lt;&gt;"",#REF!&lt;&gt;"")</f>
        <v>#REF!</v>
      </c>
      <c r="X563" s="199" t="e">
        <f>AND($C563&lt;&gt;"",#REF!&lt;&gt;"")</f>
        <v>#REF!</v>
      </c>
      <c r="Y563" s="199" t="e">
        <f>AND($C563&lt;&gt;"",#REF!&lt;&gt;"")</f>
        <v>#REF!</v>
      </c>
      <c r="Z563" s="199" t="e">
        <f>AND($C563&lt;&gt;"",#REF!&lt;&gt;"")</f>
        <v>#REF!</v>
      </c>
      <c r="AA563" s="199" t="e">
        <f t="shared" si="18"/>
        <v>#REF!</v>
      </c>
      <c r="AB563" s="199" t="e">
        <f t="shared" si="18"/>
        <v>#REF!</v>
      </c>
      <c r="AC563" s="199" t="e">
        <f t="shared" si="18"/>
        <v>#REF!</v>
      </c>
      <c r="AD563" s="199" t="e">
        <f t="shared" si="18"/>
        <v>#REF!</v>
      </c>
      <c r="AE563" s="199" t="e">
        <f t="shared" si="18"/>
        <v>#REF!</v>
      </c>
      <c r="AF563" s="199" t="e">
        <f t="shared" si="18"/>
        <v>#REF!</v>
      </c>
    </row>
    <row r="564" spans="20:32">
      <c r="T564" s="200">
        <f t="shared" si="17"/>
        <v>1</v>
      </c>
      <c r="U564" s="199" t="e">
        <f>AND($C564&lt;&gt;"",#REF!&lt;&gt;"")</f>
        <v>#REF!</v>
      </c>
      <c r="V564" s="199" t="e">
        <f>AND($C564&lt;&gt;"",#REF!&lt;&gt;"")</f>
        <v>#REF!</v>
      </c>
      <c r="W564" s="199" t="e">
        <f>AND($C564&lt;&gt;"",#REF!&lt;&gt;"")</f>
        <v>#REF!</v>
      </c>
      <c r="X564" s="199" t="e">
        <f>AND($C564&lt;&gt;"",#REF!&lt;&gt;"")</f>
        <v>#REF!</v>
      </c>
      <c r="Y564" s="199" t="e">
        <f>AND($C564&lt;&gt;"",#REF!&lt;&gt;"")</f>
        <v>#REF!</v>
      </c>
      <c r="Z564" s="199" t="e">
        <f>AND($C564&lt;&gt;"",#REF!&lt;&gt;"")</f>
        <v>#REF!</v>
      </c>
      <c r="AA564" s="199" t="e">
        <f t="shared" si="18"/>
        <v>#REF!</v>
      </c>
      <c r="AB564" s="199" t="e">
        <f t="shared" si="18"/>
        <v>#REF!</v>
      </c>
      <c r="AC564" s="199" t="e">
        <f t="shared" si="18"/>
        <v>#REF!</v>
      </c>
      <c r="AD564" s="199" t="e">
        <f t="shared" si="18"/>
        <v>#REF!</v>
      </c>
      <c r="AE564" s="199" t="e">
        <f t="shared" si="18"/>
        <v>#REF!</v>
      </c>
      <c r="AF564" s="199" t="e">
        <f t="shared" si="18"/>
        <v>#REF!</v>
      </c>
    </row>
    <row r="565" spans="20:32">
      <c r="T565" s="200">
        <f t="shared" si="17"/>
        <v>1</v>
      </c>
      <c r="U565" s="199" t="e">
        <f>AND($C565&lt;&gt;"",#REF!&lt;&gt;"")</f>
        <v>#REF!</v>
      </c>
      <c r="V565" s="199" t="e">
        <f>AND($C565&lt;&gt;"",#REF!&lt;&gt;"")</f>
        <v>#REF!</v>
      </c>
      <c r="W565" s="199" t="e">
        <f>AND($C565&lt;&gt;"",#REF!&lt;&gt;"")</f>
        <v>#REF!</v>
      </c>
      <c r="X565" s="199" t="e">
        <f>AND($C565&lt;&gt;"",#REF!&lt;&gt;"")</f>
        <v>#REF!</v>
      </c>
      <c r="Y565" s="199" t="e">
        <f>AND($C565&lt;&gt;"",#REF!&lt;&gt;"")</f>
        <v>#REF!</v>
      </c>
      <c r="Z565" s="199" t="e">
        <f>AND($C565&lt;&gt;"",#REF!&lt;&gt;"")</f>
        <v>#REF!</v>
      </c>
      <c r="AA565" s="199" t="e">
        <f t="shared" si="18"/>
        <v>#REF!</v>
      </c>
      <c r="AB565" s="199" t="e">
        <f t="shared" si="18"/>
        <v>#REF!</v>
      </c>
      <c r="AC565" s="199" t="e">
        <f t="shared" si="18"/>
        <v>#REF!</v>
      </c>
      <c r="AD565" s="199" t="e">
        <f t="shared" si="18"/>
        <v>#REF!</v>
      </c>
      <c r="AE565" s="199" t="e">
        <f t="shared" si="18"/>
        <v>#REF!</v>
      </c>
      <c r="AF565" s="199" t="e">
        <f t="shared" si="18"/>
        <v>#REF!</v>
      </c>
    </row>
    <row r="566" spans="20:32">
      <c r="T566" s="200">
        <f t="shared" si="17"/>
        <v>1</v>
      </c>
      <c r="U566" s="199" t="e">
        <f>AND($C566&lt;&gt;"",#REF!&lt;&gt;"")</f>
        <v>#REF!</v>
      </c>
      <c r="V566" s="199" t="e">
        <f>AND($C566&lt;&gt;"",#REF!&lt;&gt;"")</f>
        <v>#REF!</v>
      </c>
      <c r="W566" s="199" t="e">
        <f>AND($C566&lt;&gt;"",#REF!&lt;&gt;"")</f>
        <v>#REF!</v>
      </c>
      <c r="X566" s="199" t="e">
        <f>AND($C566&lt;&gt;"",#REF!&lt;&gt;"")</f>
        <v>#REF!</v>
      </c>
      <c r="Y566" s="199" t="e">
        <f>AND($C566&lt;&gt;"",#REF!&lt;&gt;"")</f>
        <v>#REF!</v>
      </c>
      <c r="Z566" s="199" t="e">
        <f>AND($C566&lt;&gt;"",#REF!&lt;&gt;"")</f>
        <v>#REF!</v>
      </c>
      <c r="AA566" s="199" t="e">
        <f t="shared" si="18"/>
        <v>#REF!</v>
      </c>
      <c r="AB566" s="199" t="e">
        <f t="shared" si="18"/>
        <v>#REF!</v>
      </c>
      <c r="AC566" s="199" t="e">
        <f t="shared" si="18"/>
        <v>#REF!</v>
      </c>
      <c r="AD566" s="199" t="e">
        <f t="shared" si="18"/>
        <v>#REF!</v>
      </c>
      <c r="AE566" s="199" t="e">
        <f t="shared" si="18"/>
        <v>#REF!</v>
      </c>
      <c r="AF566" s="199" t="e">
        <f t="shared" si="18"/>
        <v>#REF!</v>
      </c>
    </row>
    <row r="567" spans="20:32">
      <c r="T567" s="200">
        <f t="shared" si="17"/>
        <v>1</v>
      </c>
      <c r="U567" s="199" t="e">
        <f>AND($C567&lt;&gt;"",#REF!&lt;&gt;"")</f>
        <v>#REF!</v>
      </c>
      <c r="V567" s="199" t="e">
        <f>AND($C567&lt;&gt;"",#REF!&lt;&gt;"")</f>
        <v>#REF!</v>
      </c>
      <c r="W567" s="199" t="e">
        <f>AND($C567&lt;&gt;"",#REF!&lt;&gt;"")</f>
        <v>#REF!</v>
      </c>
      <c r="X567" s="199" t="e">
        <f>AND($C567&lt;&gt;"",#REF!&lt;&gt;"")</f>
        <v>#REF!</v>
      </c>
      <c r="Y567" s="199" t="e">
        <f>AND($C567&lt;&gt;"",#REF!&lt;&gt;"")</f>
        <v>#REF!</v>
      </c>
      <c r="Z567" s="199" t="e">
        <f>AND($C567&lt;&gt;"",#REF!&lt;&gt;"")</f>
        <v>#REF!</v>
      </c>
      <c r="AA567" s="199" t="e">
        <f t="shared" si="18"/>
        <v>#REF!</v>
      </c>
      <c r="AB567" s="199" t="e">
        <f t="shared" si="18"/>
        <v>#REF!</v>
      </c>
      <c r="AC567" s="199" t="e">
        <f t="shared" si="18"/>
        <v>#REF!</v>
      </c>
      <c r="AD567" s="199" t="e">
        <f t="shared" si="18"/>
        <v>#REF!</v>
      </c>
      <c r="AE567" s="199" t="e">
        <f t="shared" si="18"/>
        <v>#REF!</v>
      </c>
      <c r="AF567" s="199" t="e">
        <f t="shared" si="18"/>
        <v>#REF!</v>
      </c>
    </row>
    <row r="568" spans="20:32">
      <c r="T568" s="200">
        <f t="shared" si="17"/>
        <v>1</v>
      </c>
      <c r="U568" s="199" t="e">
        <f>AND($C568&lt;&gt;"",#REF!&lt;&gt;"")</f>
        <v>#REF!</v>
      </c>
      <c r="V568" s="199" t="e">
        <f>AND($C568&lt;&gt;"",#REF!&lt;&gt;"")</f>
        <v>#REF!</v>
      </c>
      <c r="W568" s="199" t="e">
        <f>AND($C568&lt;&gt;"",#REF!&lt;&gt;"")</f>
        <v>#REF!</v>
      </c>
      <c r="X568" s="199" t="e">
        <f>AND($C568&lt;&gt;"",#REF!&lt;&gt;"")</f>
        <v>#REF!</v>
      </c>
      <c r="Y568" s="199" t="e">
        <f>AND($C568&lt;&gt;"",#REF!&lt;&gt;"")</f>
        <v>#REF!</v>
      </c>
      <c r="Z568" s="199" t="e">
        <f>AND($C568&lt;&gt;"",#REF!&lt;&gt;"")</f>
        <v>#REF!</v>
      </c>
      <c r="AA568" s="199" t="e">
        <f t="shared" si="18"/>
        <v>#REF!</v>
      </c>
      <c r="AB568" s="199" t="e">
        <f t="shared" si="18"/>
        <v>#REF!</v>
      </c>
      <c r="AC568" s="199" t="e">
        <f t="shared" si="18"/>
        <v>#REF!</v>
      </c>
      <c r="AD568" s="199" t="e">
        <f t="shared" si="18"/>
        <v>#REF!</v>
      </c>
      <c r="AE568" s="199" t="e">
        <f t="shared" si="18"/>
        <v>#REF!</v>
      </c>
      <c r="AF568" s="199" t="e">
        <f t="shared" si="18"/>
        <v>#REF!</v>
      </c>
    </row>
    <row r="569" spans="20:32">
      <c r="T569" s="200">
        <f t="shared" si="17"/>
        <v>1</v>
      </c>
      <c r="U569" s="199" t="e">
        <f>AND($C569&lt;&gt;"",#REF!&lt;&gt;"")</f>
        <v>#REF!</v>
      </c>
      <c r="V569" s="199" t="e">
        <f>AND($C569&lt;&gt;"",#REF!&lt;&gt;"")</f>
        <v>#REF!</v>
      </c>
      <c r="W569" s="199" t="e">
        <f>AND($C569&lt;&gt;"",#REF!&lt;&gt;"")</f>
        <v>#REF!</v>
      </c>
      <c r="X569" s="199" t="e">
        <f>AND($C569&lt;&gt;"",#REF!&lt;&gt;"")</f>
        <v>#REF!</v>
      </c>
      <c r="Y569" s="199" t="e">
        <f>AND($C569&lt;&gt;"",#REF!&lt;&gt;"")</f>
        <v>#REF!</v>
      </c>
      <c r="Z569" s="199" t="e">
        <f>AND($C569&lt;&gt;"",#REF!&lt;&gt;"")</f>
        <v>#REF!</v>
      </c>
      <c r="AA569" s="199" t="e">
        <f t="shared" si="18"/>
        <v>#REF!</v>
      </c>
      <c r="AB569" s="199" t="e">
        <f t="shared" si="18"/>
        <v>#REF!</v>
      </c>
      <c r="AC569" s="199" t="e">
        <f t="shared" si="18"/>
        <v>#REF!</v>
      </c>
      <c r="AD569" s="199" t="e">
        <f t="shared" ref="AD569:AF632" si="19">IF(X569=TRUE,1,"")</f>
        <v>#REF!</v>
      </c>
      <c r="AE569" s="199" t="e">
        <f t="shared" si="19"/>
        <v>#REF!</v>
      </c>
      <c r="AF569" s="199" t="e">
        <f t="shared" si="19"/>
        <v>#REF!</v>
      </c>
    </row>
    <row r="570" spans="20:32">
      <c r="T570" s="200">
        <f t="shared" si="17"/>
        <v>1</v>
      </c>
      <c r="U570" s="199" t="e">
        <f>AND($C570&lt;&gt;"",#REF!&lt;&gt;"")</f>
        <v>#REF!</v>
      </c>
      <c r="V570" s="199" t="e">
        <f>AND($C570&lt;&gt;"",#REF!&lt;&gt;"")</f>
        <v>#REF!</v>
      </c>
      <c r="W570" s="199" t="e">
        <f>AND($C570&lt;&gt;"",#REF!&lt;&gt;"")</f>
        <v>#REF!</v>
      </c>
      <c r="X570" s="199" t="e">
        <f>AND($C570&lt;&gt;"",#REF!&lt;&gt;"")</f>
        <v>#REF!</v>
      </c>
      <c r="Y570" s="199" t="e">
        <f>AND($C570&lt;&gt;"",#REF!&lt;&gt;"")</f>
        <v>#REF!</v>
      </c>
      <c r="Z570" s="199" t="e">
        <f>AND($C570&lt;&gt;"",#REF!&lt;&gt;"")</f>
        <v>#REF!</v>
      </c>
      <c r="AA570" s="199" t="e">
        <f t="shared" ref="AA570:AF633" si="20">IF(U570=TRUE,1,"")</f>
        <v>#REF!</v>
      </c>
      <c r="AB570" s="199" t="e">
        <f t="shared" si="20"/>
        <v>#REF!</v>
      </c>
      <c r="AC570" s="199" t="e">
        <f t="shared" si="20"/>
        <v>#REF!</v>
      </c>
      <c r="AD570" s="199" t="e">
        <f t="shared" si="19"/>
        <v>#REF!</v>
      </c>
      <c r="AE570" s="199" t="e">
        <f t="shared" si="19"/>
        <v>#REF!</v>
      </c>
      <c r="AF570" s="199" t="e">
        <f t="shared" si="19"/>
        <v>#REF!</v>
      </c>
    </row>
    <row r="571" spans="20:32">
      <c r="T571" s="200">
        <f t="shared" si="17"/>
        <v>1</v>
      </c>
      <c r="U571" s="199" t="e">
        <f>AND($C571&lt;&gt;"",#REF!&lt;&gt;"")</f>
        <v>#REF!</v>
      </c>
      <c r="V571" s="199" t="e">
        <f>AND($C571&lt;&gt;"",#REF!&lt;&gt;"")</f>
        <v>#REF!</v>
      </c>
      <c r="W571" s="199" t="e">
        <f>AND($C571&lt;&gt;"",#REF!&lt;&gt;"")</f>
        <v>#REF!</v>
      </c>
      <c r="X571" s="199" t="e">
        <f>AND($C571&lt;&gt;"",#REF!&lt;&gt;"")</f>
        <v>#REF!</v>
      </c>
      <c r="Y571" s="199" t="e">
        <f>AND($C571&lt;&gt;"",#REF!&lt;&gt;"")</f>
        <v>#REF!</v>
      </c>
      <c r="Z571" s="199" t="e">
        <f>AND($C571&lt;&gt;"",#REF!&lt;&gt;"")</f>
        <v>#REF!</v>
      </c>
      <c r="AA571" s="199" t="e">
        <f t="shared" si="20"/>
        <v>#REF!</v>
      </c>
      <c r="AB571" s="199" t="e">
        <f t="shared" si="20"/>
        <v>#REF!</v>
      </c>
      <c r="AC571" s="199" t="e">
        <f t="shared" si="20"/>
        <v>#REF!</v>
      </c>
      <c r="AD571" s="199" t="e">
        <f t="shared" si="19"/>
        <v>#REF!</v>
      </c>
      <c r="AE571" s="199" t="e">
        <f t="shared" si="19"/>
        <v>#REF!</v>
      </c>
      <c r="AF571" s="199" t="e">
        <f t="shared" si="19"/>
        <v>#REF!</v>
      </c>
    </row>
    <row r="572" spans="20:32">
      <c r="T572" s="200">
        <f t="shared" si="17"/>
        <v>1</v>
      </c>
      <c r="U572" s="199" t="e">
        <f>AND($C572&lt;&gt;"",#REF!&lt;&gt;"")</f>
        <v>#REF!</v>
      </c>
      <c r="V572" s="199" t="e">
        <f>AND($C572&lt;&gt;"",#REF!&lt;&gt;"")</f>
        <v>#REF!</v>
      </c>
      <c r="W572" s="199" t="e">
        <f>AND($C572&lt;&gt;"",#REF!&lt;&gt;"")</f>
        <v>#REF!</v>
      </c>
      <c r="X572" s="199" t="e">
        <f>AND($C572&lt;&gt;"",#REF!&lt;&gt;"")</f>
        <v>#REF!</v>
      </c>
      <c r="Y572" s="199" t="e">
        <f>AND($C572&lt;&gt;"",#REF!&lt;&gt;"")</f>
        <v>#REF!</v>
      </c>
      <c r="Z572" s="199" t="e">
        <f>AND($C572&lt;&gt;"",#REF!&lt;&gt;"")</f>
        <v>#REF!</v>
      </c>
      <c r="AA572" s="199" t="e">
        <f t="shared" si="20"/>
        <v>#REF!</v>
      </c>
      <c r="AB572" s="199" t="e">
        <f t="shared" si="20"/>
        <v>#REF!</v>
      </c>
      <c r="AC572" s="199" t="e">
        <f t="shared" si="20"/>
        <v>#REF!</v>
      </c>
      <c r="AD572" s="199" t="e">
        <f t="shared" si="19"/>
        <v>#REF!</v>
      </c>
      <c r="AE572" s="199" t="e">
        <f t="shared" si="19"/>
        <v>#REF!</v>
      </c>
      <c r="AF572" s="199" t="e">
        <f t="shared" si="19"/>
        <v>#REF!</v>
      </c>
    </row>
    <row r="573" spans="20:32">
      <c r="T573" s="200">
        <f t="shared" si="17"/>
        <v>1</v>
      </c>
      <c r="U573" s="199" t="e">
        <f>AND($C573&lt;&gt;"",#REF!&lt;&gt;"")</f>
        <v>#REF!</v>
      </c>
      <c r="V573" s="199" t="e">
        <f>AND($C573&lt;&gt;"",#REF!&lt;&gt;"")</f>
        <v>#REF!</v>
      </c>
      <c r="W573" s="199" t="e">
        <f>AND($C573&lt;&gt;"",#REF!&lt;&gt;"")</f>
        <v>#REF!</v>
      </c>
      <c r="X573" s="199" t="e">
        <f>AND($C573&lt;&gt;"",#REF!&lt;&gt;"")</f>
        <v>#REF!</v>
      </c>
      <c r="Y573" s="199" t="e">
        <f>AND($C573&lt;&gt;"",#REF!&lt;&gt;"")</f>
        <v>#REF!</v>
      </c>
      <c r="Z573" s="199" t="e">
        <f>AND($C573&lt;&gt;"",#REF!&lt;&gt;"")</f>
        <v>#REF!</v>
      </c>
      <c r="AA573" s="199" t="e">
        <f t="shared" si="20"/>
        <v>#REF!</v>
      </c>
      <c r="AB573" s="199" t="e">
        <f t="shared" si="20"/>
        <v>#REF!</v>
      </c>
      <c r="AC573" s="199" t="e">
        <f t="shared" si="20"/>
        <v>#REF!</v>
      </c>
      <c r="AD573" s="199" t="e">
        <f t="shared" si="19"/>
        <v>#REF!</v>
      </c>
      <c r="AE573" s="199" t="e">
        <f t="shared" si="19"/>
        <v>#REF!</v>
      </c>
      <c r="AF573" s="199" t="e">
        <f t="shared" si="19"/>
        <v>#REF!</v>
      </c>
    </row>
    <row r="574" spans="20:32">
      <c r="T574" s="200">
        <f t="shared" si="17"/>
        <v>1</v>
      </c>
      <c r="U574" s="199" t="e">
        <f>AND($C574&lt;&gt;"",#REF!&lt;&gt;"")</f>
        <v>#REF!</v>
      </c>
      <c r="V574" s="199" t="e">
        <f>AND($C574&lt;&gt;"",#REF!&lt;&gt;"")</f>
        <v>#REF!</v>
      </c>
      <c r="W574" s="199" t="e">
        <f>AND($C574&lt;&gt;"",#REF!&lt;&gt;"")</f>
        <v>#REF!</v>
      </c>
      <c r="X574" s="199" t="e">
        <f>AND($C574&lt;&gt;"",#REF!&lt;&gt;"")</f>
        <v>#REF!</v>
      </c>
      <c r="Y574" s="199" t="e">
        <f>AND($C574&lt;&gt;"",#REF!&lt;&gt;"")</f>
        <v>#REF!</v>
      </c>
      <c r="Z574" s="199" t="e">
        <f>AND($C574&lt;&gt;"",#REF!&lt;&gt;"")</f>
        <v>#REF!</v>
      </c>
      <c r="AA574" s="199" t="e">
        <f t="shared" si="20"/>
        <v>#REF!</v>
      </c>
      <c r="AB574" s="199" t="e">
        <f t="shared" si="20"/>
        <v>#REF!</v>
      </c>
      <c r="AC574" s="199" t="e">
        <f t="shared" si="20"/>
        <v>#REF!</v>
      </c>
      <c r="AD574" s="199" t="e">
        <f t="shared" si="19"/>
        <v>#REF!</v>
      </c>
      <c r="AE574" s="199" t="e">
        <f t="shared" si="19"/>
        <v>#REF!</v>
      </c>
      <c r="AF574" s="199" t="e">
        <f t="shared" si="19"/>
        <v>#REF!</v>
      </c>
    </row>
    <row r="575" spans="20:32">
      <c r="T575" s="200">
        <f t="shared" si="17"/>
        <v>1</v>
      </c>
      <c r="U575" s="199" t="e">
        <f>AND($C575&lt;&gt;"",#REF!&lt;&gt;"")</f>
        <v>#REF!</v>
      </c>
      <c r="V575" s="199" t="e">
        <f>AND($C575&lt;&gt;"",#REF!&lt;&gt;"")</f>
        <v>#REF!</v>
      </c>
      <c r="W575" s="199" t="e">
        <f>AND($C575&lt;&gt;"",#REF!&lt;&gt;"")</f>
        <v>#REF!</v>
      </c>
      <c r="X575" s="199" t="e">
        <f>AND($C575&lt;&gt;"",#REF!&lt;&gt;"")</f>
        <v>#REF!</v>
      </c>
      <c r="Y575" s="199" t="e">
        <f>AND($C575&lt;&gt;"",#REF!&lt;&gt;"")</f>
        <v>#REF!</v>
      </c>
      <c r="Z575" s="199" t="e">
        <f>AND($C575&lt;&gt;"",#REF!&lt;&gt;"")</f>
        <v>#REF!</v>
      </c>
      <c r="AA575" s="199" t="e">
        <f t="shared" si="20"/>
        <v>#REF!</v>
      </c>
      <c r="AB575" s="199" t="e">
        <f t="shared" si="20"/>
        <v>#REF!</v>
      </c>
      <c r="AC575" s="199" t="e">
        <f t="shared" si="20"/>
        <v>#REF!</v>
      </c>
      <c r="AD575" s="199" t="e">
        <f t="shared" si="19"/>
        <v>#REF!</v>
      </c>
      <c r="AE575" s="199" t="e">
        <f t="shared" si="19"/>
        <v>#REF!</v>
      </c>
      <c r="AF575" s="199" t="e">
        <f t="shared" si="19"/>
        <v>#REF!</v>
      </c>
    </row>
    <row r="576" spans="20:32">
      <c r="T576" s="200">
        <f t="shared" si="17"/>
        <v>1</v>
      </c>
      <c r="U576" s="199" t="e">
        <f>AND($C576&lt;&gt;"",#REF!&lt;&gt;"")</f>
        <v>#REF!</v>
      </c>
      <c r="V576" s="199" t="e">
        <f>AND($C576&lt;&gt;"",#REF!&lt;&gt;"")</f>
        <v>#REF!</v>
      </c>
      <c r="W576" s="199" t="e">
        <f>AND($C576&lt;&gt;"",#REF!&lt;&gt;"")</f>
        <v>#REF!</v>
      </c>
      <c r="X576" s="199" t="e">
        <f>AND($C576&lt;&gt;"",#REF!&lt;&gt;"")</f>
        <v>#REF!</v>
      </c>
      <c r="Y576" s="199" t="e">
        <f>AND($C576&lt;&gt;"",#REF!&lt;&gt;"")</f>
        <v>#REF!</v>
      </c>
      <c r="Z576" s="199" t="e">
        <f>AND($C576&lt;&gt;"",#REF!&lt;&gt;"")</f>
        <v>#REF!</v>
      </c>
      <c r="AA576" s="199" t="e">
        <f t="shared" si="20"/>
        <v>#REF!</v>
      </c>
      <c r="AB576" s="199" t="e">
        <f t="shared" si="20"/>
        <v>#REF!</v>
      </c>
      <c r="AC576" s="199" t="e">
        <f t="shared" si="20"/>
        <v>#REF!</v>
      </c>
      <c r="AD576" s="199" t="e">
        <f t="shared" si="19"/>
        <v>#REF!</v>
      </c>
      <c r="AE576" s="199" t="e">
        <f t="shared" si="19"/>
        <v>#REF!</v>
      </c>
      <c r="AF576" s="199" t="e">
        <f t="shared" si="19"/>
        <v>#REF!</v>
      </c>
    </row>
    <row r="577" spans="20:32">
      <c r="T577" s="200">
        <f t="shared" si="17"/>
        <v>1</v>
      </c>
      <c r="U577" s="199" t="e">
        <f>AND($C577&lt;&gt;"",#REF!&lt;&gt;"")</f>
        <v>#REF!</v>
      </c>
      <c r="V577" s="199" t="e">
        <f>AND($C577&lt;&gt;"",#REF!&lt;&gt;"")</f>
        <v>#REF!</v>
      </c>
      <c r="W577" s="199" t="e">
        <f>AND($C577&lt;&gt;"",#REF!&lt;&gt;"")</f>
        <v>#REF!</v>
      </c>
      <c r="X577" s="199" t="e">
        <f>AND($C577&lt;&gt;"",#REF!&lt;&gt;"")</f>
        <v>#REF!</v>
      </c>
      <c r="Y577" s="199" t="e">
        <f>AND($C577&lt;&gt;"",#REF!&lt;&gt;"")</f>
        <v>#REF!</v>
      </c>
      <c r="Z577" s="199" t="e">
        <f>AND($C577&lt;&gt;"",#REF!&lt;&gt;"")</f>
        <v>#REF!</v>
      </c>
      <c r="AA577" s="199" t="e">
        <f t="shared" si="20"/>
        <v>#REF!</v>
      </c>
      <c r="AB577" s="199" t="e">
        <f t="shared" si="20"/>
        <v>#REF!</v>
      </c>
      <c r="AC577" s="199" t="e">
        <f t="shared" si="20"/>
        <v>#REF!</v>
      </c>
      <c r="AD577" s="199" t="e">
        <f t="shared" si="19"/>
        <v>#REF!</v>
      </c>
      <c r="AE577" s="199" t="e">
        <f t="shared" si="19"/>
        <v>#REF!</v>
      </c>
      <c r="AF577" s="199" t="e">
        <f t="shared" si="19"/>
        <v>#REF!</v>
      </c>
    </row>
    <row r="578" spans="20:32">
      <c r="T578" s="200">
        <f t="shared" si="17"/>
        <v>1</v>
      </c>
      <c r="U578" s="199" t="e">
        <f>AND($C578&lt;&gt;"",#REF!&lt;&gt;"")</f>
        <v>#REF!</v>
      </c>
      <c r="V578" s="199" t="e">
        <f>AND($C578&lt;&gt;"",#REF!&lt;&gt;"")</f>
        <v>#REF!</v>
      </c>
      <c r="W578" s="199" t="e">
        <f>AND($C578&lt;&gt;"",#REF!&lt;&gt;"")</f>
        <v>#REF!</v>
      </c>
      <c r="X578" s="199" t="e">
        <f>AND($C578&lt;&gt;"",#REF!&lt;&gt;"")</f>
        <v>#REF!</v>
      </c>
      <c r="Y578" s="199" t="e">
        <f>AND($C578&lt;&gt;"",#REF!&lt;&gt;"")</f>
        <v>#REF!</v>
      </c>
      <c r="Z578" s="199" t="e">
        <f>AND($C578&lt;&gt;"",#REF!&lt;&gt;"")</f>
        <v>#REF!</v>
      </c>
      <c r="AA578" s="199" t="e">
        <f t="shared" si="20"/>
        <v>#REF!</v>
      </c>
      <c r="AB578" s="199" t="e">
        <f t="shared" si="20"/>
        <v>#REF!</v>
      </c>
      <c r="AC578" s="199" t="e">
        <f t="shared" si="20"/>
        <v>#REF!</v>
      </c>
      <c r="AD578" s="199" t="e">
        <f t="shared" si="19"/>
        <v>#REF!</v>
      </c>
      <c r="AE578" s="199" t="e">
        <f t="shared" si="19"/>
        <v>#REF!</v>
      </c>
      <c r="AF578" s="199" t="e">
        <f t="shared" si="19"/>
        <v>#REF!</v>
      </c>
    </row>
    <row r="579" spans="20:32">
      <c r="T579" s="200">
        <f t="shared" si="17"/>
        <v>1</v>
      </c>
      <c r="U579" s="199" t="e">
        <f>AND($C579&lt;&gt;"",#REF!&lt;&gt;"")</f>
        <v>#REF!</v>
      </c>
      <c r="V579" s="199" t="e">
        <f>AND($C579&lt;&gt;"",#REF!&lt;&gt;"")</f>
        <v>#REF!</v>
      </c>
      <c r="W579" s="199" t="e">
        <f>AND($C579&lt;&gt;"",#REF!&lt;&gt;"")</f>
        <v>#REF!</v>
      </c>
      <c r="X579" s="199" t="e">
        <f>AND($C579&lt;&gt;"",#REF!&lt;&gt;"")</f>
        <v>#REF!</v>
      </c>
      <c r="Y579" s="199" t="e">
        <f>AND($C579&lt;&gt;"",#REF!&lt;&gt;"")</f>
        <v>#REF!</v>
      </c>
      <c r="Z579" s="199" t="e">
        <f>AND($C579&lt;&gt;"",#REF!&lt;&gt;"")</f>
        <v>#REF!</v>
      </c>
      <c r="AA579" s="199" t="e">
        <f t="shared" si="20"/>
        <v>#REF!</v>
      </c>
      <c r="AB579" s="199" t="e">
        <f t="shared" si="20"/>
        <v>#REF!</v>
      </c>
      <c r="AC579" s="199" t="e">
        <f t="shared" si="20"/>
        <v>#REF!</v>
      </c>
      <c r="AD579" s="199" t="e">
        <f t="shared" si="19"/>
        <v>#REF!</v>
      </c>
      <c r="AE579" s="199" t="e">
        <f t="shared" si="19"/>
        <v>#REF!</v>
      </c>
      <c r="AF579" s="199" t="e">
        <f t="shared" si="19"/>
        <v>#REF!</v>
      </c>
    </row>
    <row r="580" spans="20:32">
      <c r="T580" s="200">
        <f t="shared" si="17"/>
        <v>1</v>
      </c>
      <c r="U580" s="199" t="e">
        <f>AND($C580&lt;&gt;"",#REF!&lt;&gt;"")</f>
        <v>#REF!</v>
      </c>
      <c r="V580" s="199" t="e">
        <f>AND($C580&lt;&gt;"",#REF!&lt;&gt;"")</f>
        <v>#REF!</v>
      </c>
      <c r="W580" s="199" t="e">
        <f>AND($C580&lt;&gt;"",#REF!&lt;&gt;"")</f>
        <v>#REF!</v>
      </c>
      <c r="X580" s="199" t="e">
        <f>AND($C580&lt;&gt;"",#REF!&lt;&gt;"")</f>
        <v>#REF!</v>
      </c>
      <c r="Y580" s="199" t="e">
        <f>AND($C580&lt;&gt;"",#REF!&lt;&gt;"")</f>
        <v>#REF!</v>
      </c>
      <c r="Z580" s="199" t="e">
        <f>AND($C580&lt;&gt;"",#REF!&lt;&gt;"")</f>
        <v>#REF!</v>
      </c>
      <c r="AA580" s="199" t="e">
        <f t="shared" si="20"/>
        <v>#REF!</v>
      </c>
      <c r="AB580" s="199" t="e">
        <f t="shared" si="20"/>
        <v>#REF!</v>
      </c>
      <c r="AC580" s="199" t="e">
        <f t="shared" si="20"/>
        <v>#REF!</v>
      </c>
      <c r="AD580" s="199" t="e">
        <f t="shared" si="19"/>
        <v>#REF!</v>
      </c>
      <c r="AE580" s="199" t="e">
        <f t="shared" si="19"/>
        <v>#REF!</v>
      </c>
      <c r="AF580" s="199" t="e">
        <f t="shared" si="19"/>
        <v>#REF!</v>
      </c>
    </row>
    <row r="581" spans="20:32">
      <c r="T581" s="200">
        <f t="shared" si="17"/>
        <v>1</v>
      </c>
      <c r="U581" s="199" t="e">
        <f>AND($C581&lt;&gt;"",#REF!&lt;&gt;"")</f>
        <v>#REF!</v>
      </c>
      <c r="V581" s="199" t="e">
        <f>AND($C581&lt;&gt;"",#REF!&lt;&gt;"")</f>
        <v>#REF!</v>
      </c>
      <c r="W581" s="199" t="e">
        <f>AND($C581&lt;&gt;"",#REF!&lt;&gt;"")</f>
        <v>#REF!</v>
      </c>
      <c r="X581" s="199" t="e">
        <f>AND($C581&lt;&gt;"",#REF!&lt;&gt;"")</f>
        <v>#REF!</v>
      </c>
      <c r="Y581" s="199" t="e">
        <f>AND($C581&lt;&gt;"",#REF!&lt;&gt;"")</f>
        <v>#REF!</v>
      </c>
      <c r="Z581" s="199" t="e">
        <f>AND($C581&lt;&gt;"",#REF!&lt;&gt;"")</f>
        <v>#REF!</v>
      </c>
      <c r="AA581" s="199" t="e">
        <f t="shared" si="20"/>
        <v>#REF!</v>
      </c>
      <c r="AB581" s="199" t="e">
        <f t="shared" si="20"/>
        <v>#REF!</v>
      </c>
      <c r="AC581" s="199" t="e">
        <f t="shared" si="20"/>
        <v>#REF!</v>
      </c>
      <c r="AD581" s="199" t="e">
        <f t="shared" si="19"/>
        <v>#REF!</v>
      </c>
      <c r="AE581" s="199" t="e">
        <f t="shared" si="19"/>
        <v>#REF!</v>
      </c>
      <c r="AF581" s="199" t="e">
        <f t="shared" si="19"/>
        <v>#REF!</v>
      </c>
    </row>
    <row r="582" spans="20:32">
      <c r="T582" s="200">
        <f t="shared" si="17"/>
        <v>1</v>
      </c>
      <c r="U582" s="199" t="e">
        <f>AND($C582&lt;&gt;"",#REF!&lt;&gt;"")</f>
        <v>#REF!</v>
      </c>
      <c r="V582" s="199" t="e">
        <f>AND($C582&lt;&gt;"",#REF!&lt;&gt;"")</f>
        <v>#REF!</v>
      </c>
      <c r="W582" s="199" t="e">
        <f>AND($C582&lt;&gt;"",#REF!&lt;&gt;"")</f>
        <v>#REF!</v>
      </c>
      <c r="X582" s="199" t="e">
        <f>AND($C582&lt;&gt;"",#REF!&lt;&gt;"")</f>
        <v>#REF!</v>
      </c>
      <c r="Y582" s="199" t="e">
        <f>AND($C582&lt;&gt;"",#REF!&lt;&gt;"")</f>
        <v>#REF!</v>
      </c>
      <c r="Z582" s="199" t="e">
        <f>AND($C582&lt;&gt;"",#REF!&lt;&gt;"")</f>
        <v>#REF!</v>
      </c>
      <c r="AA582" s="199" t="e">
        <f t="shared" si="20"/>
        <v>#REF!</v>
      </c>
      <c r="AB582" s="199" t="e">
        <f t="shared" si="20"/>
        <v>#REF!</v>
      </c>
      <c r="AC582" s="199" t="e">
        <f t="shared" si="20"/>
        <v>#REF!</v>
      </c>
      <c r="AD582" s="199" t="e">
        <f t="shared" si="19"/>
        <v>#REF!</v>
      </c>
      <c r="AE582" s="199" t="e">
        <f t="shared" si="19"/>
        <v>#REF!</v>
      </c>
      <c r="AF582" s="199" t="e">
        <f t="shared" si="19"/>
        <v>#REF!</v>
      </c>
    </row>
    <row r="583" spans="20:32">
      <c r="T583" s="200">
        <f t="shared" si="17"/>
        <v>1</v>
      </c>
      <c r="U583" s="199" t="e">
        <f>AND($C583&lt;&gt;"",#REF!&lt;&gt;"")</f>
        <v>#REF!</v>
      </c>
      <c r="V583" s="199" t="e">
        <f>AND($C583&lt;&gt;"",#REF!&lt;&gt;"")</f>
        <v>#REF!</v>
      </c>
      <c r="W583" s="199" t="e">
        <f>AND($C583&lt;&gt;"",#REF!&lt;&gt;"")</f>
        <v>#REF!</v>
      </c>
      <c r="X583" s="199" t="e">
        <f>AND($C583&lt;&gt;"",#REF!&lt;&gt;"")</f>
        <v>#REF!</v>
      </c>
      <c r="Y583" s="199" t="e">
        <f>AND($C583&lt;&gt;"",#REF!&lt;&gt;"")</f>
        <v>#REF!</v>
      </c>
      <c r="Z583" s="199" t="e">
        <f>AND($C583&lt;&gt;"",#REF!&lt;&gt;"")</f>
        <v>#REF!</v>
      </c>
      <c r="AA583" s="199" t="e">
        <f t="shared" si="20"/>
        <v>#REF!</v>
      </c>
      <c r="AB583" s="199" t="e">
        <f t="shared" si="20"/>
        <v>#REF!</v>
      </c>
      <c r="AC583" s="199" t="e">
        <f t="shared" si="20"/>
        <v>#REF!</v>
      </c>
      <c r="AD583" s="199" t="e">
        <f t="shared" si="19"/>
        <v>#REF!</v>
      </c>
      <c r="AE583" s="199" t="e">
        <f t="shared" si="19"/>
        <v>#REF!</v>
      </c>
      <c r="AF583" s="199" t="e">
        <f t="shared" si="19"/>
        <v>#REF!</v>
      </c>
    </row>
    <row r="584" spans="20:32">
      <c r="T584" s="200">
        <f t="shared" si="17"/>
        <v>1</v>
      </c>
      <c r="U584" s="199" t="e">
        <f>AND($C584&lt;&gt;"",#REF!&lt;&gt;"")</f>
        <v>#REF!</v>
      </c>
      <c r="V584" s="199" t="e">
        <f>AND($C584&lt;&gt;"",#REF!&lt;&gt;"")</f>
        <v>#REF!</v>
      </c>
      <c r="W584" s="199" t="e">
        <f>AND($C584&lt;&gt;"",#REF!&lt;&gt;"")</f>
        <v>#REF!</v>
      </c>
      <c r="X584" s="199" t="e">
        <f>AND($C584&lt;&gt;"",#REF!&lt;&gt;"")</f>
        <v>#REF!</v>
      </c>
      <c r="Y584" s="199" t="e">
        <f>AND($C584&lt;&gt;"",#REF!&lt;&gt;"")</f>
        <v>#REF!</v>
      </c>
      <c r="Z584" s="199" t="e">
        <f>AND($C584&lt;&gt;"",#REF!&lt;&gt;"")</f>
        <v>#REF!</v>
      </c>
      <c r="AA584" s="199" t="e">
        <f t="shared" si="20"/>
        <v>#REF!</v>
      </c>
      <c r="AB584" s="199" t="e">
        <f t="shared" si="20"/>
        <v>#REF!</v>
      </c>
      <c r="AC584" s="199" t="e">
        <f t="shared" si="20"/>
        <v>#REF!</v>
      </c>
      <c r="AD584" s="199" t="e">
        <f t="shared" si="19"/>
        <v>#REF!</v>
      </c>
      <c r="AE584" s="199" t="e">
        <f t="shared" si="19"/>
        <v>#REF!</v>
      </c>
      <c r="AF584" s="199" t="e">
        <f t="shared" si="19"/>
        <v>#REF!</v>
      </c>
    </row>
    <row r="585" spans="20:32">
      <c r="T585" s="200">
        <f t="shared" si="17"/>
        <v>1</v>
      </c>
      <c r="U585" s="199" t="e">
        <f>AND($C585&lt;&gt;"",#REF!&lt;&gt;"")</f>
        <v>#REF!</v>
      </c>
      <c r="V585" s="199" t="e">
        <f>AND($C585&lt;&gt;"",#REF!&lt;&gt;"")</f>
        <v>#REF!</v>
      </c>
      <c r="W585" s="199" t="e">
        <f>AND($C585&lt;&gt;"",#REF!&lt;&gt;"")</f>
        <v>#REF!</v>
      </c>
      <c r="X585" s="199" t="e">
        <f>AND($C585&lt;&gt;"",#REF!&lt;&gt;"")</f>
        <v>#REF!</v>
      </c>
      <c r="Y585" s="199" t="e">
        <f>AND($C585&lt;&gt;"",#REF!&lt;&gt;"")</f>
        <v>#REF!</v>
      </c>
      <c r="Z585" s="199" t="e">
        <f>AND($C585&lt;&gt;"",#REF!&lt;&gt;"")</f>
        <v>#REF!</v>
      </c>
      <c r="AA585" s="199" t="e">
        <f t="shared" si="20"/>
        <v>#REF!</v>
      </c>
      <c r="AB585" s="199" t="e">
        <f t="shared" si="20"/>
        <v>#REF!</v>
      </c>
      <c r="AC585" s="199" t="e">
        <f t="shared" si="20"/>
        <v>#REF!</v>
      </c>
      <c r="AD585" s="199" t="e">
        <f t="shared" si="19"/>
        <v>#REF!</v>
      </c>
      <c r="AE585" s="199" t="e">
        <f t="shared" si="19"/>
        <v>#REF!</v>
      </c>
      <c r="AF585" s="199" t="e">
        <f t="shared" si="19"/>
        <v>#REF!</v>
      </c>
    </row>
    <row r="586" spans="20:32">
      <c r="T586" s="200">
        <f t="shared" si="17"/>
        <v>1</v>
      </c>
      <c r="U586" s="199" t="e">
        <f>AND($C586&lt;&gt;"",#REF!&lt;&gt;"")</f>
        <v>#REF!</v>
      </c>
      <c r="V586" s="199" t="e">
        <f>AND($C586&lt;&gt;"",#REF!&lt;&gt;"")</f>
        <v>#REF!</v>
      </c>
      <c r="W586" s="199" t="e">
        <f>AND($C586&lt;&gt;"",#REF!&lt;&gt;"")</f>
        <v>#REF!</v>
      </c>
      <c r="X586" s="199" t="e">
        <f>AND($C586&lt;&gt;"",#REF!&lt;&gt;"")</f>
        <v>#REF!</v>
      </c>
      <c r="Y586" s="199" t="e">
        <f>AND($C586&lt;&gt;"",#REF!&lt;&gt;"")</f>
        <v>#REF!</v>
      </c>
      <c r="Z586" s="199" t="e">
        <f>AND($C586&lt;&gt;"",#REF!&lt;&gt;"")</f>
        <v>#REF!</v>
      </c>
      <c r="AA586" s="199" t="e">
        <f t="shared" si="20"/>
        <v>#REF!</v>
      </c>
      <c r="AB586" s="199" t="e">
        <f t="shared" si="20"/>
        <v>#REF!</v>
      </c>
      <c r="AC586" s="199" t="e">
        <f t="shared" si="20"/>
        <v>#REF!</v>
      </c>
      <c r="AD586" s="199" t="e">
        <f t="shared" si="19"/>
        <v>#REF!</v>
      </c>
      <c r="AE586" s="199" t="e">
        <f t="shared" si="19"/>
        <v>#REF!</v>
      </c>
      <c r="AF586" s="199" t="e">
        <f t="shared" si="19"/>
        <v>#REF!</v>
      </c>
    </row>
    <row r="587" spans="20:32">
      <c r="T587" s="200">
        <f t="shared" si="17"/>
        <v>1</v>
      </c>
      <c r="U587" s="199" t="e">
        <f>AND($C587&lt;&gt;"",#REF!&lt;&gt;"")</f>
        <v>#REF!</v>
      </c>
      <c r="V587" s="199" t="e">
        <f>AND($C587&lt;&gt;"",#REF!&lt;&gt;"")</f>
        <v>#REF!</v>
      </c>
      <c r="W587" s="199" t="e">
        <f>AND($C587&lt;&gt;"",#REF!&lt;&gt;"")</f>
        <v>#REF!</v>
      </c>
      <c r="X587" s="199" t="e">
        <f>AND($C587&lt;&gt;"",#REF!&lt;&gt;"")</f>
        <v>#REF!</v>
      </c>
      <c r="Y587" s="199" t="e">
        <f>AND($C587&lt;&gt;"",#REF!&lt;&gt;"")</f>
        <v>#REF!</v>
      </c>
      <c r="Z587" s="199" t="e">
        <f>AND($C587&lt;&gt;"",#REF!&lt;&gt;"")</f>
        <v>#REF!</v>
      </c>
      <c r="AA587" s="199" t="e">
        <f t="shared" si="20"/>
        <v>#REF!</v>
      </c>
      <c r="AB587" s="199" t="e">
        <f t="shared" si="20"/>
        <v>#REF!</v>
      </c>
      <c r="AC587" s="199" t="e">
        <f t="shared" si="20"/>
        <v>#REF!</v>
      </c>
      <c r="AD587" s="199" t="e">
        <f t="shared" si="19"/>
        <v>#REF!</v>
      </c>
      <c r="AE587" s="199" t="e">
        <f t="shared" si="19"/>
        <v>#REF!</v>
      </c>
      <c r="AF587" s="199" t="e">
        <f t="shared" si="19"/>
        <v>#REF!</v>
      </c>
    </row>
    <row r="588" spans="20:32">
      <c r="T588" s="200">
        <f t="shared" si="17"/>
        <v>1</v>
      </c>
      <c r="U588" s="199" t="e">
        <f>AND($C588&lt;&gt;"",#REF!&lt;&gt;"")</f>
        <v>#REF!</v>
      </c>
      <c r="V588" s="199" t="e">
        <f>AND($C588&lt;&gt;"",#REF!&lt;&gt;"")</f>
        <v>#REF!</v>
      </c>
      <c r="W588" s="199" t="e">
        <f>AND($C588&lt;&gt;"",#REF!&lt;&gt;"")</f>
        <v>#REF!</v>
      </c>
      <c r="X588" s="199" t="e">
        <f>AND($C588&lt;&gt;"",#REF!&lt;&gt;"")</f>
        <v>#REF!</v>
      </c>
      <c r="Y588" s="199" t="e">
        <f>AND($C588&lt;&gt;"",#REF!&lt;&gt;"")</f>
        <v>#REF!</v>
      </c>
      <c r="Z588" s="199" t="e">
        <f>AND($C588&lt;&gt;"",#REF!&lt;&gt;"")</f>
        <v>#REF!</v>
      </c>
      <c r="AA588" s="199" t="e">
        <f t="shared" si="20"/>
        <v>#REF!</v>
      </c>
      <c r="AB588" s="199" t="e">
        <f t="shared" si="20"/>
        <v>#REF!</v>
      </c>
      <c r="AC588" s="199" t="e">
        <f t="shared" si="20"/>
        <v>#REF!</v>
      </c>
      <c r="AD588" s="199" t="e">
        <f t="shared" si="19"/>
        <v>#REF!</v>
      </c>
      <c r="AE588" s="199" t="e">
        <f t="shared" si="19"/>
        <v>#REF!</v>
      </c>
      <c r="AF588" s="199" t="e">
        <f t="shared" si="19"/>
        <v>#REF!</v>
      </c>
    </row>
    <row r="589" spans="20:32">
      <c r="T589" s="200">
        <f t="shared" si="17"/>
        <v>1</v>
      </c>
      <c r="U589" s="199" t="e">
        <f>AND($C589&lt;&gt;"",#REF!&lt;&gt;"")</f>
        <v>#REF!</v>
      </c>
      <c r="V589" s="199" t="e">
        <f>AND($C589&lt;&gt;"",#REF!&lt;&gt;"")</f>
        <v>#REF!</v>
      </c>
      <c r="W589" s="199" t="e">
        <f>AND($C589&lt;&gt;"",#REF!&lt;&gt;"")</f>
        <v>#REF!</v>
      </c>
      <c r="X589" s="199" t="e">
        <f>AND($C589&lt;&gt;"",#REF!&lt;&gt;"")</f>
        <v>#REF!</v>
      </c>
      <c r="Y589" s="199" t="e">
        <f>AND($C589&lt;&gt;"",#REF!&lt;&gt;"")</f>
        <v>#REF!</v>
      </c>
      <c r="Z589" s="199" t="e">
        <f>AND($C589&lt;&gt;"",#REF!&lt;&gt;"")</f>
        <v>#REF!</v>
      </c>
      <c r="AA589" s="199" t="e">
        <f t="shared" si="20"/>
        <v>#REF!</v>
      </c>
      <c r="AB589" s="199" t="e">
        <f t="shared" si="20"/>
        <v>#REF!</v>
      </c>
      <c r="AC589" s="199" t="e">
        <f t="shared" si="20"/>
        <v>#REF!</v>
      </c>
      <c r="AD589" s="199" t="e">
        <f t="shared" si="19"/>
        <v>#REF!</v>
      </c>
      <c r="AE589" s="199" t="e">
        <f t="shared" si="19"/>
        <v>#REF!</v>
      </c>
      <c r="AF589" s="199" t="e">
        <f t="shared" si="19"/>
        <v>#REF!</v>
      </c>
    </row>
    <row r="590" spans="20:32">
      <c r="T590" s="200">
        <f t="shared" ref="T590:T653" si="21">IF(F590="",1,IF(F590="LC",1,F590))</f>
        <v>1</v>
      </c>
      <c r="U590" s="199" t="e">
        <f>AND($C590&lt;&gt;"",#REF!&lt;&gt;"")</f>
        <v>#REF!</v>
      </c>
      <c r="V590" s="199" t="e">
        <f>AND($C590&lt;&gt;"",#REF!&lt;&gt;"")</f>
        <v>#REF!</v>
      </c>
      <c r="W590" s="199" t="e">
        <f>AND($C590&lt;&gt;"",#REF!&lt;&gt;"")</f>
        <v>#REF!</v>
      </c>
      <c r="X590" s="199" t="e">
        <f>AND($C590&lt;&gt;"",#REF!&lt;&gt;"")</f>
        <v>#REF!</v>
      </c>
      <c r="Y590" s="199" t="e">
        <f>AND($C590&lt;&gt;"",#REF!&lt;&gt;"")</f>
        <v>#REF!</v>
      </c>
      <c r="Z590" s="199" t="e">
        <f>AND($C590&lt;&gt;"",#REF!&lt;&gt;"")</f>
        <v>#REF!</v>
      </c>
      <c r="AA590" s="199" t="e">
        <f t="shared" si="20"/>
        <v>#REF!</v>
      </c>
      <c r="AB590" s="199" t="e">
        <f t="shared" si="20"/>
        <v>#REF!</v>
      </c>
      <c r="AC590" s="199" t="e">
        <f t="shared" si="20"/>
        <v>#REF!</v>
      </c>
      <c r="AD590" s="199" t="e">
        <f t="shared" si="19"/>
        <v>#REF!</v>
      </c>
      <c r="AE590" s="199" t="e">
        <f t="shared" si="19"/>
        <v>#REF!</v>
      </c>
      <c r="AF590" s="199" t="e">
        <f t="shared" si="19"/>
        <v>#REF!</v>
      </c>
    </row>
    <row r="591" spans="20:32">
      <c r="T591" s="200">
        <f t="shared" si="21"/>
        <v>1</v>
      </c>
      <c r="U591" s="199" t="e">
        <f>AND($C591&lt;&gt;"",#REF!&lt;&gt;"")</f>
        <v>#REF!</v>
      </c>
      <c r="V591" s="199" t="e">
        <f>AND($C591&lt;&gt;"",#REF!&lt;&gt;"")</f>
        <v>#REF!</v>
      </c>
      <c r="W591" s="199" t="e">
        <f>AND($C591&lt;&gt;"",#REF!&lt;&gt;"")</f>
        <v>#REF!</v>
      </c>
      <c r="X591" s="199" t="e">
        <f>AND($C591&lt;&gt;"",#REF!&lt;&gt;"")</f>
        <v>#REF!</v>
      </c>
      <c r="Y591" s="199" t="e">
        <f>AND($C591&lt;&gt;"",#REF!&lt;&gt;"")</f>
        <v>#REF!</v>
      </c>
      <c r="Z591" s="199" t="e">
        <f>AND($C591&lt;&gt;"",#REF!&lt;&gt;"")</f>
        <v>#REF!</v>
      </c>
      <c r="AA591" s="199" t="e">
        <f t="shared" si="20"/>
        <v>#REF!</v>
      </c>
      <c r="AB591" s="199" t="e">
        <f t="shared" si="20"/>
        <v>#REF!</v>
      </c>
      <c r="AC591" s="199" t="e">
        <f t="shared" si="20"/>
        <v>#REF!</v>
      </c>
      <c r="AD591" s="199" t="e">
        <f t="shared" si="19"/>
        <v>#REF!</v>
      </c>
      <c r="AE591" s="199" t="e">
        <f t="shared" si="19"/>
        <v>#REF!</v>
      </c>
      <c r="AF591" s="199" t="e">
        <f t="shared" si="19"/>
        <v>#REF!</v>
      </c>
    </row>
    <row r="592" spans="20:32">
      <c r="T592" s="200">
        <f t="shared" si="21"/>
        <v>1</v>
      </c>
      <c r="U592" s="199" t="e">
        <f>AND($C592&lt;&gt;"",#REF!&lt;&gt;"")</f>
        <v>#REF!</v>
      </c>
      <c r="V592" s="199" t="e">
        <f>AND($C592&lt;&gt;"",#REF!&lt;&gt;"")</f>
        <v>#REF!</v>
      </c>
      <c r="W592" s="199" t="e">
        <f>AND($C592&lt;&gt;"",#REF!&lt;&gt;"")</f>
        <v>#REF!</v>
      </c>
      <c r="X592" s="199" t="e">
        <f>AND($C592&lt;&gt;"",#REF!&lt;&gt;"")</f>
        <v>#REF!</v>
      </c>
      <c r="Y592" s="199" t="e">
        <f>AND($C592&lt;&gt;"",#REF!&lt;&gt;"")</f>
        <v>#REF!</v>
      </c>
      <c r="Z592" s="199" t="e">
        <f>AND($C592&lt;&gt;"",#REF!&lt;&gt;"")</f>
        <v>#REF!</v>
      </c>
      <c r="AA592" s="199" t="e">
        <f t="shared" si="20"/>
        <v>#REF!</v>
      </c>
      <c r="AB592" s="199" t="e">
        <f t="shared" si="20"/>
        <v>#REF!</v>
      </c>
      <c r="AC592" s="199" t="e">
        <f t="shared" si="20"/>
        <v>#REF!</v>
      </c>
      <c r="AD592" s="199" t="e">
        <f t="shared" si="19"/>
        <v>#REF!</v>
      </c>
      <c r="AE592" s="199" t="e">
        <f t="shared" si="19"/>
        <v>#REF!</v>
      </c>
      <c r="AF592" s="199" t="e">
        <f t="shared" si="19"/>
        <v>#REF!</v>
      </c>
    </row>
    <row r="593" spans="20:32">
      <c r="T593" s="200">
        <f t="shared" si="21"/>
        <v>1</v>
      </c>
      <c r="U593" s="199" t="e">
        <f>AND($C593&lt;&gt;"",#REF!&lt;&gt;"")</f>
        <v>#REF!</v>
      </c>
      <c r="V593" s="199" t="e">
        <f>AND($C593&lt;&gt;"",#REF!&lt;&gt;"")</f>
        <v>#REF!</v>
      </c>
      <c r="W593" s="199" t="e">
        <f>AND($C593&lt;&gt;"",#REF!&lt;&gt;"")</f>
        <v>#REF!</v>
      </c>
      <c r="X593" s="199" t="e">
        <f>AND($C593&lt;&gt;"",#REF!&lt;&gt;"")</f>
        <v>#REF!</v>
      </c>
      <c r="Y593" s="199" t="e">
        <f>AND($C593&lt;&gt;"",#REF!&lt;&gt;"")</f>
        <v>#REF!</v>
      </c>
      <c r="Z593" s="199" t="e">
        <f>AND($C593&lt;&gt;"",#REF!&lt;&gt;"")</f>
        <v>#REF!</v>
      </c>
      <c r="AA593" s="199" t="e">
        <f t="shared" si="20"/>
        <v>#REF!</v>
      </c>
      <c r="AB593" s="199" t="e">
        <f t="shared" si="20"/>
        <v>#REF!</v>
      </c>
      <c r="AC593" s="199" t="e">
        <f t="shared" si="20"/>
        <v>#REF!</v>
      </c>
      <c r="AD593" s="199" t="e">
        <f t="shared" si="19"/>
        <v>#REF!</v>
      </c>
      <c r="AE593" s="199" t="e">
        <f t="shared" si="19"/>
        <v>#REF!</v>
      </c>
      <c r="AF593" s="199" t="e">
        <f t="shared" si="19"/>
        <v>#REF!</v>
      </c>
    </row>
    <row r="594" spans="20:32">
      <c r="T594" s="200">
        <f t="shared" si="21"/>
        <v>1</v>
      </c>
      <c r="U594" s="199" t="e">
        <f>AND($C594&lt;&gt;"",#REF!&lt;&gt;"")</f>
        <v>#REF!</v>
      </c>
      <c r="V594" s="199" t="e">
        <f>AND($C594&lt;&gt;"",#REF!&lt;&gt;"")</f>
        <v>#REF!</v>
      </c>
      <c r="W594" s="199" t="e">
        <f>AND($C594&lt;&gt;"",#REF!&lt;&gt;"")</f>
        <v>#REF!</v>
      </c>
      <c r="X594" s="199" t="e">
        <f>AND($C594&lt;&gt;"",#REF!&lt;&gt;"")</f>
        <v>#REF!</v>
      </c>
      <c r="Y594" s="199" t="e">
        <f>AND($C594&lt;&gt;"",#REF!&lt;&gt;"")</f>
        <v>#REF!</v>
      </c>
      <c r="Z594" s="199" t="e">
        <f>AND($C594&lt;&gt;"",#REF!&lt;&gt;"")</f>
        <v>#REF!</v>
      </c>
      <c r="AA594" s="199" t="e">
        <f t="shared" si="20"/>
        <v>#REF!</v>
      </c>
      <c r="AB594" s="199" t="e">
        <f t="shared" si="20"/>
        <v>#REF!</v>
      </c>
      <c r="AC594" s="199" t="e">
        <f t="shared" si="20"/>
        <v>#REF!</v>
      </c>
      <c r="AD594" s="199" t="e">
        <f t="shared" si="19"/>
        <v>#REF!</v>
      </c>
      <c r="AE594" s="199" t="e">
        <f t="shared" si="19"/>
        <v>#REF!</v>
      </c>
      <c r="AF594" s="199" t="e">
        <f t="shared" si="19"/>
        <v>#REF!</v>
      </c>
    </row>
    <row r="595" spans="20:32">
      <c r="T595" s="200">
        <f t="shared" si="21"/>
        <v>1</v>
      </c>
      <c r="U595" s="199" t="e">
        <f>AND($C595&lt;&gt;"",#REF!&lt;&gt;"")</f>
        <v>#REF!</v>
      </c>
      <c r="V595" s="199" t="e">
        <f>AND($C595&lt;&gt;"",#REF!&lt;&gt;"")</f>
        <v>#REF!</v>
      </c>
      <c r="W595" s="199" t="e">
        <f>AND($C595&lt;&gt;"",#REF!&lt;&gt;"")</f>
        <v>#REF!</v>
      </c>
      <c r="X595" s="199" t="e">
        <f>AND($C595&lt;&gt;"",#REF!&lt;&gt;"")</f>
        <v>#REF!</v>
      </c>
      <c r="Y595" s="199" t="e">
        <f>AND($C595&lt;&gt;"",#REF!&lt;&gt;"")</f>
        <v>#REF!</v>
      </c>
      <c r="Z595" s="199" t="e">
        <f>AND($C595&lt;&gt;"",#REF!&lt;&gt;"")</f>
        <v>#REF!</v>
      </c>
      <c r="AA595" s="199" t="e">
        <f t="shared" si="20"/>
        <v>#REF!</v>
      </c>
      <c r="AB595" s="199" t="e">
        <f t="shared" si="20"/>
        <v>#REF!</v>
      </c>
      <c r="AC595" s="199" t="e">
        <f t="shared" si="20"/>
        <v>#REF!</v>
      </c>
      <c r="AD595" s="199" t="e">
        <f t="shared" si="19"/>
        <v>#REF!</v>
      </c>
      <c r="AE595" s="199" t="e">
        <f t="shared" si="19"/>
        <v>#REF!</v>
      </c>
      <c r="AF595" s="199" t="e">
        <f t="shared" si="19"/>
        <v>#REF!</v>
      </c>
    </row>
    <row r="596" spans="20:32">
      <c r="T596" s="200">
        <f t="shared" si="21"/>
        <v>1</v>
      </c>
      <c r="U596" s="199" t="e">
        <f>AND($C596&lt;&gt;"",#REF!&lt;&gt;"")</f>
        <v>#REF!</v>
      </c>
      <c r="V596" s="199" t="e">
        <f>AND($C596&lt;&gt;"",#REF!&lt;&gt;"")</f>
        <v>#REF!</v>
      </c>
      <c r="W596" s="199" t="e">
        <f>AND($C596&lt;&gt;"",#REF!&lt;&gt;"")</f>
        <v>#REF!</v>
      </c>
      <c r="X596" s="199" t="e">
        <f>AND($C596&lt;&gt;"",#REF!&lt;&gt;"")</f>
        <v>#REF!</v>
      </c>
      <c r="Y596" s="199" t="e">
        <f>AND($C596&lt;&gt;"",#REF!&lt;&gt;"")</f>
        <v>#REF!</v>
      </c>
      <c r="Z596" s="199" t="e">
        <f>AND($C596&lt;&gt;"",#REF!&lt;&gt;"")</f>
        <v>#REF!</v>
      </c>
      <c r="AA596" s="199" t="e">
        <f t="shared" si="20"/>
        <v>#REF!</v>
      </c>
      <c r="AB596" s="199" t="e">
        <f t="shared" si="20"/>
        <v>#REF!</v>
      </c>
      <c r="AC596" s="199" t="e">
        <f t="shared" si="20"/>
        <v>#REF!</v>
      </c>
      <c r="AD596" s="199" t="e">
        <f t="shared" si="19"/>
        <v>#REF!</v>
      </c>
      <c r="AE596" s="199" t="e">
        <f t="shared" si="19"/>
        <v>#REF!</v>
      </c>
      <c r="AF596" s="199" t="e">
        <f t="shared" si="19"/>
        <v>#REF!</v>
      </c>
    </row>
    <row r="597" spans="20:32">
      <c r="T597" s="200">
        <f t="shared" si="21"/>
        <v>1</v>
      </c>
      <c r="U597" s="199" t="e">
        <f>AND($C597&lt;&gt;"",#REF!&lt;&gt;"")</f>
        <v>#REF!</v>
      </c>
      <c r="V597" s="199" t="e">
        <f>AND($C597&lt;&gt;"",#REF!&lt;&gt;"")</f>
        <v>#REF!</v>
      </c>
      <c r="W597" s="199" t="e">
        <f>AND($C597&lt;&gt;"",#REF!&lt;&gt;"")</f>
        <v>#REF!</v>
      </c>
      <c r="X597" s="199" t="e">
        <f>AND($C597&lt;&gt;"",#REF!&lt;&gt;"")</f>
        <v>#REF!</v>
      </c>
      <c r="Y597" s="199" t="e">
        <f>AND($C597&lt;&gt;"",#REF!&lt;&gt;"")</f>
        <v>#REF!</v>
      </c>
      <c r="Z597" s="199" t="e">
        <f>AND($C597&lt;&gt;"",#REF!&lt;&gt;"")</f>
        <v>#REF!</v>
      </c>
      <c r="AA597" s="199" t="e">
        <f t="shared" si="20"/>
        <v>#REF!</v>
      </c>
      <c r="AB597" s="199" t="e">
        <f t="shared" si="20"/>
        <v>#REF!</v>
      </c>
      <c r="AC597" s="199" t="e">
        <f t="shared" si="20"/>
        <v>#REF!</v>
      </c>
      <c r="AD597" s="199" t="e">
        <f t="shared" si="19"/>
        <v>#REF!</v>
      </c>
      <c r="AE597" s="199" t="e">
        <f t="shared" si="19"/>
        <v>#REF!</v>
      </c>
      <c r="AF597" s="199" t="e">
        <f t="shared" si="19"/>
        <v>#REF!</v>
      </c>
    </row>
    <row r="598" spans="20:32">
      <c r="T598" s="200">
        <f t="shared" si="21"/>
        <v>1</v>
      </c>
      <c r="U598" s="199" t="e">
        <f>AND($C598&lt;&gt;"",#REF!&lt;&gt;"")</f>
        <v>#REF!</v>
      </c>
      <c r="V598" s="199" t="e">
        <f>AND($C598&lt;&gt;"",#REF!&lt;&gt;"")</f>
        <v>#REF!</v>
      </c>
      <c r="W598" s="199" t="e">
        <f>AND($C598&lt;&gt;"",#REF!&lt;&gt;"")</f>
        <v>#REF!</v>
      </c>
      <c r="X598" s="199" t="e">
        <f>AND($C598&lt;&gt;"",#REF!&lt;&gt;"")</f>
        <v>#REF!</v>
      </c>
      <c r="Y598" s="199" t="e">
        <f>AND($C598&lt;&gt;"",#REF!&lt;&gt;"")</f>
        <v>#REF!</v>
      </c>
      <c r="Z598" s="199" t="e">
        <f>AND($C598&lt;&gt;"",#REF!&lt;&gt;"")</f>
        <v>#REF!</v>
      </c>
      <c r="AA598" s="199" t="e">
        <f t="shared" si="20"/>
        <v>#REF!</v>
      </c>
      <c r="AB598" s="199" t="e">
        <f t="shared" si="20"/>
        <v>#REF!</v>
      </c>
      <c r="AC598" s="199" t="e">
        <f t="shared" si="20"/>
        <v>#REF!</v>
      </c>
      <c r="AD598" s="199" t="e">
        <f t="shared" si="19"/>
        <v>#REF!</v>
      </c>
      <c r="AE598" s="199" t="e">
        <f t="shared" si="19"/>
        <v>#REF!</v>
      </c>
      <c r="AF598" s="199" t="e">
        <f t="shared" si="19"/>
        <v>#REF!</v>
      </c>
    </row>
    <row r="599" spans="20:32">
      <c r="T599" s="200">
        <f t="shared" si="21"/>
        <v>1</v>
      </c>
      <c r="U599" s="199" t="e">
        <f>AND($C599&lt;&gt;"",#REF!&lt;&gt;"")</f>
        <v>#REF!</v>
      </c>
      <c r="V599" s="199" t="e">
        <f>AND($C599&lt;&gt;"",#REF!&lt;&gt;"")</f>
        <v>#REF!</v>
      </c>
      <c r="W599" s="199" t="e">
        <f>AND($C599&lt;&gt;"",#REF!&lt;&gt;"")</f>
        <v>#REF!</v>
      </c>
      <c r="X599" s="199" t="e">
        <f>AND($C599&lt;&gt;"",#REF!&lt;&gt;"")</f>
        <v>#REF!</v>
      </c>
      <c r="Y599" s="199" t="e">
        <f>AND($C599&lt;&gt;"",#REF!&lt;&gt;"")</f>
        <v>#REF!</v>
      </c>
      <c r="Z599" s="199" t="e">
        <f>AND($C599&lt;&gt;"",#REF!&lt;&gt;"")</f>
        <v>#REF!</v>
      </c>
      <c r="AA599" s="199" t="e">
        <f t="shared" si="20"/>
        <v>#REF!</v>
      </c>
      <c r="AB599" s="199" t="e">
        <f t="shared" si="20"/>
        <v>#REF!</v>
      </c>
      <c r="AC599" s="199" t="e">
        <f t="shared" si="20"/>
        <v>#REF!</v>
      </c>
      <c r="AD599" s="199" t="e">
        <f t="shared" si="19"/>
        <v>#REF!</v>
      </c>
      <c r="AE599" s="199" t="e">
        <f t="shared" si="19"/>
        <v>#REF!</v>
      </c>
      <c r="AF599" s="199" t="e">
        <f t="shared" si="19"/>
        <v>#REF!</v>
      </c>
    </row>
    <row r="600" spans="20:32">
      <c r="T600" s="200">
        <f t="shared" si="21"/>
        <v>1</v>
      </c>
      <c r="U600" s="199" t="e">
        <f>AND($C600&lt;&gt;"",#REF!&lt;&gt;"")</f>
        <v>#REF!</v>
      </c>
      <c r="V600" s="199" t="e">
        <f>AND($C600&lt;&gt;"",#REF!&lt;&gt;"")</f>
        <v>#REF!</v>
      </c>
      <c r="W600" s="199" t="e">
        <f>AND($C600&lt;&gt;"",#REF!&lt;&gt;"")</f>
        <v>#REF!</v>
      </c>
      <c r="X600" s="199" t="e">
        <f>AND($C600&lt;&gt;"",#REF!&lt;&gt;"")</f>
        <v>#REF!</v>
      </c>
      <c r="Y600" s="199" t="e">
        <f>AND($C600&lt;&gt;"",#REF!&lt;&gt;"")</f>
        <v>#REF!</v>
      </c>
      <c r="Z600" s="199" t="e">
        <f>AND($C600&lt;&gt;"",#REF!&lt;&gt;"")</f>
        <v>#REF!</v>
      </c>
      <c r="AA600" s="199" t="e">
        <f t="shared" si="20"/>
        <v>#REF!</v>
      </c>
      <c r="AB600" s="199" t="e">
        <f t="shared" si="20"/>
        <v>#REF!</v>
      </c>
      <c r="AC600" s="199" t="e">
        <f t="shared" si="20"/>
        <v>#REF!</v>
      </c>
      <c r="AD600" s="199" t="e">
        <f t="shared" si="19"/>
        <v>#REF!</v>
      </c>
      <c r="AE600" s="199" t="e">
        <f t="shared" si="19"/>
        <v>#REF!</v>
      </c>
      <c r="AF600" s="199" t="e">
        <f t="shared" si="19"/>
        <v>#REF!</v>
      </c>
    </row>
    <row r="601" spans="20:32">
      <c r="T601" s="200">
        <f t="shared" si="21"/>
        <v>1</v>
      </c>
      <c r="U601" s="199" t="e">
        <f>AND($C601&lt;&gt;"",#REF!&lt;&gt;"")</f>
        <v>#REF!</v>
      </c>
      <c r="V601" s="199" t="e">
        <f>AND($C601&lt;&gt;"",#REF!&lt;&gt;"")</f>
        <v>#REF!</v>
      </c>
      <c r="W601" s="199" t="e">
        <f>AND($C601&lt;&gt;"",#REF!&lt;&gt;"")</f>
        <v>#REF!</v>
      </c>
      <c r="X601" s="199" t="e">
        <f>AND($C601&lt;&gt;"",#REF!&lt;&gt;"")</f>
        <v>#REF!</v>
      </c>
      <c r="Y601" s="199" t="e">
        <f>AND($C601&lt;&gt;"",#REF!&lt;&gt;"")</f>
        <v>#REF!</v>
      </c>
      <c r="Z601" s="199" t="e">
        <f>AND($C601&lt;&gt;"",#REF!&lt;&gt;"")</f>
        <v>#REF!</v>
      </c>
      <c r="AA601" s="199" t="e">
        <f t="shared" si="20"/>
        <v>#REF!</v>
      </c>
      <c r="AB601" s="199" t="e">
        <f t="shared" si="20"/>
        <v>#REF!</v>
      </c>
      <c r="AC601" s="199" t="e">
        <f t="shared" si="20"/>
        <v>#REF!</v>
      </c>
      <c r="AD601" s="199" t="e">
        <f t="shared" si="19"/>
        <v>#REF!</v>
      </c>
      <c r="AE601" s="199" t="e">
        <f t="shared" si="19"/>
        <v>#REF!</v>
      </c>
      <c r="AF601" s="199" t="e">
        <f t="shared" si="19"/>
        <v>#REF!</v>
      </c>
    </row>
    <row r="602" spans="20:32">
      <c r="T602" s="200">
        <f t="shared" si="21"/>
        <v>1</v>
      </c>
      <c r="U602" s="199" t="e">
        <f>AND($C602&lt;&gt;"",#REF!&lt;&gt;"")</f>
        <v>#REF!</v>
      </c>
      <c r="V602" s="199" t="e">
        <f>AND($C602&lt;&gt;"",#REF!&lt;&gt;"")</f>
        <v>#REF!</v>
      </c>
      <c r="W602" s="199" t="e">
        <f>AND($C602&lt;&gt;"",#REF!&lt;&gt;"")</f>
        <v>#REF!</v>
      </c>
      <c r="X602" s="199" t="e">
        <f>AND($C602&lt;&gt;"",#REF!&lt;&gt;"")</f>
        <v>#REF!</v>
      </c>
      <c r="Y602" s="199" t="e">
        <f>AND($C602&lt;&gt;"",#REF!&lt;&gt;"")</f>
        <v>#REF!</v>
      </c>
      <c r="Z602" s="199" t="e">
        <f>AND($C602&lt;&gt;"",#REF!&lt;&gt;"")</f>
        <v>#REF!</v>
      </c>
      <c r="AA602" s="199" t="e">
        <f t="shared" si="20"/>
        <v>#REF!</v>
      </c>
      <c r="AB602" s="199" t="e">
        <f t="shared" si="20"/>
        <v>#REF!</v>
      </c>
      <c r="AC602" s="199" t="e">
        <f t="shared" si="20"/>
        <v>#REF!</v>
      </c>
      <c r="AD602" s="199" t="e">
        <f t="shared" si="19"/>
        <v>#REF!</v>
      </c>
      <c r="AE602" s="199" t="e">
        <f t="shared" si="19"/>
        <v>#REF!</v>
      </c>
      <c r="AF602" s="199" t="e">
        <f t="shared" si="19"/>
        <v>#REF!</v>
      </c>
    </row>
    <row r="603" spans="20:32">
      <c r="T603" s="200">
        <f t="shared" si="21"/>
        <v>1</v>
      </c>
      <c r="U603" s="199" t="e">
        <f>AND($C603&lt;&gt;"",#REF!&lt;&gt;"")</f>
        <v>#REF!</v>
      </c>
      <c r="V603" s="199" t="e">
        <f>AND($C603&lt;&gt;"",#REF!&lt;&gt;"")</f>
        <v>#REF!</v>
      </c>
      <c r="W603" s="199" t="e">
        <f>AND($C603&lt;&gt;"",#REF!&lt;&gt;"")</f>
        <v>#REF!</v>
      </c>
      <c r="X603" s="199" t="e">
        <f>AND($C603&lt;&gt;"",#REF!&lt;&gt;"")</f>
        <v>#REF!</v>
      </c>
      <c r="Y603" s="199" t="e">
        <f>AND($C603&lt;&gt;"",#REF!&lt;&gt;"")</f>
        <v>#REF!</v>
      </c>
      <c r="Z603" s="199" t="e">
        <f>AND($C603&lt;&gt;"",#REF!&lt;&gt;"")</f>
        <v>#REF!</v>
      </c>
      <c r="AA603" s="199" t="e">
        <f t="shared" si="20"/>
        <v>#REF!</v>
      </c>
      <c r="AB603" s="199" t="e">
        <f t="shared" si="20"/>
        <v>#REF!</v>
      </c>
      <c r="AC603" s="199" t="e">
        <f t="shared" si="20"/>
        <v>#REF!</v>
      </c>
      <c r="AD603" s="199" t="e">
        <f t="shared" si="19"/>
        <v>#REF!</v>
      </c>
      <c r="AE603" s="199" t="e">
        <f t="shared" si="19"/>
        <v>#REF!</v>
      </c>
      <c r="AF603" s="199" t="e">
        <f t="shared" si="19"/>
        <v>#REF!</v>
      </c>
    </row>
    <row r="604" spans="20:32">
      <c r="T604" s="200">
        <f t="shared" si="21"/>
        <v>1</v>
      </c>
      <c r="U604" s="199" t="e">
        <f>AND($C604&lt;&gt;"",#REF!&lt;&gt;"")</f>
        <v>#REF!</v>
      </c>
      <c r="V604" s="199" t="e">
        <f>AND($C604&lt;&gt;"",#REF!&lt;&gt;"")</f>
        <v>#REF!</v>
      </c>
      <c r="W604" s="199" t="e">
        <f>AND($C604&lt;&gt;"",#REF!&lt;&gt;"")</f>
        <v>#REF!</v>
      </c>
      <c r="X604" s="199" t="e">
        <f>AND($C604&lt;&gt;"",#REF!&lt;&gt;"")</f>
        <v>#REF!</v>
      </c>
      <c r="Y604" s="199" t="e">
        <f>AND($C604&lt;&gt;"",#REF!&lt;&gt;"")</f>
        <v>#REF!</v>
      </c>
      <c r="Z604" s="199" t="e">
        <f>AND($C604&lt;&gt;"",#REF!&lt;&gt;"")</f>
        <v>#REF!</v>
      </c>
      <c r="AA604" s="199" t="e">
        <f t="shared" si="20"/>
        <v>#REF!</v>
      </c>
      <c r="AB604" s="199" t="e">
        <f t="shared" si="20"/>
        <v>#REF!</v>
      </c>
      <c r="AC604" s="199" t="e">
        <f t="shared" si="20"/>
        <v>#REF!</v>
      </c>
      <c r="AD604" s="199" t="e">
        <f t="shared" si="19"/>
        <v>#REF!</v>
      </c>
      <c r="AE604" s="199" t="e">
        <f t="shared" si="19"/>
        <v>#REF!</v>
      </c>
      <c r="AF604" s="199" t="e">
        <f t="shared" si="19"/>
        <v>#REF!</v>
      </c>
    </row>
    <row r="605" spans="20:32">
      <c r="T605" s="200">
        <f t="shared" si="21"/>
        <v>1</v>
      </c>
      <c r="U605" s="199" t="e">
        <f>AND($C605&lt;&gt;"",#REF!&lt;&gt;"")</f>
        <v>#REF!</v>
      </c>
      <c r="V605" s="199" t="e">
        <f>AND($C605&lt;&gt;"",#REF!&lt;&gt;"")</f>
        <v>#REF!</v>
      </c>
      <c r="W605" s="199" t="e">
        <f>AND($C605&lt;&gt;"",#REF!&lt;&gt;"")</f>
        <v>#REF!</v>
      </c>
      <c r="X605" s="199" t="e">
        <f>AND($C605&lt;&gt;"",#REF!&lt;&gt;"")</f>
        <v>#REF!</v>
      </c>
      <c r="Y605" s="199" t="e">
        <f>AND($C605&lt;&gt;"",#REF!&lt;&gt;"")</f>
        <v>#REF!</v>
      </c>
      <c r="Z605" s="199" t="e">
        <f>AND($C605&lt;&gt;"",#REF!&lt;&gt;"")</f>
        <v>#REF!</v>
      </c>
      <c r="AA605" s="199" t="e">
        <f t="shared" si="20"/>
        <v>#REF!</v>
      </c>
      <c r="AB605" s="199" t="e">
        <f t="shared" si="20"/>
        <v>#REF!</v>
      </c>
      <c r="AC605" s="199" t="e">
        <f t="shared" si="20"/>
        <v>#REF!</v>
      </c>
      <c r="AD605" s="199" t="e">
        <f t="shared" si="19"/>
        <v>#REF!</v>
      </c>
      <c r="AE605" s="199" t="e">
        <f t="shared" si="19"/>
        <v>#REF!</v>
      </c>
      <c r="AF605" s="199" t="e">
        <f t="shared" si="19"/>
        <v>#REF!</v>
      </c>
    </row>
    <row r="606" spans="20:32">
      <c r="T606" s="200">
        <f t="shared" si="21"/>
        <v>1</v>
      </c>
      <c r="U606" s="199" t="e">
        <f>AND($C606&lt;&gt;"",#REF!&lt;&gt;"")</f>
        <v>#REF!</v>
      </c>
      <c r="V606" s="199" t="e">
        <f>AND($C606&lt;&gt;"",#REF!&lt;&gt;"")</f>
        <v>#REF!</v>
      </c>
      <c r="W606" s="199" t="e">
        <f>AND($C606&lt;&gt;"",#REF!&lt;&gt;"")</f>
        <v>#REF!</v>
      </c>
      <c r="X606" s="199" t="e">
        <f>AND($C606&lt;&gt;"",#REF!&lt;&gt;"")</f>
        <v>#REF!</v>
      </c>
      <c r="Y606" s="199" t="e">
        <f>AND($C606&lt;&gt;"",#REF!&lt;&gt;"")</f>
        <v>#REF!</v>
      </c>
      <c r="Z606" s="199" t="e">
        <f>AND($C606&lt;&gt;"",#REF!&lt;&gt;"")</f>
        <v>#REF!</v>
      </c>
      <c r="AA606" s="199" t="e">
        <f t="shared" si="20"/>
        <v>#REF!</v>
      </c>
      <c r="AB606" s="199" t="e">
        <f t="shared" si="20"/>
        <v>#REF!</v>
      </c>
      <c r="AC606" s="199" t="e">
        <f t="shared" si="20"/>
        <v>#REF!</v>
      </c>
      <c r="AD606" s="199" t="e">
        <f t="shared" si="19"/>
        <v>#REF!</v>
      </c>
      <c r="AE606" s="199" t="e">
        <f t="shared" si="19"/>
        <v>#REF!</v>
      </c>
      <c r="AF606" s="199" t="e">
        <f t="shared" si="19"/>
        <v>#REF!</v>
      </c>
    </row>
    <row r="607" spans="20:32">
      <c r="T607" s="200">
        <f t="shared" si="21"/>
        <v>1</v>
      </c>
      <c r="U607" s="199" t="e">
        <f>AND($C607&lt;&gt;"",#REF!&lt;&gt;"")</f>
        <v>#REF!</v>
      </c>
      <c r="V607" s="199" t="e">
        <f>AND($C607&lt;&gt;"",#REF!&lt;&gt;"")</f>
        <v>#REF!</v>
      </c>
      <c r="W607" s="199" t="e">
        <f>AND($C607&lt;&gt;"",#REF!&lt;&gt;"")</f>
        <v>#REF!</v>
      </c>
      <c r="X607" s="199" t="e">
        <f>AND($C607&lt;&gt;"",#REF!&lt;&gt;"")</f>
        <v>#REF!</v>
      </c>
      <c r="Y607" s="199" t="e">
        <f>AND($C607&lt;&gt;"",#REF!&lt;&gt;"")</f>
        <v>#REF!</v>
      </c>
      <c r="Z607" s="199" t="e">
        <f>AND($C607&lt;&gt;"",#REF!&lt;&gt;"")</f>
        <v>#REF!</v>
      </c>
      <c r="AA607" s="199" t="e">
        <f t="shared" si="20"/>
        <v>#REF!</v>
      </c>
      <c r="AB607" s="199" t="e">
        <f t="shared" si="20"/>
        <v>#REF!</v>
      </c>
      <c r="AC607" s="199" t="e">
        <f t="shared" si="20"/>
        <v>#REF!</v>
      </c>
      <c r="AD607" s="199" t="e">
        <f t="shared" si="19"/>
        <v>#REF!</v>
      </c>
      <c r="AE607" s="199" t="e">
        <f t="shared" si="19"/>
        <v>#REF!</v>
      </c>
      <c r="AF607" s="199" t="e">
        <f t="shared" si="19"/>
        <v>#REF!</v>
      </c>
    </row>
    <row r="608" spans="20:32">
      <c r="T608" s="200">
        <f t="shared" si="21"/>
        <v>1</v>
      </c>
      <c r="U608" s="199" t="e">
        <f>AND($C608&lt;&gt;"",#REF!&lt;&gt;"")</f>
        <v>#REF!</v>
      </c>
      <c r="V608" s="199" t="e">
        <f>AND($C608&lt;&gt;"",#REF!&lt;&gt;"")</f>
        <v>#REF!</v>
      </c>
      <c r="W608" s="199" t="e">
        <f>AND($C608&lt;&gt;"",#REF!&lt;&gt;"")</f>
        <v>#REF!</v>
      </c>
      <c r="X608" s="199" t="e">
        <f>AND($C608&lt;&gt;"",#REF!&lt;&gt;"")</f>
        <v>#REF!</v>
      </c>
      <c r="Y608" s="199" t="e">
        <f>AND($C608&lt;&gt;"",#REF!&lt;&gt;"")</f>
        <v>#REF!</v>
      </c>
      <c r="Z608" s="199" t="e">
        <f>AND($C608&lt;&gt;"",#REF!&lt;&gt;"")</f>
        <v>#REF!</v>
      </c>
      <c r="AA608" s="199" t="e">
        <f t="shared" si="20"/>
        <v>#REF!</v>
      </c>
      <c r="AB608" s="199" t="e">
        <f t="shared" si="20"/>
        <v>#REF!</v>
      </c>
      <c r="AC608" s="199" t="e">
        <f t="shared" si="20"/>
        <v>#REF!</v>
      </c>
      <c r="AD608" s="199" t="e">
        <f t="shared" si="19"/>
        <v>#REF!</v>
      </c>
      <c r="AE608" s="199" t="e">
        <f t="shared" si="19"/>
        <v>#REF!</v>
      </c>
      <c r="AF608" s="199" t="e">
        <f t="shared" si="19"/>
        <v>#REF!</v>
      </c>
    </row>
    <row r="609" spans="20:32">
      <c r="T609" s="200">
        <f t="shared" si="21"/>
        <v>1</v>
      </c>
      <c r="U609" s="199" t="e">
        <f>AND($C609&lt;&gt;"",#REF!&lt;&gt;"")</f>
        <v>#REF!</v>
      </c>
      <c r="V609" s="199" t="e">
        <f>AND($C609&lt;&gt;"",#REF!&lt;&gt;"")</f>
        <v>#REF!</v>
      </c>
      <c r="W609" s="199" t="e">
        <f>AND($C609&lt;&gt;"",#REF!&lt;&gt;"")</f>
        <v>#REF!</v>
      </c>
      <c r="X609" s="199" t="e">
        <f>AND($C609&lt;&gt;"",#REF!&lt;&gt;"")</f>
        <v>#REF!</v>
      </c>
      <c r="Y609" s="199" t="e">
        <f>AND($C609&lt;&gt;"",#REF!&lt;&gt;"")</f>
        <v>#REF!</v>
      </c>
      <c r="Z609" s="199" t="e">
        <f>AND($C609&lt;&gt;"",#REF!&lt;&gt;"")</f>
        <v>#REF!</v>
      </c>
      <c r="AA609" s="199" t="e">
        <f t="shared" si="20"/>
        <v>#REF!</v>
      </c>
      <c r="AB609" s="199" t="e">
        <f t="shared" si="20"/>
        <v>#REF!</v>
      </c>
      <c r="AC609" s="199" t="e">
        <f t="shared" si="20"/>
        <v>#REF!</v>
      </c>
      <c r="AD609" s="199" t="e">
        <f t="shared" si="19"/>
        <v>#REF!</v>
      </c>
      <c r="AE609" s="199" t="e">
        <f t="shared" si="19"/>
        <v>#REF!</v>
      </c>
      <c r="AF609" s="199" t="e">
        <f t="shared" si="19"/>
        <v>#REF!</v>
      </c>
    </row>
    <row r="610" spans="20:32">
      <c r="T610" s="200">
        <f t="shared" si="21"/>
        <v>1</v>
      </c>
      <c r="U610" s="199" t="e">
        <f>AND($C610&lt;&gt;"",#REF!&lt;&gt;"")</f>
        <v>#REF!</v>
      </c>
      <c r="V610" s="199" t="e">
        <f>AND($C610&lt;&gt;"",#REF!&lt;&gt;"")</f>
        <v>#REF!</v>
      </c>
      <c r="W610" s="199" t="e">
        <f>AND($C610&lt;&gt;"",#REF!&lt;&gt;"")</f>
        <v>#REF!</v>
      </c>
      <c r="X610" s="199" t="e">
        <f>AND($C610&lt;&gt;"",#REF!&lt;&gt;"")</f>
        <v>#REF!</v>
      </c>
      <c r="Y610" s="199" t="e">
        <f>AND($C610&lt;&gt;"",#REF!&lt;&gt;"")</f>
        <v>#REF!</v>
      </c>
      <c r="Z610" s="199" t="e">
        <f>AND($C610&lt;&gt;"",#REF!&lt;&gt;"")</f>
        <v>#REF!</v>
      </c>
      <c r="AA610" s="199" t="e">
        <f t="shared" si="20"/>
        <v>#REF!</v>
      </c>
      <c r="AB610" s="199" t="e">
        <f t="shared" si="20"/>
        <v>#REF!</v>
      </c>
      <c r="AC610" s="199" t="e">
        <f t="shared" si="20"/>
        <v>#REF!</v>
      </c>
      <c r="AD610" s="199" t="e">
        <f t="shared" si="19"/>
        <v>#REF!</v>
      </c>
      <c r="AE610" s="199" t="e">
        <f t="shared" si="19"/>
        <v>#REF!</v>
      </c>
      <c r="AF610" s="199" t="e">
        <f t="shared" si="19"/>
        <v>#REF!</v>
      </c>
    </row>
    <row r="611" spans="20:32">
      <c r="T611" s="200">
        <f t="shared" si="21"/>
        <v>1</v>
      </c>
      <c r="U611" s="199" t="e">
        <f>AND($C611&lt;&gt;"",#REF!&lt;&gt;"")</f>
        <v>#REF!</v>
      </c>
      <c r="V611" s="199" t="e">
        <f>AND($C611&lt;&gt;"",#REF!&lt;&gt;"")</f>
        <v>#REF!</v>
      </c>
      <c r="W611" s="199" t="e">
        <f>AND($C611&lt;&gt;"",#REF!&lt;&gt;"")</f>
        <v>#REF!</v>
      </c>
      <c r="X611" s="199" t="e">
        <f>AND($C611&lt;&gt;"",#REF!&lt;&gt;"")</f>
        <v>#REF!</v>
      </c>
      <c r="Y611" s="199" t="e">
        <f>AND($C611&lt;&gt;"",#REF!&lt;&gt;"")</f>
        <v>#REF!</v>
      </c>
      <c r="Z611" s="199" t="e">
        <f>AND($C611&lt;&gt;"",#REF!&lt;&gt;"")</f>
        <v>#REF!</v>
      </c>
      <c r="AA611" s="199" t="e">
        <f t="shared" si="20"/>
        <v>#REF!</v>
      </c>
      <c r="AB611" s="199" t="e">
        <f t="shared" si="20"/>
        <v>#REF!</v>
      </c>
      <c r="AC611" s="199" t="e">
        <f t="shared" si="20"/>
        <v>#REF!</v>
      </c>
      <c r="AD611" s="199" t="e">
        <f t="shared" si="19"/>
        <v>#REF!</v>
      </c>
      <c r="AE611" s="199" t="e">
        <f t="shared" si="19"/>
        <v>#REF!</v>
      </c>
      <c r="AF611" s="199" t="e">
        <f t="shared" si="19"/>
        <v>#REF!</v>
      </c>
    </row>
    <row r="612" spans="20:32">
      <c r="T612" s="200">
        <f t="shared" si="21"/>
        <v>1</v>
      </c>
      <c r="U612" s="199" t="e">
        <f>AND($C612&lt;&gt;"",#REF!&lt;&gt;"")</f>
        <v>#REF!</v>
      </c>
      <c r="V612" s="199" t="e">
        <f>AND($C612&lt;&gt;"",#REF!&lt;&gt;"")</f>
        <v>#REF!</v>
      </c>
      <c r="W612" s="199" t="e">
        <f>AND($C612&lt;&gt;"",#REF!&lt;&gt;"")</f>
        <v>#REF!</v>
      </c>
      <c r="X612" s="199" t="e">
        <f>AND($C612&lt;&gt;"",#REF!&lt;&gt;"")</f>
        <v>#REF!</v>
      </c>
      <c r="Y612" s="199" t="e">
        <f>AND($C612&lt;&gt;"",#REF!&lt;&gt;"")</f>
        <v>#REF!</v>
      </c>
      <c r="Z612" s="199" t="e">
        <f>AND($C612&lt;&gt;"",#REF!&lt;&gt;"")</f>
        <v>#REF!</v>
      </c>
      <c r="AA612" s="199" t="e">
        <f t="shared" si="20"/>
        <v>#REF!</v>
      </c>
      <c r="AB612" s="199" t="e">
        <f t="shared" si="20"/>
        <v>#REF!</v>
      </c>
      <c r="AC612" s="199" t="e">
        <f t="shared" si="20"/>
        <v>#REF!</v>
      </c>
      <c r="AD612" s="199" t="e">
        <f t="shared" si="19"/>
        <v>#REF!</v>
      </c>
      <c r="AE612" s="199" t="e">
        <f t="shared" si="19"/>
        <v>#REF!</v>
      </c>
      <c r="AF612" s="199" t="e">
        <f t="shared" si="19"/>
        <v>#REF!</v>
      </c>
    </row>
    <row r="613" spans="20:32">
      <c r="T613" s="200">
        <f t="shared" si="21"/>
        <v>1</v>
      </c>
      <c r="U613" s="199" t="e">
        <f>AND($C613&lt;&gt;"",#REF!&lt;&gt;"")</f>
        <v>#REF!</v>
      </c>
      <c r="V613" s="199" t="e">
        <f>AND($C613&lt;&gt;"",#REF!&lt;&gt;"")</f>
        <v>#REF!</v>
      </c>
      <c r="W613" s="199" t="e">
        <f>AND($C613&lt;&gt;"",#REF!&lt;&gt;"")</f>
        <v>#REF!</v>
      </c>
      <c r="X613" s="199" t="e">
        <f>AND($C613&lt;&gt;"",#REF!&lt;&gt;"")</f>
        <v>#REF!</v>
      </c>
      <c r="Y613" s="199" t="e">
        <f>AND($C613&lt;&gt;"",#REF!&lt;&gt;"")</f>
        <v>#REF!</v>
      </c>
      <c r="Z613" s="199" t="e">
        <f>AND($C613&lt;&gt;"",#REF!&lt;&gt;"")</f>
        <v>#REF!</v>
      </c>
      <c r="AA613" s="199" t="e">
        <f t="shared" si="20"/>
        <v>#REF!</v>
      </c>
      <c r="AB613" s="199" t="e">
        <f t="shared" si="20"/>
        <v>#REF!</v>
      </c>
      <c r="AC613" s="199" t="e">
        <f t="shared" si="20"/>
        <v>#REF!</v>
      </c>
      <c r="AD613" s="199" t="e">
        <f t="shared" si="19"/>
        <v>#REF!</v>
      </c>
      <c r="AE613" s="199" t="e">
        <f t="shared" si="19"/>
        <v>#REF!</v>
      </c>
      <c r="AF613" s="199" t="e">
        <f t="shared" si="19"/>
        <v>#REF!</v>
      </c>
    </row>
    <row r="614" spans="20:32">
      <c r="T614" s="200">
        <f t="shared" si="21"/>
        <v>1</v>
      </c>
      <c r="U614" s="199" t="e">
        <f>AND($C614&lt;&gt;"",#REF!&lt;&gt;"")</f>
        <v>#REF!</v>
      </c>
      <c r="V614" s="199" t="e">
        <f>AND($C614&lt;&gt;"",#REF!&lt;&gt;"")</f>
        <v>#REF!</v>
      </c>
      <c r="W614" s="199" t="e">
        <f>AND($C614&lt;&gt;"",#REF!&lt;&gt;"")</f>
        <v>#REF!</v>
      </c>
      <c r="X614" s="199" t="e">
        <f>AND($C614&lt;&gt;"",#REF!&lt;&gt;"")</f>
        <v>#REF!</v>
      </c>
      <c r="Y614" s="199" t="e">
        <f>AND($C614&lt;&gt;"",#REF!&lt;&gt;"")</f>
        <v>#REF!</v>
      </c>
      <c r="Z614" s="199" t="e">
        <f>AND($C614&lt;&gt;"",#REF!&lt;&gt;"")</f>
        <v>#REF!</v>
      </c>
      <c r="AA614" s="199" t="e">
        <f t="shared" si="20"/>
        <v>#REF!</v>
      </c>
      <c r="AB614" s="199" t="e">
        <f t="shared" si="20"/>
        <v>#REF!</v>
      </c>
      <c r="AC614" s="199" t="e">
        <f t="shared" si="20"/>
        <v>#REF!</v>
      </c>
      <c r="AD614" s="199" t="e">
        <f t="shared" si="19"/>
        <v>#REF!</v>
      </c>
      <c r="AE614" s="199" t="e">
        <f t="shared" si="19"/>
        <v>#REF!</v>
      </c>
      <c r="AF614" s="199" t="e">
        <f t="shared" si="19"/>
        <v>#REF!</v>
      </c>
    </row>
    <row r="615" spans="20:32">
      <c r="T615" s="200">
        <f t="shared" si="21"/>
        <v>1</v>
      </c>
      <c r="U615" s="199" t="e">
        <f>AND($C615&lt;&gt;"",#REF!&lt;&gt;"")</f>
        <v>#REF!</v>
      </c>
      <c r="V615" s="199" t="e">
        <f>AND($C615&lt;&gt;"",#REF!&lt;&gt;"")</f>
        <v>#REF!</v>
      </c>
      <c r="W615" s="199" t="e">
        <f>AND($C615&lt;&gt;"",#REF!&lt;&gt;"")</f>
        <v>#REF!</v>
      </c>
      <c r="X615" s="199" t="e">
        <f>AND($C615&lt;&gt;"",#REF!&lt;&gt;"")</f>
        <v>#REF!</v>
      </c>
      <c r="Y615" s="199" t="e">
        <f>AND($C615&lt;&gt;"",#REF!&lt;&gt;"")</f>
        <v>#REF!</v>
      </c>
      <c r="Z615" s="199" t="e">
        <f>AND($C615&lt;&gt;"",#REF!&lt;&gt;"")</f>
        <v>#REF!</v>
      </c>
      <c r="AA615" s="199" t="e">
        <f t="shared" si="20"/>
        <v>#REF!</v>
      </c>
      <c r="AB615" s="199" t="e">
        <f t="shared" si="20"/>
        <v>#REF!</v>
      </c>
      <c r="AC615" s="199" t="e">
        <f t="shared" si="20"/>
        <v>#REF!</v>
      </c>
      <c r="AD615" s="199" t="e">
        <f t="shared" si="19"/>
        <v>#REF!</v>
      </c>
      <c r="AE615" s="199" t="e">
        <f t="shared" si="19"/>
        <v>#REF!</v>
      </c>
      <c r="AF615" s="199" t="e">
        <f t="shared" si="19"/>
        <v>#REF!</v>
      </c>
    </row>
    <row r="616" spans="20:32">
      <c r="T616" s="200">
        <f t="shared" si="21"/>
        <v>1</v>
      </c>
      <c r="U616" s="199" t="e">
        <f>AND($C616&lt;&gt;"",#REF!&lt;&gt;"")</f>
        <v>#REF!</v>
      </c>
      <c r="V616" s="199" t="e">
        <f>AND($C616&lt;&gt;"",#REF!&lt;&gt;"")</f>
        <v>#REF!</v>
      </c>
      <c r="W616" s="199" t="e">
        <f>AND($C616&lt;&gt;"",#REF!&lt;&gt;"")</f>
        <v>#REF!</v>
      </c>
      <c r="X616" s="199" t="e">
        <f>AND($C616&lt;&gt;"",#REF!&lt;&gt;"")</f>
        <v>#REF!</v>
      </c>
      <c r="Y616" s="199" t="e">
        <f>AND($C616&lt;&gt;"",#REF!&lt;&gt;"")</f>
        <v>#REF!</v>
      </c>
      <c r="Z616" s="199" t="e">
        <f>AND($C616&lt;&gt;"",#REF!&lt;&gt;"")</f>
        <v>#REF!</v>
      </c>
      <c r="AA616" s="199" t="e">
        <f t="shared" si="20"/>
        <v>#REF!</v>
      </c>
      <c r="AB616" s="199" t="e">
        <f t="shared" si="20"/>
        <v>#REF!</v>
      </c>
      <c r="AC616" s="199" t="e">
        <f t="shared" si="20"/>
        <v>#REF!</v>
      </c>
      <c r="AD616" s="199" t="e">
        <f t="shared" si="19"/>
        <v>#REF!</v>
      </c>
      <c r="AE616" s="199" t="e">
        <f t="shared" si="19"/>
        <v>#REF!</v>
      </c>
      <c r="AF616" s="199" t="e">
        <f t="shared" si="19"/>
        <v>#REF!</v>
      </c>
    </row>
    <row r="617" spans="20:32">
      <c r="T617" s="200">
        <f t="shared" si="21"/>
        <v>1</v>
      </c>
      <c r="U617" s="199" t="e">
        <f>AND($C617&lt;&gt;"",#REF!&lt;&gt;"")</f>
        <v>#REF!</v>
      </c>
      <c r="V617" s="199" t="e">
        <f>AND($C617&lt;&gt;"",#REF!&lt;&gt;"")</f>
        <v>#REF!</v>
      </c>
      <c r="W617" s="199" t="e">
        <f>AND($C617&lt;&gt;"",#REF!&lt;&gt;"")</f>
        <v>#REF!</v>
      </c>
      <c r="X617" s="199" t="e">
        <f>AND($C617&lt;&gt;"",#REF!&lt;&gt;"")</f>
        <v>#REF!</v>
      </c>
      <c r="Y617" s="199" t="e">
        <f>AND($C617&lt;&gt;"",#REF!&lt;&gt;"")</f>
        <v>#REF!</v>
      </c>
      <c r="Z617" s="199" t="e">
        <f>AND($C617&lt;&gt;"",#REF!&lt;&gt;"")</f>
        <v>#REF!</v>
      </c>
      <c r="AA617" s="199" t="e">
        <f t="shared" si="20"/>
        <v>#REF!</v>
      </c>
      <c r="AB617" s="199" t="e">
        <f t="shared" si="20"/>
        <v>#REF!</v>
      </c>
      <c r="AC617" s="199" t="e">
        <f t="shared" si="20"/>
        <v>#REF!</v>
      </c>
      <c r="AD617" s="199" t="e">
        <f t="shared" si="19"/>
        <v>#REF!</v>
      </c>
      <c r="AE617" s="199" t="e">
        <f t="shared" si="19"/>
        <v>#REF!</v>
      </c>
      <c r="AF617" s="199" t="e">
        <f t="shared" si="19"/>
        <v>#REF!</v>
      </c>
    </row>
    <row r="618" spans="20:32">
      <c r="T618" s="200">
        <f t="shared" si="21"/>
        <v>1</v>
      </c>
      <c r="U618" s="199" t="e">
        <f>AND($C618&lt;&gt;"",#REF!&lt;&gt;"")</f>
        <v>#REF!</v>
      </c>
      <c r="V618" s="199" t="e">
        <f>AND($C618&lt;&gt;"",#REF!&lt;&gt;"")</f>
        <v>#REF!</v>
      </c>
      <c r="W618" s="199" t="e">
        <f>AND($C618&lt;&gt;"",#REF!&lt;&gt;"")</f>
        <v>#REF!</v>
      </c>
      <c r="X618" s="199" t="e">
        <f>AND($C618&lt;&gt;"",#REF!&lt;&gt;"")</f>
        <v>#REF!</v>
      </c>
      <c r="Y618" s="199" t="e">
        <f>AND($C618&lt;&gt;"",#REF!&lt;&gt;"")</f>
        <v>#REF!</v>
      </c>
      <c r="Z618" s="199" t="e">
        <f>AND($C618&lt;&gt;"",#REF!&lt;&gt;"")</f>
        <v>#REF!</v>
      </c>
      <c r="AA618" s="199" t="e">
        <f t="shared" si="20"/>
        <v>#REF!</v>
      </c>
      <c r="AB618" s="199" t="e">
        <f t="shared" si="20"/>
        <v>#REF!</v>
      </c>
      <c r="AC618" s="199" t="e">
        <f t="shared" si="20"/>
        <v>#REF!</v>
      </c>
      <c r="AD618" s="199" t="e">
        <f t="shared" si="19"/>
        <v>#REF!</v>
      </c>
      <c r="AE618" s="199" t="e">
        <f t="shared" si="19"/>
        <v>#REF!</v>
      </c>
      <c r="AF618" s="199" t="e">
        <f t="shared" si="19"/>
        <v>#REF!</v>
      </c>
    </row>
    <row r="619" spans="20:32">
      <c r="T619" s="200">
        <f t="shared" si="21"/>
        <v>1</v>
      </c>
      <c r="U619" s="199" t="e">
        <f>AND($C619&lt;&gt;"",#REF!&lt;&gt;"")</f>
        <v>#REF!</v>
      </c>
      <c r="V619" s="199" t="e">
        <f>AND($C619&lt;&gt;"",#REF!&lt;&gt;"")</f>
        <v>#REF!</v>
      </c>
      <c r="W619" s="199" t="e">
        <f>AND($C619&lt;&gt;"",#REF!&lt;&gt;"")</f>
        <v>#REF!</v>
      </c>
      <c r="X619" s="199" t="e">
        <f>AND($C619&lt;&gt;"",#REF!&lt;&gt;"")</f>
        <v>#REF!</v>
      </c>
      <c r="Y619" s="199" t="e">
        <f>AND($C619&lt;&gt;"",#REF!&lt;&gt;"")</f>
        <v>#REF!</v>
      </c>
      <c r="Z619" s="199" t="e">
        <f>AND($C619&lt;&gt;"",#REF!&lt;&gt;"")</f>
        <v>#REF!</v>
      </c>
      <c r="AA619" s="199" t="e">
        <f t="shared" si="20"/>
        <v>#REF!</v>
      </c>
      <c r="AB619" s="199" t="e">
        <f t="shared" si="20"/>
        <v>#REF!</v>
      </c>
      <c r="AC619" s="199" t="e">
        <f t="shared" si="20"/>
        <v>#REF!</v>
      </c>
      <c r="AD619" s="199" t="e">
        <f t="shared" si="19"/>
        <v>#REF!</v>
      </c>
      <c r="AE619" s="199" t="e">
        <f t="shared" si="19"/>
        <v>#REF!</v>
      </c>
      <c r="AF619" s="199" t="e">
        <f t="shared" si="19"/>
        <v>#REF!</v>
      </c>
    </row>
    <row r="620" spans="20:32">
      <c r="T620" s="200">
        <f t="shared" si="21"/>
        <v>1</v>
      </c>
      <c r="U620" s="199" t="e">
        <f>AND($C620&lt;&gt;"",#REF!&lt;&gt;"")</f>
        <v>#REF!</v>
      </c>
      <c r="V620" s="199" t="e">
        <f>AND($C620&lt;&gt;"",#REF!&lt;&gt;"")</f>
        <v>#REF!</v>
      </c>
      <c r="W620" s="199" t="e">
        <f>AND($C620&lt;&gt;"",#REF!&lt;&gt;"")</f>
        <v>#REF!</v>
      </c>
      <c r="X620" s="199" t="e">
        <f>AND($C620&lt;&gt;"",#REF!&lt;&gt;"")</f>
        <v>#REF!</v>
      </c>
      <c r="Y620" s="199" t="e">
        <f>AND($C620&lt;&gt;"",#REF!&lt;&gt;"")</f>
        <v>#REF!</v>
      </c>
      <c r="Z620" s="199" t="e">
        <f>AND($C620&lt;&gt;"",#REF!&lt;&gt;"")</f>
        <v>#REF!</v>
      </c>
      <c r="AA620" s="199" t="e">
        <f t="shared" si="20"/>
        <v>#REF!</v>
      </c>
      <c r="AB620" s="199" t="e">
        <f t="shared" si="20"/>
        <v>#REF!</v>
      </c>
      <c r="AC620" s="199" t="e">
        <f t="shared" si="20"/>
        <v>#REF!</v>
      </c>
      <c r="AD620" s="199" t="e">
        <f t="shared" si="19"/>
        <v>#REF!</v>
      </c>
      <c r="AE620" s="199" t="e">
        <f t="shared" si="19"/>
        <v>#REF!</v>
      </c>
      <c r="AF620" s="199" t="e">
        <f t="shared" si="19"/>
        <v>#REF!</v>
      </c>
    </row>
    <row r="621" spans="20:32">
      <c r="T621" s="200">
        <f t="shared" si="21"/>
        <v>1</v>
      </c>
      <c r="U621" s="199" t="e">
        <f>AND($C621&lt;&gt;"",#REF!&lt;&gt;"")</f>
        <v>#REF!</v>
      </c>
      <c r="V621" s="199" t="e">
        <f>AND($C621&lt;&gt;"",#REF!&lt;&gt;"")</f>
        <v>#REF!</v>
      </c>
      <c r="W621" s="199" t="e">
        <f>AND($C621&lt;&gt;"",#REF!&lt;&gt;"")</f>
        <v>#REF!</v>
      </c>
      <c r="X621" s="199" t="e">
        <f>AND($C621&lt;&gt;"",#REF!&lt;&gt;"")</f>
        <v>#REF!</v>
      </c>
      <c r="Y621" s="199" t="e">
        <f>AND($C621&lt;&gt;"",#REF!&lt;&gt;"")</f>
        <v>#REF!</v>
      </c>
      <c r="Z621" s="199" t="e">
        <f>AND($C621&lt;&gt;"",#REF!&lt;&gt;"")</f>
        <v>#REF!</v>
      </c>
      <c r="AA621" s="199" t="e">
        <f t="shared" si="20"/>
        <v>#REF!</v>
      </c>
      <c r="AB621" s="199" t="e">
        <f t="shared" si="20"/>
        <v>#REF!</v>
      </c>
      <c r="AC621" s="199" t="e">
        <f t="shared" si="20"/>
        <v>#REF!</v>
      </c>
      <c r="AD621" s="199" t="e">
        <f t="shared" si="19"/>
        <v>#REF!</v>
      </c>
      <c r="AE621" s="199" t="e">
        <f t="shared" si="19"/>
        <v>#REF!</v>
      </c>
      <c r="AF621" s="199" t="e">
        <f t="shared" si="19"/>
        <v>#REF!</v>
      </c>
    </row>
    <row r="622" spans="20:32">
      <c r="T622" s="200">
        <f t="shared" si="21"/>
        <v>1</v>
      </c>
      <c r="U622" s="199" t="e">
        <f>AND($C622&lt;&gt;"",#REF!&lt;&gt;"")</f>
        <v>#REF!</v>
      </c>
      <c r="V622" s="199" t="e">
        <f>AND($C622&lt;&gt;"",#REF!&lt;&gt;"")</f>
        <v>#REF!</v>
      </c>
      <c r="W622" s="199" t="e">
        <f>AND($C622&lt;&gt;"",#REF!&lt;&gt;"")</f>
        <v>#REF!</v>
      </c>
      <c r="X622" s="199" t="e">
        <f>AND($C622&lt;&gt;"",#REF!&lt;&gt;"")</f>
        <v>#REF!</v>
      </c>
      <c r="Y622" s="199" t="e">
        <f>AND($C622&lt;&gt;"",#REF!&lt;&gt;"")</f>
        <v>#REF!</v>
      </c>
      <c r="Z622" s="199" t="e">
        <f>AND($C622&lt;&gt;"",#REF!&lt;&gt;"")</f>
        <v>#REF!</v>
      </c>
      <c r="AA622" s="199" t="e">
        <f t="shared" si="20"/>
        <v>#REF!</v>
      </c>
      <c r="AB622" s="199" t="e">
        <f t="shared" si="20"/>
        <v>#REF!</v>
      </c>
      <c r="AC622" s="199" t="e">
        <f t="shared" si="20"/>
        <v>#REF!</v>
      </c>
      <c r="AD622" s="199" t="e">
        <f t="shared" si="19"/>
        <v>#REF!</v>
      </c>
      <c r="AE622" s="199" t="e">
        <f t="shared" si="19"/>
        <v>#REF!</v>
      </c>
      <c r="AF622" s="199" t="e">
        <f t="shared" si="19"/>
        <v>#REF!</v>
      </c>
    </row>
    <row r="623" spans="20:32">
      <c r="T623" s="200">
        <f t="shared" si="21"/>
        <v>1</v>
      </c>
      <c r="U623" s="199" t="e">
        <f>AND($C623&lt;&gt;"",#REF!&lt;&gt;"")</f>
        <v>#REF!</v>
      </c>
      <c r="V623" s="199" t="e">
        <f>AND($C623&lt;&gt;"",#REF!&lt;&gt;"")</f>
        <v>#REF!</v>
      </c>
      <c r="W623" s="199" t="e">
        <f>AND($C623&lt;&gt;"",#REF!&lt;&gt;"")</f>
        <v>#REF!</v>
      </c>
      <c r="X623" s="199" t="e">
        <f>AND($C623&lt;&gt;"",#REF!&lt;&gt;"")</f>
        <v>#REF!</v>
      </c>
      <c r="Y623" s="199" t="e">
        <f>AND($C623&lt;&gt;"",#REF!&lt;&gt;"")</f>
        <v>#REF!</v>
      </c>
      <c r="Z623" s="199" t="e">
        <f>AND($C623&lt;&gt;"",#REF!&lt;&gt;"")</f>
        <v>#REF!</v>
      </c>
      <c r="AA623" s="199" t="e">
        <f t="shared" si="20"/>
        <v>#REF!</v>
      </c>
      <c r="AB623" s="199" t="e">
        <f t="shared" si="20"/>
        <v>#REF!</v>
      </c>
      <c r="AC623" s="199" t="e">
        <f t="shared" si="20"/>
        <v>#REF!</v>
      </c>
      <c r="AD623" s="199" t="e">
        <f t="shared" si="19"/>
        <v>#REF!</v>
      </c>
      <c r="AE623" s="199" t="e">
        <f t="shared" si="19"/>
        <v>#REF!</v>
      </c>
      <c r="AF623" s="199" t="e">
        <f t="shared" si="19"/>
        <v>#REF!</v>
      </c>
    </row>
    <row r="624" spans="20:32">
      <c r="T624" s="200">
        <f t="shared" si="21"/>
        <v>1</v>
      </c>
      <c r="U624" s="199" t="e">
        <f>AND($C624&lt;&gt;"",#REF!&lt;&gt;"")</f>
        <v>#REF!</v>
      </c>
      <c r="V624" s="199" t="e">
        <f>AND($C624&lt;&gt;"",#REF!&lt;&gt;"")</f>
        <v>#REF!</v>
      </c>
      <c r="W624" s="199" t="e">
        <f>AND($C624&lt;&gt;"",#REF!&lt;&gt;"")</f>
        <v>#REF!</v>
      </c>
      <c r="X624" s="199" t="e">
        <f>AND($C624&lt;&gt;"",#REF!&lt;&gt;"")</f>
        <v>#REF!</v>
      </c>
      <c r="Y624" s="199" t="e">
        <f>AND($C624&lt;&gt;"",#REF!&lt;&gt;"")</f>
        <v>#REF!</v>
      </c>
      <c r="Z624" s="199" t="e">
        <f>AND($C624&lt;&gt;"",#REF!&lt;&gt;"")</f>
        <v>#REF!</v>
      </c>
      <c r="AA624" s="199" t="e">
        <f t="shared" si="20"/>
        <v>#REF!</v>
      </c>
      <c r="AB624" s="199" t="e">
        <f t="shared" si="20"/>
        <v>#REF!</v>
      </c>
      <c r="AC624" s="199" t="e">
        <f t="shared" si="20"/>
        <v>#REF!</v>
      </c>
      <c r="AD624" s="199" t="e">
        <f t="shared" si="19"/>
        <v>#REF!</v>
      </c>
      <c r="AE624" s="199" t="e">
        <f t="shared" si="19"/>
        <v>#REF!</v>
      </c>
      <c r="AF624" s="199" t="e">
        <f t="shared" si="19"/>
        <v>#REF!</v>
      </c>
    </row>
    <row r="625" spans="20:32">
      <c r="T625" s="200">
        <f t="shared" si="21"/>
        <v>1</v>
      </c>
      <c r="U625" s="199" t="e">
        <f>AND($C625&lt;&gt;"",#REF!&lt;&gt;"")</f>
        <v>#REF!</v>
      </c>
      <c r="V625" s="199" t="e">
        <f>AND($C625&lt;&gt;"",#REF!&lt;&gt;"")</f>
        <v>#REF!</v>
      </c>
      <c r="W625" s="199" t="e">
        <f>AND($C625&lt;&gt;"",#REF!&lt;&gt;"")</f>
        <v>#REF!</v>
      </c>
      <c r="X625" s="199" t="e">
        <f>AND($C625&lt;&gt;"",#REF!&lt;&gt;"")</f>
        <v>#REF!</v>
      </c>
      <c r="Y625" s="199" t="e">
        <f>AND($C625&lt;&gt;"",#REF!&lt;&gt;"")</f>
        <v>#REF!</v>
      </c>
      <c r="Z625" s="199" t="e">
        <f>AND($C625&lt;&gt;"",#REF!&lt;&gt;"")</f>
        <v>#REF!</v>
      </c>
      <c r="AA625" s="199" t="e">
        <f t="shared" si="20"/>
        <v>#REF!</v>
      </c>
      <c r="AB625" s="199" t="e">
        <f t="shared" si="20"/>
        <v>#REF!</v>
      </c>
      <c r="AC625" s="199" t="e">
        <f t="shared" si="20"/>
        <v>#REF!</v>
      </c>
      <c r="AD625" s="199" t="e">
        <f t="shared" si="19"/>
        <v>#REF!</v>
      </c>
      <c r="AE625" s="199" t="e">
        <f t="shared" si="19"/>
        <v>#REF!</v>
      </c>
      <c r="AF625" s="199" t="e">
        <f t="shared" si="19"/>
        <v>#REF!</v>
      </c>
    </row>
    <row r="626" spans="20:32">
      <c r="T626" s="200">
        <f t="shared" si="21"/>
        <v>1</v>
      </c>
      <c r="U626" s="199" t="e">
        <f>AND($C626&lt;&gt;"",#REF!&lt;&gt;"")</f>
        <v>#REF!</v>
      </c>
      <c r="V626" s="199" t="e">
        <f>AND($C626&lt;&gt;"",#REF!&lt;&gt;"")</f>
        <v>#REF!</v>
      </c>
      <c r="W626" s="199" t="e">
        <f>AND($C626&lt;&gt;"",#REF!&lt;&gt;"")</f>
        <v>#REF!</v>
      </c>
      <c r="X626" s="199" t="e">
        <f>AND($C626&lt;&gt;"",#REF!&lt;&gt;"")</f>
        <v>#REF!</v>
      </c>
      <c r="Y626" s="199" t="e">
        <f>AND($C626&lt;&gt;"",#REF!&lt;&gt;"")</f>
        <v>#REF!</v>
      </c>
      <c r="Z626" s="199" t="e">
        <f>AND($C626&lt;&gt;"",#REF!&lt;&gt;"")</f>
        <v>#REF!</v>
      </c>
      <c r="AA626" s="199" t="e">
        <f t="shared" si="20"/>
        <v>#REF!</v>
      </c>
      <c r="AB626" s="199" t="e">
        <f t="shared" si="20"/>
        <v>#REF!</v>
      </c>
      <c r="AC626" s="199" t="e">
        <f t="shared" si="20"/>
        <v>#REF!</v>
      </c>
      <c r="AD626" s="199" t="e">
        <f t="shared" si="19"/>
        <v>#REF!</v>
      </c>
      <c r="AE626" s="199" t="e">
        <f t="shared" si="19"/>
        <v>#REF!</v>
      </c>
      <c r="AF626" s="199" t="e">
        <f t="shared" si="19"/>
        <v>#REF!</v>
      </c>
    </row>
    <row r="627" spans="20:32">
      <c r="T627" s="200">
        <f t="shared" si="21"/>
        <v>1</v>
      </c>
      <c r="U627" s="199" t="e">
        <f>AND($C627&lt;&gt;"",#REF!&lt;&gt;"")</f>
        <v>#REF!</v>
      </c>
      <c r="V627" s="199" t="e">
        <f>AND($C627&lt;&gt;"",#REF!&lt;&gt;"")</f>
        <v>#REF!</v>
      </c>
      <c r="W627" s="199" t="e">
        <f>AND($C627&lt;&gt;"",#REF!&lt;&gt;"")</f>
        <v>#REF!</v>
      </c>
      <c r="X627" s="199" t="e">
        <f>AND($C627&lt;&gt;"",#REF!&lt;&gt;"")</f>
        <v>#REF!</v>
      </c>
      <c r="Y627" s="199" t="e">
        <f>AND($C627&lt;&gt;"",#REF!&lt;&gt;"")</f>
        <v>#REF!</v>
      </c>
      <c r="Z627" s="199" t="e">
        <f>AND($C627&lt;&gt;"",#REF!&lt;&gt;"")</f>
        <v>#REF!</v>
      </c>
      <c r="AA627" s="199" t="e">
        <f t="shared" si="20"/>
        <v>#REF!</v>
      </c>
      <c r="AB627" s="199" t="e">
        <f t="shared" si="20"/>
        <v>#REF!</v>
      </c>
      <c r="AC627" s="199" t="e">
        <f t="shared" si="20"/>
        <v>#REF!</v>
      </c>
      <c r="AD627" s="199" t="e">
        <f t="shared" si="19"/>
        <v>#REF!</v>
      </c>
      <c r="AE627" s="199" t="e">
        <f t="shared" si="19"/>
        <v>#REF!</v>
      </c>
      <c r="AF627" s="199" t="e">
        <f t="shared" si="19"/>
        <v>#REF!</v>
      </c>
    </row>
    <row r="628" spans="20:32">
      <c r="T628" s="200">
        <f t="shared" si="21"/>
        <v>1</v>
      </c>
      <c r="U628" s="199" t="e">
        <f>AND($C628&lt;&gt;"",#REF!&lt;&gt;"")</f>
        <v>#REF!</v>
      </c>
      <c r="V628" s="199" t="e">
        <f>AND($C628&lt;&gt;"",#REF!&lt;&gt;"")</f>
        <v>#REF!</v>
      </c>
      <c r="W628" s="199" t="e">
        <f>AND($C628&lt;&gt;"",#REF!&lt;&gt;"")</f>
        <v>#REF!</v>
      </c>
      <c r="X628" s="199" t="e">
        <f>AND($C628&lt;&gt;"",#REF!&lt;&gt;"")</f>
        <v>#REF!</v>
      </c>
      <c r="Y628" s="199" t="e">
        <f>AND($C628&lt;&gt;"",#REF!&lt;&gt;"")</f>
        <v>#REF!</v>
      </c>
      <c r="Z628" s="199" t="e">
        <f>AND($C628&lt;&gt;"",#REF!&lt;&gt;"")</f>
        <v>#REF!</v>
      </c>
      <c r="AA628" s="199" t="e">
        <f t="shared" si="20"/>
        <v>#REF!</v>
      </c>
      <c r="AB628" s="199" t="e">
        <f t="shared" si="20"/>
        <v>#REF!</v>
      </c>
      <c r="AC628" s="199" t="e">
        <f t="shared" si="20"/>
        <v>#REF!</v>
      </c>
      <c r="AD628" s="199" t="e">
        <f t="shared" si="19"/>
        <v>#REF!</v>
      </c>
      <c r="AE628" s="199" t="e">
        <f t="shared" si="19"/>
        <v>#REF!</v>
      </c>
      <c r="AF628" s="199" t="e">
        <f t="shared" si="19"/>
        <v>#REF!</v>
      </c>
    </row>
    <row r="629" spans="20:32">
      <c r="T629" s="200">
        <f t="shared" si="21"/>
        <v>1</v>
      </c>
      <c r="U629" s="199" t="e">
        <f>AND($C629&lt;&gt;"",#REF!&lt;&gt;"")</f>
        <v>#REF!</v>
      </c>
      <c r="V629" s="199" t="e">
        <f>AND($C629&lt;&gt;"",#REF!&lt;&gt;"")</f>
        <v>#REF!</v>
      </c>
      <c r="W629" s="199" t="e">
        <f>AND($C629&lt;&gt;"",#REF!&lt;&gt;"")</f>
        <v>#REF!</v>
      </c>
      <c r="X629" s="199" t="e">
        <f>AND($C629&lt;&gt;"",#REF!&lt;&gt;"")</f>
        <v>#REF!</v>
      </c>
      <c r="Y629" s="199" t="e">
        <f>AND($C629&lt;&gt;"",#REF!&lt;&gt;"")</f>
        <v>#REF!</v>
      </c>
      <c r="Z629" s="199" t="e">
        <f>AND($C629&lt;&gt;"",#REF!&lt;&gt;"")</f>
        <v>#REF!</v>
      </c>
      <c r="AA629" s="199" t="e">
        <f t="shared" si="20"/>
        <v>#REF!</v>
      </c>
      <c r="AB629" s="199" t="e">
        <f t="shared" si="20"/>
        <v>#REF!</v>
      </c>
      <c r="AC629" s="199" t="e">
        <f t="shared" si="20"/>
        <v>#REF!</v>
      </c>
      <c r="AD629" s="199" t="e">
        <f t="shared" si="19"/>
        <v>#REF!</v>
      </c>
      <c r="AE629" s="199" t="e">
        <f t="shared" si="19"/>
        <v>#REF!</v>
      </c>
      <c r="AF629" s="199" t="e">
        <f t="shared" si="19"/>
        <v>#REF!</v>
      </c>
    </row>
    <row r="630" spans="20:32">
      <c r="T630" s="200">
        <f t="shared" si="21"/>
        <v>1</v>
      </c>
      <c r="U630" s="199" t="e">
        <f>AND($C630&lt;&gt;"",#REF!&lt;&gt;"")</f>
        <v>#REF!</v>
      </c>
      <c r="V630" s="199" t="e">
        <f>AND($C630&lt;&gt;"",#REF!&lt;&gt;"")</f>
        <v>#REF!</v>
      </c>
      <c r="W630" s="199" t="e">
        <f>AND($C630&lt;&gt;"",#REF!&lt;&gt;"")</f>
        <v>#REF!</v>
      </c>
      <c r="X630" s="199" t="e">
        <f>AND($C630&lt;&gt;"",#REF!&lt;&gt;"")</f>
        <v>#REF!</v>
      </c>
      <c r="Y630" s="199" t="e">
        <f>AND($C630&lt;&gt;"",#REF!&lt;&gt;"")</f>
        <v>#REF!</v>
      </c>
      <c r="Z630" s="199" t="e">
        <f>AND($C630&lt;&gt;"",#REF!&lt;&gt;"")</f>
        <v>#REF!</v>
      </c>
      <c r="AA630" s="199" t="e">
        <f t="shared" si="20"/>
        <v>#REF!</v>
      </c>
      <c r="AB630" s="199" t="e">
        <f t="shared" si="20"/>
        <v>#REF!</v>
      </c>
      <c r="AC630" s="199" t="e">
        <f t="shared" si="20"/>
        <v>#REF!</v>
      </c>
      <c r="AD630" s="199" t="e">
        <f t="shared" si="19"/>
        <v>#REF!</v>
      </c>
      <c r="AE630" s="199" t="e">
        <f t="shared" si="19"/>
        <v>#REF!</v>
      </c>
      <c r="AF630" s="199" t="e">
        <f t="shared" si="19"/>
        <v>#REF!</v>
      </c>
    </row>
    <row r="631" spans="20:32">
      <c r="T631" s="200">
        <f t="shared" si="21"/>
        <v>1</v>
      </c>
      <c r="U631" s="199" t="e">
        <f>AND($C631&lt;&gt;"",#REF!&lt;&gt;"")</f>
        <v>#REF!</v>
      </c>
      <c r="V631" s="199" t="e">
        <f>AND($C631&lt;&gt;"",#REF!&lt;&gt;"")</f>
        <v>#REF!</v>
      </c>
      <c r="W631" s="199" t="e">
        <f>AND($C631&lt;&gt;"",#REF!&lt;&gt;"")</f>
        <v>#REF!</v>
      </c>
      <c r="X631" s="199" t="e">
        <f>AND($C631&lt;&gt;"",#REF!&lt;&gt;"")</f>
        <v>#REF!</v>
      </c>
      <c r="Y631" s="199" t="e">
        <f>AND($C631&lt;&gt;"",#REF!&lt;&gt;"")</f>
        <v>#REF!</v>
      </c>
      <c r="Z631" s="199" t="e">
        <f>AND($C631&lt;&gt;"",#REF!&lt;&gt;"")</f>
        <v>#REF!</v>
      </c>
      <c r="AA631" s="199" t="e">
        <f t="shared" si="20"/>
        <v>#REF!</v>
      </c>
      <c r="AB631" s="199" t="e">
        <f t="shared" si="20"/>
        <v>#REF!</v>
      </c>
      <c r="AC631" s="199" t="e">
        <f t="shared" si="20"/>
        <v>#REF!</v>
      </c>
      <c r="AD631" s="199" t="e">
        <f t="shared" si="19"/>
        <v>#REF!</v>
      </c>
      <c r="AE631" s="199" t="e">
        <f t="shared" si="19"/>
        <v>#REF!</v>
      </c>
      <c r="AF631" s="199" t="e">
        <f t="shared" si="19"/>
        <v>#REF!</v>
      </c>
    </row>
    <row r="632" spans="20:32">
      <c r="T632" s="200">
        <f t="shared" si="21"/>
        <v>1</v>
      </c>
      <c r="U632" s="199" t="e">
        <f>AND($C632&lt;&gt;"",#REF!&lt;&gt;"")</f>
        <v>#REF!</v>
      </c>
      <c r="V632" s="199" t="e">
        <f>AND($C632&lt;&gt;"",#REF!&lt;&gt;"")</f>
        <v>#REF!</v>
      </c>
      <c r="W632" s="199" t="e">
        <f>AND($C632&lt;&gt;"",#REF!&lt;&gt;"")</f>
        <v>#REF!</v>
      </c>
      <c r="X632" s="199" t="e">
        <f>AND($C632&lt;&gt;"",#REF!&lt;&gt;"")</f>
        <v>#REF!</v>
      </c>
      <c r="Y632" s="199" t="e">
        <f>AND($C632&lt;&gt;"",#REF!&lt;&gt;"")</f>
        <v>#REF!</v>
      </c>
      <c r="Z632" s="199" t="e">
        <f>AND($C632&lt;&gt;"",#REF!&lt;&gt;"")</f>
        <v>#REF!</v>
      </c>
      <c r="AA632" s="199" t="e">
        <f t="shared" si="20"/>
        <v>#REF!</v>
      </c>
      <c r="AB632" s="199" t="e">
        <f t="shared" si="20"/>
        <v>#REF!</v>
      </c>
      <c r="AC632" s="199" t="e">
        <f t="shared" si="20"/>
        <v>#REF!</v>
      </c>
      <c r="AD632" s="199" t="e">
        <f t="shared" si="19"/>
        <v>#REF!</v>
      </c>
      <c r="AE632" s="199" t="e">
        <f t="shared" si="19"/>
        <v>#REF!</v>
      </c>
      <c r="AF632" s="199" t="e">
        <f t="shared" si="19"/>
        <v>#REF!</v>
      </c>
    </row>
    <row r="633" spans="20:32">
      <c r="T633" s="200">
        <f t="shared" si="21"/>
        <v>1</v>
      </c>
      <c r="U633" s="199" t="e">
        <f>AND($C633&lt;&gt;"",#REF!&lt;&gt;"")</f>
        <v>#REF!</v>
      </c>
      <c r="V633" s="199" t="e">
        <f>AND($C633&lt;&gt;"",#REF!&lt;&gt;"")</f>
        <v>#REF!</v>
      </c>
      <c r="W633" s="199" t="e">
        <f>AND($C633&lt;&gt;"",#REF!&lt;&gt;"")</f>
        <v>#REF!</v>
      </c>
      <c r="X633" s="199" t="e">
        <f>AND($C633&lt;&gt;"",#REF!&lt;&gt;"")</f>
        <v>#REF!</v>
      </c>
      <c r="Y633" s="199" t="e">
        <f>AND($C633&lt;&gt;"",#REF!&lt;&gt;"")</f>
        <v>#REF!</v>
      </c>
      <c r="Z633" s="199" t="e">
        <f>AND($C633&lt;&gt;"",#REF!&lt;&gt;"")</f>
        <v>#REF!</v>
      </c>
      <c r="AA633" s="199" t="e">
        <f t="shared" si="20"/>
        <v>#REF!</v>
      </c>
      <c r="AB633" s="199" t="e">
        <f t="shared" si="20"/>
        <v>#REF!</v>
      </c>
      <c r="AC633" s="199" t="e">
        <f t="shared" si="20"/>
        <v>#REF!</v>
      </c>
      <c r="AD633" s="199" t="e">
        <f t="shared" si="20"/>
        <v>#REF!</v>
      </c>
      <c r="AE633" s="199" t="e">
        <f t="shared" si="20"/>
        <v>#REF!</v>
      </c>
      <c r="AF633" s="199" t="e">
        <f t="shared" si="20"/>
        <v>#REF!</v>
      </c>
    </row>
    <row r="634" spans="20:32">
      <c r="T634" s="200">
        <f t="shared" si="21"/>
        <v>1</v>
      </c>
      <c r="U634" s="199" t="e">
        <f>AND($C634&lt;&gt;"",#REF!&lt;&gt;"")</f>
        <v>#REF!</v>
      </c>
      <c r="V634" s="199" t="e">
        <f>AND($C634&lt;&gt;"",#REF!&lt;&gt;"")</f>
        <v>#REF!</v>
      </c>
      <c r="W634" s="199" t="e">
        <f>AND($C634&lt;&gt;"",#REF!&lt;&gt;"")</f>
        <v>#REF!</v>
      </c>
      <c r="X634" s="199" t="e">
        <f>AND($C634&lt;&gt;"",#REF!&lt;&gt;"")</f>
        <v>#REF!</v>
      </c>
      <c r="Y634" s="199" t="e">
        <f>AND($C634&lt;&gt;"",#REF!&lt;&gt;"")</f>
        <v>#REF!</v>
      </c>
      <c r="Z634" s="199" t="e">
        <f>AND($C634&lt;&gt;"",#REF!&lt;&gt;"")</f>
        <v>#REF!</v>
      </c>
      <c r="AA634" s="199" t="e">
        <f t="shared" ref="AA634:AF676" si="22">IF(U634=TRUE,1,"")</f>
        <v>#REF!</v>
      </c>
      <c r="AB634" s="199" t="e">
        <f t="shared" si="22"/>
        <v>#REF!</v>
      </c>
      <c r="AC634" s="199" t="e">
        <f t="shared" si="22"/>
        <v>#REF!</v>
      </c>
      <c r="AD634" s="199" t="e">
        <f t="shared" si="22"/>
        <v>#REF!</v>
      </c>
      <c r="AE634" s="199" t="e">
        <f t="shared" si="22"/>
        <v>#REF!</v>
      </c>
      <c r="AF634" s="199" t="e">
        <f t="shared" si="22"/>
        <v>#REF!</v>
      </c>
    </row>
    <row r="635" spans="20:32">
      <c r="T635" s="200">
        <f t="shared" si="21"/>
        <v>1</v>
      </c>
      <c r="U635" s="199" t="e">
        <f>AND($C635&lt;&gt;"",#REF!&lt;&gt;"")</f>
        <v>#REF!</v>
      </c>
      <c r="V635" s="199" t="e">
        <f>AND($C635&lt;&gt;"",#REF!&lt;&gt;"")</f>
        <v>#REF!</v>
      </c>
      <c r="W635" s="199" t="e">
        <f>AND($C635&lt;&gt;"",#REF!&lt;&gt;"")</f>
        <v>#REF!</v>
      </c>
      <c r="X635" s="199" t="e">
        <f>AND($C635&lt;&gt;"",#REF!&lt;&gt;"")</f>
        <v>#REF!</v>
      </c>
      <c r="Y635" s="199" t="e">
        <f>AND($C635&lt;&gt;"",#REF!&lt;&gt;"")</f>
        <v>#REF!</v>
      </c>
      <c r="Z635" s="199" t="e">
        <f>AND($C635&lt;&gt;"",#REF!&lt;&gt;"")</f>
        <v>#REF!</v>
      </c>
      <c r="AA635" s="199" t="e">
        <f t="shared" si="22"/>
        <v>#REF!</v>
      </c>
      <c r="AB635" s="199" t="e">
        <f t="shared" si="22"/>
        <v>#REF!</v>
      </c>
      <c r="AC635" s="199" t="e">
        <f t="shared" si="22"/>
        <v>#REF!</v>
      </c>
      <c r="AD635" s="199" t="e">
        <f t="shared" si="22"/>
        <v>#REF!</v>
      </c>
      <c r="AE635" s="199" t="e">
        <f t="shared" si="22"/>
        <v>#REF!</v>
      </c>
      <c r="AF635" s="199" t="e">
        <f t="shared" si="22"/>
        <v>#REF!</v>
      </c>
    </row>
    <row r="636" spans="20:32">
      <c r="T636" s="200">
        <f t="shared" si="21"/>
        <v>1</v>
      </c>
      <c r="U636" s="199" t="e">
        <f>AND($C636&lt;&gt;"",#REF!&lt;&gt;"")</f>
        <v>#REF!</v>
      </c>
      <c r="V636" s="199" t="e">
        <f>AND($C636&lt;&gt;"",#REF!&lt;&gt;"")</f>
        <v>#REF!</v>
      </c>
      <c r="W636" s="199" t="e">
        <f>AND($C636&lt;&gt;"",#REF!&lt;&gt;"")</f>
        <v>#REF!</v>
      </c>
      <c r="X636" s="199" t="e">
        <f>AND($C636&lt;&gt;"",#REF!&lt;&gt;"")</f>
        <v>#REF!</v>
      </c>
      <c r="Y636" s="199" t="e">
        <f>AND($C636&lt;&gt;"",#REF!&lt;&gt;"")</f>
        <v>#REF!</v>
      </c>
      <c r="Z636" s="199" t="e">
        <f>AND($C636&lt;&gt;"",#REF!&lt;&gt;"")</f>
        <v>#REF!</v>
      </c>
      <c r="AA636" s="199" t="e">
        <f t="shared" si="22"/>
        <v>#REF!</v>
      </c>
      <c r="AB636" s="199" t="e">
        <f t="shared" si="22"/>
        <v>#REF!</v>
      </c>
      <c r="AC636" s="199" t="e">
        <f t="shared" si="22"/>
        <v>#REF!</v>
      </c>
      <c r="AD636" s="199" t="e">
        <f t="shared" si="22"/>
        <v>#REF!</v>
      </c>
      <c r="AE636" s="199" t="e">
        <f t="shared" si="22"/>
        <v>#REF!</v>
      </c>
      <c r="AF636" s="199" t="e">
        <f t="shared" si="22"/>
        <v>#REF!</v>
      </c>
    </row>
    <row r="637" spans="20:32">
      <c r="T637" s="200">
        <f t="shared" si="21"/>
        <v>1</v>
      </c>
      <c r="U637" s="199" t="e">
        <f>AND($C637&lt;&gt;"",#REF!&lt;&gt;"")</f>
        <v>#REF!</v>
      </c>
      <c r="V637" s="199" t="e">
        <f>AND($C637&lt;&gt;"",#REF!&lt;&gt;"")</f>
        <v>#REF!</v>
      </c>
      <c r="W637" s="199" t="e">
        <f>AND($C637&lt;&gt;"",#REF!&lt;&gt;"")</f>
        <v>#REF!</v>
      </c>
      <c r="X637" s="199" t="e">
        <f>AND($C637&lt;&gt;"",#REF!&lt;&gt;"")</f>
        <v>#REF!</v>
      </c>
      <c r="Y637" s="199" t="e">
        <f>AND($C637&lt;&gt;"",#REF!&lt;&gt;"")</f>
        <v>#REF!</v>
      </c>
      <c r="Z637" s="199" t="e">
        <f>AND($C637&lt;&gt;"",#REF!&lt;&gt;"")</f>
        <v>#REF!</v>
      </c>
      <c r="AA637" s="199" t="e">
        <f t="shared" si="22"/>
        <v>#REF!</v>
      </c>
      <c r="AB637" s="199" t="e">
        <f t="shared" si="22"/>
        <v>#REF!</v>
      </c>
      <c r="AC637" s="199" t="e">
        <f t="shared" si="22"/>
        <v>#REF!</v>
      </c>
      <c r="AD637" s="199" t="e">
        <f t="shared" si="22"/>
        <v>#REF!</v>
      </c>
      <c r="AE637" s="199" t="e">
        <f t="shared" si="22"/>
        <v>#REF!</v>
      </c>
      <c r="AF637" s="199" t="e">
        <f t="shared" si="22"/>
        <v>#REF!</v>
      </c>
    </row>
    <row r="638" spans="20:32">
      <c r="T638" s="200">
        <f t="shared" si="21"/>
        <v>1</v>
      </c>
      <c r="U638" s="199" t="e">
        <f>AND($C638&lt;&gt;"",#REF!&lt;&gt;"")</f>
        <v>#REF!</v>
      </c>
      <c r="V638" s="199" t="e">
        <f>AND($C638&lt;&gt;"",#REF!&lt;&gt;"")</f>
        <v>#REF!</v>
      </c>
      <c r="W638" s="199" t="e">
        <f>AND($C638&lt;&gt;"",#REF!&lt;&gt;"")</f>
        <v>#REF!</v>
      </c>
      <c r="X638" s="199" t="e">
        <f>AND($C638&lt;&gt;"",#REF!&lt;&gt;"")</f>
        <v>#REF!</v>
      </c>
      <c r="Y638" s="199" t="e">
        <f>AND($C638&lt;&gt;"",#REF!&lt;&gt;"")</f>
        <v>#REF!</v>
      </c>
      <c r="Z638" s="199" t="e">
        <f>AND($C638&lt;&gt;"",#REF!&lt;&gt;"")</f>
        <v>#REF!</v>
      </c>
      <c r="AA638" s="199" t="e">
        <f t="shared" si="22"/>
        <v>#REF!</v>
      </c>
      <c r="AB638" s="199" t="e">
        <f t="shared" si="22"/>
        <v>#REF!</v>
      </c>
      <c r="AC638" s="199" t="e">
        <f t="shared" si="22"/>
        <v>#REF!</v>
      </c>
      <c r="AD638" s="199" t="e">
        <f t="shared" si="22"/>
        <v>#REF!</v>
      </c>
      <c r="AE638" s="199" t="e">
        <f t="shared" si="22"/>
        <v>#REF!</v>
      </c>
      <c r="AF638" s="199" t="e">
        <f t="shared" si="22"/>
        <v>#REF!</v>
      </c>
    </row>
    <row r="639" spans="20:32">
      <c r="T639" s="200">
        <f t="shared" si="21"/>
        <v>1</v>
      </c>
      <c r="U639" s="199" t="e">
        <f>AND($C639&lt;&gt;"",#REF!&lt;&gt;"")</f>
        <v>#REF!</v>
      </c>
      <c r="V639" s="199" t="e">
        <f>AND($C639&lt;&gt;"",#REF!&lt;&gt;"")</f>
        <v>#REF!</v>
      </c>
      <c r="W639" s="199" t="e">
        <f>AND($C639&lt;&gt;"",#REF!&lt;&gt;"")</f>
        <v>#REF!</v>
      </c>
      <c r="X639" s="199" t="e">
        <f>AND($C639&lt;&gt;"",#REF!&lt;&gt;"")</f>
        <v>#REF!</v>
      </c>
      <c r="Y639" s="199" t="e">
        <f>AND($C639&lt;&gt;"",#REF!&lt;&gt;"")</f>
        <v>#REF!</v>
      </c>
      <c r="Z639" s="199" t="e">
        <f>AND($C639&lt;&gt;"",#REF!&lt;&gt;"")</f>
        <v>#REF!</v>
      </c>
      <c r="AA639" s="199" t="e">
        <f t="shared" si="22"/>
        <v>#REF!</v>
      </c>
      <c r="AB639" s="199" t="e">
        <f t="shared" si="22"/>
        <v>#REF!</v>
      </c>
      <c r="AC639" s="199" t="e">
        <f t="shared" si="22"/>
        <v>#REF!</v>
      </c>
      <c r="AD639" s="199" t="e">
        <f t="shared" si="22"/>
        <v>#REF!</v>
      </c>
      <c r="AE639" s="199" t="e">
        <f t="shared" si="22"/>
        <v>#REF!</v>
      </c>
      <c r="AF639" s="199" t="e">
        <f t="shared" si="22"/>
        <v>#REF!</v>
      </c>
    </row>
    <row r="640" spans="20:32">
      <c r="T640" s="200">
        <f t="shared" si="21"/>
        <v>1</v>
      </c>
      <c r="U640" s="199" t="e">
        <f>AND($C640&lt;&gt;"",#REF!&lt;&gt;"")</f>
        <v>#REF!</v>
      </c>
      <c r="V640" s="199" t="e">
        <f>AND($C640&lt;&gt;"",#REF!&lt;&gt;"")</f>
        <v>#REF!</v>
      </c>
      <c r="W640" s="199" t="e">
        <f>AND($C640&lt;&gt;"",#REF!&lt;&gt;"")</f>
        <v>#REF!</v>
      </c>
      <c r="X640" s="199" t="e">
        <f>AND($C640&lt;&gt;"",#REF!&lt;&gt;"")</f>
        <v>#REF!</v>
      </c>
      <c r="Y640" s="199" t="e">
        <f>AND($C640&lt;&gt;"",#REF!&lt;&gt;"")</f>
        <v>#REF!</v>
      </c>
      <c r="Z640" s="199" t="e">
        <f>AND($C640&lt;&gt;"",#REF!&lt;&gt;"")</f>
        <v>#REF!</v>
      </c>
      <c r="AA640" s="199" t="e">
        <f t="shared" si="22"/>
        <v>#REF!</v>
      </c>
      <c r="AB640" s="199" t="e">
        <f t="shared" si="22"/>
        <v>#REF!</v>
      </c>
      <c r="AC640" s="199" t="e">
        <f t="shared" si="22"/>
        <v>#REF!</v>
      </c>
      <c r="AD640" s="199" t="e">
        <f t="shared" si="22"/>
        <v>#REF!</v>
      </c>
      <c r="AE640" s="199" t="e">
        <f t="shared" si="22"/>
        <v>#REF!</v>
      </c>
      <c r="AF640" s="199" t="e">
        <f t="shared" si="22"/>
        <v>#REF!</v>
      </c>
    </row>
    <row r="641" spans="20:32">
      <c r="T641" s="200">
        <f t="shared" si="21"/>
        <v>1</v>
      </c>
      <c r="U641" s="199" t="e">
        <f>AND($C641&lt;&gt;"",#REF!&lt;&gt;"")</f>
        <v>#REF!</v>
      </c>
      <c r="V641" s="199" t="e">
        <f>AND($C641&lt;&gt;"",#REF!&lt;&gt;"")</f>
        <v>#REF!</v>
      </c>
      <c r="W641" s="199" t="e">
        <f>AND($C641&lt;&gt;"",#REF!&lt;&gt;"")</f>
        <v>#REF!</v>
      </c>
      <c r="X641" s="199" t="e">
        <f>AND($C641&lt;&gt;"",#REF!&lt;&gt;"")</f>
        <v>#REF!</v>
      </c>
      <c r="Y641" s="199" t="e">
        <f>AND($C641&lt;&gt;"",#REF!&lt;&gt;"")</f>
        <v>#REF!</v>
      </c>
      <c r="Z641" s="199" t="e">
        <f>AND($C641&lt;&gt;"",#REF!&lt;&gt;"")</f>
        <v>#REF!</v>
      </c>
      <c r="AA641" s="199" t="e">
        <f t="shared" si="22"/>
        <v>#REF!</v>
      </c>
      <c r="AB641" s="199" t="e">
        <f t="shared" si="22"/>
        <v>#REF!</v>
      </c>
      <c r="AC641" s="199" t="e">
        <f t="shared" si="22"/>
        <v>#REF!</v>
      </c>
      <c r="AD641" s="199" t="e">
        <f t="shared" si="22"/>
        <v>#REF!</v>
      </c>
      <c r="AE641" s="199" t="e">
        <f t="shared" si="22"/>
        <v>#REF!</v>
      </c>
      <c r="AF641" s="199" t="e">
        <f t="shared" si="22"/>
        <v>#REF!</v>
      </c>
    </row>
    <row r="642" spans="20:32">
      <c r="T642" s="200">
        <f t="shared" si="21"/>
        <v>1</v>
      </c>
      <c r="U642" s="199" t="e">
        <f>AND($C642&lt;&gt;"",#REF!&lt;&gt;"")</f>
        <v>#REF!</v>
      </c>
      <c r="V642" s="199" t="e">
        <f>AND($C642&lt;&gt;"",#REF!&lt;&gt;"")</f>
        <v>#REF!</v>
      </c>
      <c r="W642" s="199" t="e">
        <f>AND($C642&lt;&gt;"",#REF!&lt;&gt;"")</f>
        <v>#REF!</v>
      </c>
      <c r="X642" s="199" t="e">
        <f>AND($C642&lt;&gt;"",#REF!&lt;&gt;"")</f>
        <v>#REF!</v>
      </c>
      <c r="Y642" s="199" t="e">
        <f>AND($C642&lt;&gt;"",#REF!&lt;&gt;"")</f>
        <v>#REF!</v>
      </c>
      <c r="Z642" s="199" t="e">
        <f>AND($C642&lt;&gt;"",#REF!&lt;&gt;"")</f>
        <v>#REF!</v>
      </c>
      <c r="AA642" s="199" t="e">
        <f t="shared" si="22"/>
        <v>#REF!</v>
      </c>
      <c r="AB642" s="199" t="e">
        <f t="shared" si="22"/>
        <v>#REF!</v>
      </c>
      <c r="AC642" s="199" t="e">
        <f t="shared" si="22"/>
        <v>#REF!</v>
      </c>
      <c r="AD642" s="199" t="e">
        <f t="shared" si="22"/>
        <v>#REF!</v>
      </c>
      <c r="AE642" s="199" t="e">
        <f t="shared" si="22"/>
        <v>#REF!</v>
      </c>
      <c r="AF642" s="199" t="e">
        <f t="shared" si="22"/>
        <v>#REF!</v>
      </c>
    </row>
    <row r="643" spans="20:32">
      <c r="T643" s="200">
        <f t="shared" si="21"/>
        <v>1</v>
      </c>
      <c r="U643" s="199" t="e">
        <f>AND($C643&lt;&gt;"",#REF!&lt;&gt;"")</f>
        <v>#REF!</v>
      </c>
      <c r="V643" s="199" t="e">
        <f>AND($C643&lt;&gt;"",#REF!&lt;&gt;"")</f>
        <v>#REF!</v>
      </c>
      <c r="W643" s="199" t="e">
        <f>AND($C643&lt;&gt;"",#REF!&lt;&gt;"")</f>
        <v>#REF!</v>
      </c>
      <c r="X643" s="199" t="e">
        <f>AND($C643&lt;&gt;"",#REF!&lt;&gt;"")</f>
        <v>#REF!</v>
      </c>
      <c r="Y643" s="199" t="e">
        <f>AND($C643&lt;&gt;"",#REF!&lt;&gt;"")</f>
        <v>#REF!</v>
      </c>
      <c r="Z643" s="199" t="e">
        <f>AND($C643&lt;&gt;"",#REF!&lt;&gt;"")</f>
        <v>#REF!</v>
      </c>
      <c r="AA643" s="199" t="e">
        <f t="shared" si="22"/>
        <v>#REF!</v>
      </c>
      <c r="AB643" s="199" t="e">
        <f t="shared" si="22"/>
        <v>#REF!</v>
      </c>
      <c r="AC643" s="199" t="e">
        <f t="shared" si="22"/>
        <v>#REF!</v>
      </c>
      <c r="AD643" s="199" t="e">
        <f t="shared" si="22"/>
        <v>#REF!</v>
      </c>
      <c r="AE643" s="199" t="e">
        <f t="shared" si="22"/>
        <v>#REF!</v>
      </c>
      <c r="AF643" s="199" t="e">
        <f t="shared" si="22"/>
        <v>#REF!</v>
      </c>
    </row>
    <row r="644" spans="20:32">
      <c r="T644" s="200">
        <f t="shared" si="21"/>
        <v>1</v>
      </c>
      <c r="U644" s="199" t="e">
        <f>AND($C644&lt;&gt;"",#REF!&lt;&gt;"")</f>
        <v>#REF!</v>
      </c>
      <c r="V644" s="199" t="e">
        <f>AND($C644&lt;&gt;"",#REF!&lt;&gt;"")</f>
        <v>#REF!</v>
      </c>
      <c r="W644" s="199" t="e">
        <f>AND($C644&lt;&gt;"",#REF!&lt;&gt;"")</f>
        <v>#REF!</v>
      </c>
      <c r="X644" s="199" t="e">
        <f>AND($C644&lt;&gt;"",#REF!&lt;&gt;"")</f>
        <v>#REF!</v>
      </c>
      <c r="Y644" s="199" t="e">
        <f>AND($C644&lt;&gt;"",#REF!&lt;&gt;"")</f>
        <v>#REF!</v>
      </c>
      <c r="Z644" s="199" t="e">
        <f>AND($C644&lt;&gt;"",#REF!&lt;&gt;"")</f>
        <v>#REF!</v>
      </c>
      <c r="AA644" s="199" t="e">
        <f t="shared" si="22"/>
        <v>#REF!</v>
      </c>
      <c r="AB644" s="199" t="e">
        <f t="shared" si="22"/>
        <v>#REF!</v>
      </c>
      <c r="AC644" s="199" t="e">
        <f t="shared" si="22"/>
        <v>#REF!</v>
      </c>
      <c r="AD644" s="199" t="e">
        <f t="shared" si="22"/>
        <v>#REF!</v>
      </c>
      <c r="AE644" s="199" t="e">
        <f t="shared" si="22"/>
        <v>#REF!</v>
      </c>
      <c r="AF644" s="199" t="e">
        <f t="shared" si="22"/>
        <v>#REF!</v>
      </c>
    </row>
    <row r="645" spans="20:32">
      <c r="T645" s="200">
        <f t="shared" si="21"/>
        <v>1</v>
      </c>
      <c r="U645" s="199" t="e">
        <f>AND($C645&lt;&gt;"",#REF!&lt;&gt;"")</f>
        <v>#REF!</v>
      </c>
      <c r="V645" s="199" t="e">
        <f>AND($C645&lt;&gt;"",#REF!&lt;&gt;"")</f>
        <v>#REF!</v>
      </c>
      <c r="W645" s="199" t="e">
        <f>AND($C645&lt;&gt;"",#REF!&lt;&gt;"")</f>
        <v>#REF!</v>
      </c>
      <c r="X645" s="199" t="e">
        <f>AND($C645&lt;&gt;"",#REF!&lt;&gt;"")</f>
        <v>#REF!</v>
      </c>
      <c r="Y645" s="199" t="e">
        <f>AND($C645&lt;&gt;"",#REF!&lt;&gt;"")</f>
        <v>#REF!</v>
      </c>
      <c r="Z645" s="199" t="e">
        <f>AND($C645&lt;&gt;"",#REF!&lt;&gt;"")</f>
        <v>#REF!</v>
      </c>
      <c r="AA645" s="199" t="e">
        <f t="shared" si="22"/>
        <v>#REF!</v>
      </c>
      <c r="AB645" s="199" t="e">
        <f t="shared" si="22"/>
        <v>#REF!</v>
      </c>
      <c r="AC645" s="199" t="e">
        <f t="shared" si="22"/>
        <v>#REF!</v>
      </c>
      <c r="AD645" s="199" t="e">
        <f t="shared" si="22"/>
        <v>#REF!</v>
      </c>
      <c r="AE645" s="199" t="e">
        <f t="shared" si="22"/>
        <v>#REF!</v>
      </c>
      <c r="AF645" s="199" t="e">
        <f t="shared" si="22"/>
        <v>#REF!</v>
      </c>
    </row>
    <row r="646" spans="20:32">
      <c r="T646" s="200">
        <f t="shared" si="21"/>
        <v>1</v>
      </c>
      <c r="U646" s="199" t="e">
        <f>AND($C646&lt;&gt;"",#REF!&lt;&gt;"")</f>
        <v>#REF!</v>
      </c>
      <c r="V646" s="199" t="e">
        <f>AND($C646&lt;&gt;"",#REF!&lt;&gt;"")</f>
        <v>#REF!</v>
      </c>
      <c r="W646" s="199" t="e">
        <f>AND($C646&lt;&gt;"",#REF!&lt;&gt;"")</f>
        <v>#REF!</v>
      </c>
      <c r="X646" s="199" t="e">
        <f>AND($C646&lt;&gt;"",#REF!&lt;&gt;"")</f>
        <v>#REF!</v>
      </c>
      <c r="Y646" s="199" t="e">
        <f>AND($C646&lt;&gt;"",#REF!&lt;&gt;"")</f>
        <v>#REF!</v>
      </c>
      <c r="Z646" s="199" t="e">
        <f>AND($C646&lt;&gt;"",#REF!&lt;&gt;"")</f>
        <v>#REF!</v>
      </c>
      <c r="AA646" s="199" t="e">
        <f t="shared" si="22"/>
        <v>#REF!</v>
      </c>
      <c r="AB646" s="199" t="e">
        <f t="shared" si="22"/>
        <v>#REF!</v>
      </c>
      <c r="AC646" s="199" t="e">
        <f t="shared" si="22"/>
        <v>#REF!</v>
      </c>
      <c r="AD646" s="199" t="e">
        <f t="shared" si="22"/>
        <v>#REF!</v>
      </c>
      <c r="AE646" s="199" t="e">
        <f t="shared" si="22"/>
        <v>#REF!</v>
      </c>
      <c r="AF646" s="199" t="e">
        <f t="shared" si="22"/>
        <v>#REF!</v>
      </c>
    </row>
    <row r="647" spans="20:32">
      <c r="T647" s="200">
        <f t="shared" si="21"/>
        <v>1</v>
      </c>
      <c r="U647" s="199" t="e">
        <f>AND($C647&lt;&gt;"",#REF!&lt;&gt;"")</f>
        <v>#REF!</v>
      </c>
      <c r="V647" s="199" t="e">
        <f>AND($C647&lt;&gt;"",#REF!&lt;&gt;"")</f>
        <v>#REF!</v>
      </c>
      <c r="W647" s="199" t="e">
        <f>AND($C647&lt;&gt;"",#REF!&lt;&gt;"")</f>
        <v>#REF!</v>
      </c>
      <c r="X647" s="199" t="e">
        <f>AND($C647&lt;&gt;"",#REF!&lt;&gt;"")</f>
        <v>#REF!</v>
      </c>
      <c r="Y647" s="199" t="e">
        <f>AND($C647&lt;&gt;"",#REF!&lt;&gt;"")</f>
        <v>#REF!</v>
      </c>
      <c r="Z647" s="199" t="e">
        <f>AND($C647&lt;&gt;"",#REF!&lt;&gt;"")</f>
        <v>#REF!</v>
      </c>
      <c r="AA647" s="199" t="e">
        <f t="shared" si="22"/>
        <v>#REF!</v>
      </c>
      <c r="AB647" s="199" t="e">
        <f t="shared" si="22"/>
        <v>#REF!</v>
      </c>
      <c r="AC647" s="199" t="e">
        <f t="shared" si="22"/>
        <v>#REF!</v>
      </c>
      <c r="AD647" s="199" t="e">
        <f t="shared" si="22"/>
        <v>#REF!</v>
      </c>
      <c r="AE647" s="199" t="e">
        <f t="shared" si="22"/>
        <v>#REF!</v>
      </c>
      <c r="AF647" s="199" t="e">
        <f t="shared" si="22"/>
        <v>#REF!</v>
      </c>
    </row>
    <row r="648" spans="20:32">
      <c r="T648" s="200">
        <f t="shared" si="21"/>
        <v>1</v>
      </c>
      <c r="U648" s="199" t="e">
        <f>AND($C648&lt;&gt;"",#REF!&lt;&gt;"")</f>
        <v>#REF!</v>
      </c>
      <c r="V648" s="199" t="e">
        <f>AND($C648&lt;&gt;"",#REF!&lt;&gt;"")</f>
        <v>#REF!</v>
      </c>
      <c r="W648" s="199" t="e">
        <f>AND($C648&lt;&gt;"",#REF!&lt;&gt;"")</f>
        <v>#REF!</v>
      </c>
      <c r="X648" s="199" t="e">
        <f>AND($C648&lt;&gt;"",#REF!&lt;&gt;"")</f>
        <v>#REF!</v>
      </c>
      <c r="Y648" s="199" t="e">
        <f>AND($C648&lt;&gt;"",#REF!&lt;&gt;"")</f>
        <v>#REF!</v>
      </c>
      <c r="Z648" s="199" t="e">
        <f>AND($C648&lt;&gt;"",#REF!&lt;&gt;"")</f>
        <v>#REF!</v>
      </c>
      <c r="AA648" s="199" t="e">
        <f t="shared" si="22"/>
        <v>#REF!</v>
      </c>
      <c r="AB648" s="199" t="e">
        <f t="shared" si="22"/>
        <v>#REF!</v>
      </c>
      <c r="AC648" s="199" t="e">
        <f t="shared" si="22"/>
        <v>#REF!</v>
      </c>
      <c r="AD648" s="199" t="e">
        <f t="shared" si="22"/>
        <v>#REF!</v>
      </c>
      <c r="AE648" s="199" t="e">
        <f t="shared" si="22"/>
        <v>#REF!</v>
      </c>
      <c r="AF648" s="199" t="e">
        <f t="shared" si="22"/>
        <v>#REF!</v>
      </c>
    </row>
    <row r="649" spans="20:32">
      <c r="T649" s="200">
        <f t="shared" si="21"/>
        <v>1</v>
      </c>
      <c r="U649" s="199" t="e">
        <f>AND($C649&lt;&gt;"",#REF!&lt;&gt;"")</f>
        <v>#REF!</v>
      </c>
      <c r="V649" s="199" t="e">
        <f>AND($C649&lt;&gt;"",#REF!&lt;&gt;"")</f>
        <v>#REF!</v>
      </c>
      <c r="W649" s="199" t="e">
        <f>AND($C649&lt;&gt;"",#REF!&lt;&gt;"")</f>
        <v>#REF!</v>
      </c>
      <c r="X649" s="199" t="e">
        <f>AND($C649&lt;&gt;"",#REF!&lt;&gt;"")</f>
        <v>#REF!</v>
      </c>
      <c r="Y649" s="199" t="e">
        <f>AND($C649&lt;&gt;"",#REF!&lt;&gt;"")</f>
        <v>#REF!</v>
      </c>
      <c r="Z649" s="199" t="e">
        <f>AND($C649&lt;&gt;"",#REF!&lt;&gt;"")</f>
        <v>#REF!</v>
      </c>
      <c r="AA649" s="199" t="e">
        <f t="shared" si="22"/>
        <v>#REF!</v>
      </c>
      <c r="AB649" s="199" t="e">
        <f t="shared" si="22"/>
        <v>#REF!</v>
      </c>
      <c r="AC649" s="199" t="e">
        <f t="shared" si="22"/>
        <v>#REF!</v>
      </c>
      <c r="AD649" s="199" t="e">
        <f t="shared" si="22"/>
        <v>#REF!</v>
      </c>
      <c r="AE649" s="199" t="e">
        <f t="shared" si="22"/>
        <v>#REF!</v>
      </c>
      <c r="AF649" s="199" t="e">
        <f t="shared" si="22"/>
        <v>#REF!</v>
      </c>
    </row>
    <row r="650" spans="20:32">
      <c r="T650" s="200">
        <f t="shared" si="21"/>
        <v>1</v>
      </c>
      <c r="U650" s="199" t="e">
        <f>AND($C650&lt;&gt;"",#REF!&lt;&gt;"")</f>
        <v>#REF!</v>
      </c>
      <c r="V650" s="199" t="e">
        <f>AND($C650&lt;&gt;"",#REF!&lt;&gt;"")</f>
        <v>#REF!</v>
      </c>
      <c r="W650" s="199" t="e">
        <f>AND($C650&lt;&gt;"",#REF!&lt;&gt;"")</f>
        <v>#REF!</v>
      </c>
      <c r="X650" s="199" t="e">
        <f>AND($C650&lt;&gt;"",#REF!&lt;&gt;"")</f>
        <v>#REF!</v>
      </c>
      <c r="Y650" s="199" t="e">
        <f>AND($C650&lt;&gt;"",#REF!&lt;&gt;"")</f>
        <v>#REF!</v>
      </c>
      <c r="Z650" s="199" t="e">
        <f>AND($C650&lt;&gt;"",#REF!&lt;&gt;"")</f>
        <v>#REF!</v>
      </c>
      <c r="AA650" s="199" t="e">
        <f t="shared" si="22"/>
        <v>#REF!</v>
      </c>
      <c r="AB650" s="199" t="e">
        <f t="shared" si="22"/>
        <v>#REF!</v>
      </c>
      <c r="AC650" s="199" t="e">
        <f t="shared" si="22"/>
        <v>#REF!</v>
      </c>
      <c r="AD650" s="199" t="e">
        <f t="shared" si="22"/>
        <v>#REF!</v>
      </c>
      <c r="AE650" s="199" t="e">
        <f t="shared" si="22"/>
        <v>#REF!</v>
      </c>
      <c r="AF650" s="199" t="e">
        <f t="shared" si="22"/>
        <v>#REF!</v>
      </c>
    </row>
    <row r="651" spans="20:32">
      <c r="T651" s="200">
        <f t="shared" si="21"/>
        <v>1</v>
      </c>
      <c r="U651" s="199" t="e">
        <f>AND($C651&lt;&gt;"",#REF!&lt;&gt;"")</f>
        <v>#REF!</v>
      </c>
      <c r="V651" s="199" t="e">
        <f>AND($C651&lt;&gt;"",#REF!&lt;&gt;"")</f>
        <v>#REF!</v>
      </c>
      <c r="W651" s="199" t="e">
        <f>AND($C651&lt;&gt;"",#REF!&lt;&gt;"")</f>
        <v>#REF!</v>
      </c>
      <c r="X651" s="199" t="e">
        <f>AND($C651&lt;&gt;"",#REF!&lt;&gt;"")</f>
        <v>#REF!</v>
      </c>
      <c r="Y651" s="199" t="e">
        <f>AND($C651&lt;&gt;"",#REF!&lt;&gt;"")</f>
        <v>#REF!</v>
      </c>
      <c r="Z651" s="199" t="e">
        <f>AND($C651&lt;&gt;"",#REF!&lt;&gt;"")</f>
        <v>#REF!</v>
      </c>
      <c r="AA651" s="199" t="e">
        <f t="shared" si="22"/>
        <v>#REF!</v>
      </c>
      <c r="AB651" s="199" t="e">
        <f t="shared" si="22"/>
        <v>#REF!</v>
      </c>
      <c r="AC651" s="199" t="e">
        <f t="shared" si="22"/>
        <v>#REF!</v>
      </c>
      <c r="AD651" s="199" t="e">
        <f t="shared" si="22"/>
        <v>#REF!</v>
      </c>
      <c r="AE651" s="199" t="e">
        <f t="shared" si="22"/>
        <v>#REF!</v>
      </c>
      <c r="AF651" s="199" t="e">
        <f t="shared" si="22"/>
        <v>#REF!</v>
      </c>
    </row>
    <row r="652" spans="20:32">
      <c r="T652" s="200">
        <f t="shared" si="21"/>
        <v>1</v>
      </c>
      <c r="U652" s="199" t="e">
        <f>AND($C652&lt;&gt;"",#REF!&lt;&gt;"")</f>
        <v>#REF!</v>
      </c>
      <c r="V652" s="199" t="e">
        <f>AND($C652&lt;&gt;"",#REF!&lt;&gt;"")</f>
        <v>#REF!</v>
      </c>
      <c r="W652" s="199" t="e">
        <f>AND($C652&lt;&gt;"",#REF!&lt;&gt;"")</f>
        <v>#REF!</v>
      </c>
      <c r="X652" s="199" t="e">
        <f>AND($C652&lt;&gt;"",#REF!&lt;&gt;"")</f>
        <v>#REF!</v>
      </c>
      <c r="Y652" s="199" t="e">
        <f>AND($C652&lt;&gt;"",#REF!&lt;&gt;"")</f>
        <v>#REF!</v>
      </c>
      <c r="Z652" s="199" t="e">
        <f>AND($C652&lt;&gt;"",#REF!&lt;&gt;"")</f>
        <v>#REF!</v>
      </c>
      <c r="AA652" s="199" t="e">
        <f t="shared" si="22"/>
        <v>#REF!</v>
      </c>
      <c r="AB652" s="199" t="e">
        <f t="shared" si="22"/>
        <v>#REF!</v>
      </c>
      <c r="AC652" s="199" t="e">
        <f t="shared" si="22"/>
        <v>#REF!</v>
      </c>
      <c r="AD652" s="199" t="e">
        <f t="shared" si="22"/>
        <v>#REF!</v>
      </c>
      <c r="AE652" s="199" t="e">
        <f t="shared" si="22"/>
        <v>#REF!</v>
      </c>
      <c r="AF652" s="199" t="e">
        <f t="shared" si="22"/>
        <v>#REF!</v>
      </c>
    </row>
    <row r="653" spans="20:32">
      <c r="T653" s="200">
        <f t="shared" si="21"/>
        <v>1</v>
      </c>
      <c r="U653" s="199" t="e">
        <f>AND($C653&lt;&gt;"",#REF!&lt;&gt;"")</f>
        <v>#REF!</v>
      </c>
      <c r="V653" s="199" t="e">
        <f>AND($C653&lt;&gt;"",#REF!&lt;&gt;"")</f>
        <v>#REF!</v>
      </c>
      <c r="W653" s="199" t="e">
        <f>AND($C653&lt;&gt;"",#REF!&lt;&gt;"")</f>
        <v>#REF!</v>
      </c>
      <c r="X653" s="199" t="e">
        <f>AND($C653&lt;&gt;"",#REF!&lt;&gt;"")</f>
        <v>#REF!</v>
      </c>
      <c r="Y653" s="199" t="e">
        <f>AND($C653&lt;&gt;"",#REF!&lt;&gt;"")</f>
        <v>#REF!</v>
      </c>
      <c r="Z653" s="199" t="e">
        <f>AND($C653&lt;&gt;"",#REF!&lt;&gt;"")</f>
        <v>#REF!</v>
      </c>
      <c r="AA653" s="199" t="e">
        <f t="shared" si="22"/>
        <v>#REF!</v>
      </c>
      <c r="AB653" s="199" t="e">
        <f t="shared" si="22"/>
        <v>#REF!</v>
      </c>
      <c r="AC653" s="199" t="e">
        <f t="shared" si="22"/>
        <v>#REF!</v>
      </c>
      <c r="AD653" s="199" t="e">
        <f t="shared" si="22"/>
        <v>#REF!</v>
      </c>
      <c r="AE653" s="199" t="e">
        <f t="shared" si="22"/>
        <v>#REF!</v>
      </c>
      <c r="AF653" s="199" t="e">
        <f t="shared" si="22"/>
        <v>#REF!</v>
      </c>
    </row>
    <row r="654" spans="20:32">
      <c r="T654" s="200">
        <f t="shared" ref="T654:T717" si="23">IF(F654="",1,IF(F654="LC",1,F654))</f>
        <v>1</v>
      </c>
      <c r="U654" s="199" t="e">
        <f>AND($C654&lt;&gt;"",#REF!&lt;&gt;"")</f>
        <v>#REF!</v>
      </c>
      <c r="V654" s="199" t="e">
        <f>AND($C654&lt;&gt;"",#REF!&lt;&gt;"")</f>
        <v>#REF!</v>
      </c>
      <c r="W654" s="199" t="e">
        <f>AND($C654&lt;&gt;"",#REF!&lt;&gt;"")</f>
        <v>#REF!</v>
      </c>
      <c r="X654" s="199" t="e">
        <f>AND($C654&lt;&gt;"",#REF!&lt;&gt;"")</f>
        <v>#REF!</v>
      </c>
      <c r="Y654" s="199" t="e">
        <f>AND($C654&lt;&gt;"",#REF!&lt;&gt;"")</f>
        <v>#REF!</v>
      </c>
      <c r="Z654" s="199" t="e">
        <f>AND($C654&lt;&gt;"",#REF!&lt;&gt;"")</f>
        <v>#REF!</v>
      </c>
      <c r="AA654" s="199" t="e">
        <f t="shared" si="22"/>
        <v>#REF!</v>
      </c>
      <c r="AB654" s="199" t="e">
        <f t="shared" si="22"/>
        <v>#REF!</v>
      </c>
      <c r="AC654" s="199" t="e">
        <f t="shared" si="22"/>
        <v>#REF!</v>
      </c>
      <c r="AD654" s="199" t="e">
        <f t="shared" si="22"/>
        <v>#REF!</v>
      </c>
      <c r="AE654" s="199" t="e">
        <f t="shared" si="22"/>
        <v>#REF!</v>
      </c>
      <c r="AF654" s="199" t="e">
        <f t="shared" si="22"/>
        <v>#REF!</v>
      </c>
    </row>
    <row r="655" spans="20:32">
      <c r="T655" s="200">
        <f t="shared" si="23"/>
        <v>1</v>
      </c>
      <c r="U655" s="199" t="e">
        <f>AND($C655&lt;&gt;"",#REF!&lt;&gt;"")</f>
        <v>#REF!</v>
      </c>
      <c r="V655" s="199" t="e">
        <f>AND($C655&lt;&gt;"",#REF!&lt;&gt;"")</f>
        <v>#REF!</v>
      </c>
      <c r="W655" s="199" t="e">
        <f>AND($C655&lt;&gt;"",#REF!&lt;&gt;"")</f>
        <v>#REF!</v>
      </c>
      <c r="X655" s="199" t="e">
        <f>AND($C655&lt;&gt;"",#REF!&lt;&gt;"")</f>
        <v>#REF!</v>
      </c>
      <c r="Y655" s="199" t="e">
        <f>AND($C655&lt;&gt;"",#REF!&lt;&gt;"")</f>
        <v>#REF!</v>
      </c>
      <c r="Z655" s="199" t="e">
        <f>AND($C655&lt;&gt;"",#REF!&lt;&gt;"")</f>
        <v>#REF!</v>
      </c>
      <c r="AA655" s="199" t="e">
        <f t="shared" si="22"/>
        <v>#REF!</v>
      </c>
      <c r="AB655" s="199" t="e">
        <f t="shared" si="22"/>
        <v>#REF!</v>
      </c>
      <c r="AC655" s="199" t="e">
        <f t="shared" si="22"/>
        <v>#REF!</v>
      </c>
      <c r="AD655" s="199" t="e">
        <f t="shared" si="22"/>
        <v>#REF!</v>
      </c>
      <c r="AE655" s="199" t="e">
        <f t="shared" si="22"/>
        <v>#REF!</v>
      </c>
      <c r="AF655" s="199" t="e">
        <f t="shared" si="22"/>
        <v>#REF!</v>
      </c>
    </row>
    <row r="656" spans="20:32">
      <c r="T656" s="200">
        <f t="shared" si="23"/>
        <v>1</v>
      </c>
      <c r="U656" s="199" t="e">
        <f>AND($C656&lt;&gt;"",#REF!&lt;&gt;"")</f>
        <v>#REF!</v>
      </c>
      <c r="V656" s="199" t="e">
        <f>AND($C656&lt;&gt;"",#REF!&lt;&gt;"")</f>
        <v>#REF!</v>
      </c>
      <c r="W656" s="199" t="e">
        <f>AND($C656&lt;&gt;"",#REF!&lt;&gt;"")</f>
        <v>#REF!</v>
      </c>
      <c r="X656" s="199" t="e">
        <f>AND($C656&lt;&gt;"",#REF!&lt;&gt;"")</f>
        <v>#REF!</v>
      </c>
      <c r="Y656" s="199" t="e">
        <f>AND($C656&lt;&gt;"",#REF!&lt;&gt;"")</f>
        <v>#REF!</v>
      </c>
      <c r="Z656" s="199" t="e">
        <f>AND($C656&lt;&gt;"",#REF!&lt;&gt;"")</f>
        <v>#REF!</v>
      </c>
      <c r="AA656" s="199" t="e">
        <f t="shared" si="22"/>
        <v>#REF!</v>
      </c>
      <c r="AB656" s="199" t="e">
        <f t="shared" si="22"/>
        <v>#REF!</v>
      </c>
      <c r="AC656" s="199" t="e">
        <f t="shared" si="22"/>
        <v>#REF!</v>
      </c>
      <c r="AD656" s="199" t="e">
        <f t="shared" si="22"/>
        <v>#REF!</v>
      </c>
      <c r="AE656" s="199" t="e">
        <f t="shared" si="22"/>
        <v>#REF!</v>
      </c>
      <c r="AF656" s="199" t="e">
        <f t="shared" si="22"/>
        <v>#REF!</v>
      </c>
    </row>
    <row r="657" spans="20:32">
      <c r="T657" s="200">
        <f t="shared" si="23"/>
        <v>1</v>
      </c>
      <c r="U657" s="199" t="e">
        <f>AND($C657&lt;&gt;"",#REF!&lt;&gt;"")</f>
        <v>#REF!</v>
      </c>
      <c r="V657" s="199" t="e">
        <f>AND($C657&lt;&gt;"",#REF!&lt;&gt;"")</f>
        <v>#REF!</v>
      </c>
      <c r="W657" s="199" t="e">
        <f>AND($C657&lt;&gt;"",#REF!&lt;&gt;"")</f>
        <v>#REF!</v>
      </c>
      <c r="X657" s="199" t="e">
        <f>AND($C657&lt;&gt;"",#REF!&lt;&gt;"")</f>
        <v>#REF!</v>
      </c>
      <c r="Y657" s="199" t="e">
        <f>AND($C657&lt;&gt;"",#REF!&lt;&gt;"")</f>
        <v>#REF!</v>
      </c>
      <c r="Z657" s="199" t="e">
        <f>AND($C657&lt;&gt;"",#REF!&lt;&gt;"")</f>
        <v>#REF!</v>
      </c>
      <c r="AA657" s="199" t="e">
        <f t="shared" si="22"/>
        <v>#REF!</v>
      </c>
      <c r="AB657" s="199" t="e">
        <f t="shared" si="22"/>
        <v>#REF!</v>
      </c>
      <c r="AC657" s="199" t="e">
        <f t="shared" si="22"/>
        <v>#REF!</v>
      </c>
      <c r="AD657" s="199" t="e">
        <f t="shared" si="22"/>
        <v>#REF!</v>
      </c>
      <c r="AE657" s="199" t="e">
        <f t="shared" si="22"/>
        <v>#REF!</v>
      </c>
      <c r="AF657" s="199" t="e">
        <f t="shared" si="22"/>
        <v>#REF!</v>
      </c>
    </row>
    <row r="658" spans="20:32">
      <c r="T658" s="200">
        <f t="shared" si="23"/>
        <v>1</v>
      </c>
      <c r="U658" s="199" t="e">
        <f>AND($C658&lt;&gt;"",#REF!&lt;&gt;"")</f>
        <v>#REF!</v>
      </c>
      <c r="V658" s="199" t="e">
        <f>AND($C658&lt;&gt;"",#REF!&lt;&gt;"")</f>
        <v>#REF!</v>
      </c>
      <c r="W658" s="199" t="e">
        <f>AND($C658&lt;&gt;"",#REF!&lt;&gt;"")</f>
        <v>#REF!</v>
      </c>
      <c r="X658" s="199" t="e">
        <f>AND($C658&lt;&gt;"",#REF!&lt;&gt;"")</f>
        <v>#REF!</v>
      </c>
      <c r="Y658" s="199" t="e">
        <f>AND($C658&lt;&gt;"",#REF!&lt;&gt;"")</f>
        <v>#REF!</v>
      </c>
      <c r="Z658" s="199" t="e">
        <f>AND($C658&lt;&gt;"",#REF!&lt;&gt;"")</f>
        <v>#REF!</v>
      </c>
      <c r="AA658" s="199" t="e">
        <f t="shared" si="22"/>
        <v>#REF!</v>
      </c>
      <c r="AB658" s="199" t="e">
        <f t="shared" si="22"/>
        <v>#REF!</v>
      </c>
      <c r="AC658" s="199" t="e">
        <f t="shared" si="22"/>
        <v>#REF!</v>
      </c>
      <c r="AD658" s="199" t="e">
        <f t="shared" si="22"/>
        <v>#REF!</v>
      </c>
      <c r="AE658" s="199" t="e">
        <f t="shared" si="22"/>
        <v>#REF!</v>
      </c>
      <c r="AF658" s="199" t="e">
        <f t="shared" si="22"/>
        <v>#REF!</v>
      </c>
    </row>
    <row r="659" spans="20:32">
      <c r="T659" s="200">
        <f t="shared" si="23"/>
        <v>1</v>
      </c>
      <c r="U659" s="199" t="e">
        <f>AND($C659&lt;&gt;"",#REF!&lt;&gt;"")</f>
        <v>#REF!</v>
      </c>
      <c r="V659" s="199" t="e">
        <f>AND($C659&lt;&gt;"",#REF!&lt;&gt;"")</f>
        <v>#REF!</v>
      </c>
      <c r="W659" s="199" t="e">
        <f>AND($C659&lt;&gt;"",#REF!&lt;&gt;"")</f>
        <v>#REF!</v>
      </c>
      <c r="X659" s="199" t="e">
        <f>AND($C659&lt;&gt;"",#REF!&lt;&gt;"")</f>
        <v>#REF!</v>
      </c>
      <c r="Y659" s="199" t="e">
        <f>AND($C659&lt;&gt;"",#REF!&lt;&gt;"")</f>
        <v>#REF!</v>
      </c>
      <c r="Z659" s="199" t="e">
        <f>AND($C659&lt;&gt;"",#REF!&lt;&gt;"")</f>
        <v>#REF!</v>
      </c>
      <c r="AA659" s="199" t="e">
        <f t="shared" si="22"/>
        <v>#REF!</v>
      </c>
      <c r="AB659" s="199" t="e">
        <f t="shared" si="22"/>
        <v>#REF!</v>
      </c>
      <c r="AC659" s="199" t="e">
        <f t="shared" si="22"/>
        <v>#REF!</v>
      </c>
      <c r="AD659" s="199" t="e">
        <f t="shared" si="22"/>
        <v>#REF!</v>
      </c>
      <c r="AE659" s="199" t="e">
        <f t="shared" si="22"/>
        <v>#REF!</v>
      </c>
      <c r="AF659" s="199" t="e">
        <f t="shared" si="22"/>
        <v>#REF!</v>
      </c>
    </row>
    <row r="660" spans="20:32">
      <c r="T660" s="200">
        <f t="shared" si="23"/>
        <v>1</v>
      </c>
      <c r="U660" s="199" t="e">
        <f>AND($C660&lt;&gt;"",#REF!&lt;&gt;"")</f>
        <v>#REF!</v>
      </c>
      <c r="V660" s="199" t="e">
        <f>AND($C660&lt;&gt;"",#REF!&lt;&gt;"")</f>
        <v>#REF!</v>
      </c>
      <c r="W660" s="199" t="e">
        <f>AND($C660&lt;&gt;"",#REF!&lt;&gt;"")</f>
        <v>#REF!</v>
      </c>
      <c r="X660" s="199" t="e">
        <f>AND($C660&lt;&gt;"",#REF!&lt;&gt;"")</f>
        <v>#REF!</v>
      </c>
      <c r="Y660" s="199" t="e">
        <f>AND($C660&lt;&gt;"",#REF!&lt;&gt;"")</f>
        <v>#REF!</v>
      </c>
      <c r="Z660" s="199" t="e">
        <f>AND($C660&lt;&gt;"",#REF!&lt;&gt;"")</f>
        <v>#REF!</v>
      </c>
      <c r="AA660" s="199" t="e">
        <f t="shared" si="22"/>
        <v>#REF!</v>
      </c>
      <c r="AB660" s="199" t="e">
        <f t="shared" si="22"/>
        <v>#REF!</v>
      </c>
      <c r="AC660" s="199" t="e">
        <f t="shared" si="22"/>
        <v>#REF!</v>
      </c>
      <c r="AD660" s="199" t="e">
        <f t="shared" si="22"/>
        <v>#REF!</v>
      </c>
      <c r="AE660" s="199" t="e">
        <f t="shared" si="22"/>
        <v>#REF!</v>
      </c>
      <c r="AF660" s="199" t="e">
        <f t="shared" si="22"/>
        <v>#REF!</v>
      </c>
    </row>
    <row r="661" spans="20:32">
      <c r="T661" s="200">
        <f t="shared" si="23"/>
        <v>1</v>
      </c>
      <c r="U661" s="199" t="e">
        <f>AND($C661&lt;&gt;"",#REF!&lt;&gt;"")</f>
        <v>#REF!</v>
      </c>
      <c r="V661" s="199" t="e">
        <f>AND($C661&lt;&gt;"",#REF!&lt;&gt;"")</f>
        <v>#REF!</v>
      </c>
      <c r="W661" s="199" t="e">
        <f>AND($C661&lt;&gt;"",#REF!&lt;&gt;"")</f>
        <v>#REF!</v>
      </c>
      <c r="X661" s="199" t="e">
        <f>AND($C661&lt;&gt;"",#REF!&lt;&gt;"")</f>
        <v>#REF!</v>
      </c>
      <c r="Y661" s="199" t="e">
        <f>AND($C661&lt;&gt;"",#REF!&lt;&gt;"")</f>
        <v>#REF!</v>
      </c>
      <c r="Z661" s="199" t="e">
        <f>AND($C661&lt;&gt;"",#REF!&lt;&gt;"")</f>
        <v>#REF!</v>
      </c>
      <c r="AA661" s="199" t="e">
        <f t="shared" si="22"/>
        <v>#REF!</v>
      </c>
      <c r="AB661" s="199" t="e">
        <f t="shared" si="22"/>
        <v>#REF!</v>
      </c>
      <c r="AC661" s="199" t="e">
        <f t="shared" si="22"/>
        <v>#REF!</v>
      </c>
      <c r="AD661" s="199" t="e">
        <f t="shared" si="22"/>
        <v>#REF!</v>
      </c>
      <c r="AE661" s="199" t="e">
        <f t="shared" si="22"/>
        <v>#REF!</v>
      </c>
      <c r="AF661" s="199" t="e">
        <f t="shared" si="22"/>
        <v>#REF!</v>
      </c>
    </row>
    <row r="662" spans="20:32">
      <c r="T662" s="200">
        <f t="shared" si="23"/>
        <v>1</v>
      </c>
      <c r="U662" s="199" t="e">
        <f>AND($C662&lt;&gt;"",#REF!&lt;&gt;"")</f>
        <v>#REF!</v>
      </c>
      <c r="V662" s="199" t="e">
        <f>AND($C662&lt;&gt;"",#REF!&lt;&gt;"")</f>
        <v>#REF!</v>
      </c>
      <c r="W662" s="199" t="e">
        <f>AND($C662&lt;&gt;"",#REF!&lt;&gt;"")</f>
        <v>#REF!</v>
      </c>
      <c r="X662" s="199" t="e">
        <f>AND($C662&lt;&gt;"",#REF!&lt;&gt;"")</f>
        <v>#REF!</v>
      </c>
      <c r="Y662" s="199" t="e">
        <f>AND($C662&lt;&gt;"",#REF!&lt;&gt;"")</f>
        <v>#REF!</v>
      </c>
      <c r="Z662" s="199" t="e">
        <f>AND($C662&lt;&gt;"",#REF!&lt;&gt;"")</f>
        <v>#REF!</v>
      </c>
      <c r="AA662" s="199" t="e">
        <f t="shared" si="22"/>
        <v>#REF!</v>
      </c>
      <c r="AB662" s="199" t="e">
        <f t="shared" si="22"/>
        <v>#REF!</v>
      </c>
      <c r="AC662" s="199" t="e">
        <f t="shared" si="22"/>
        <v>#REF!</v>
      </c>
      <c r="AD662" s="199" t="e">
        <f t="shared" si="22"/>
        <v>#REF!</v>
      </c>
      <c r="AE662" s="199" t="e">
        <f t="shared" si="22"/>
        <v>#REF!</v>
      </c>
      <c r="AF662" s="199" t="e">
        <f t="shared" si="22"/>
        <v>#REF!</v>
      </c>
    </row>
    <row r="663" spans="20:32">
      <c r="T663" s="200">
        <f t="shared" si="23"/>
        <v>1</v>
      </c>
      <c r="U663" s="199" t="e">
        <f>AND($C663&lt;&gt;"",#REF!&lt;&gt;"")</f>
        <v>#REF!</v>
      </c>
      <c r="V663" s="199" t="e">
        <f>AND($C663&lt;&gt;"",#REF!&lt;&gt;"")</f>
        <v>#REF!</v>
      </c>
      <c r="W663" s="199" t="e">
        <f>AND($C663&lt;&gt;"",#REF!&lt;&gt;"")</f>
        <v>#REF!</v>
      </c>
      <c r="X663" s="199" t="e">
        <f>AND($C663&lt;&gt;"",#REF!&lt;&gt;"")</f>
        <v>#REF!</v>
      </c>
      <c r="Y663" s="199" t="e">
        <f>AND($C663&lt;&gt;"",#REF!&lt;&gt;"")</f>
        <v>#REF!</v>
      </c>
      <c r="Z663" s="199" t="e">
        <f>AND($C663&lt;&gt;"",#REF!&lt;&gt;"")</f>
        <v>#REF!</v>
      </c>
      <c r="AA663" s="199" t="e">
        <f t="shared" si="22"/>
        <v>#REF!</v>
      </c>
      <c r="AB663" s="199" t="e">
        <f t="shared" si="22"/>
        <v>#REF!</v>
      </c>
      <c r="AC663" s="199" t="e">
        <f t="shared" si="22"/>
        <v>#REF!</v>
      </c>
      <c r="AD663" s="199" t="e">
        <f t="shared" si="22"/>
        <v>#REF!</v>
      </c>
      <c r="AE663" s="199" t="e">
        <f t="shared" si="22"/>
        <v>#REF!</v>
      </c>
      <c r="AF663" s="199" t="e">
        <f t="shared" si="22"/>
        <v>#REF!</v>
      </c>
    </row>
    <row r="664" spans="20:32">
      <c r="T664" s="200">
        <f t="shared" si="23"/>
        <v>1</v>
      </c>
      <c r="U664" s="199" t="e">
        <f>AND($C664&lt;&gt;"",#REF!&lt;&gt;"")</f>
        <v>#REF!</v>
      </c>
      <c r="V664" s="199" t="e">
        <f>AND($C664&lt;&gt;"",#REF!&lt;&gt;"")</f>
        <v>#REF!</v>
      </c>
      <c r="W664" s="199" t="e">
        <f>AND($C664&lt;&gt;"",#REF!&lt;&gt;"")</f>
        <v>#REF!</v>
      </c>
      <c r="X664" s="199" t="e">
        <f>AND($C664&lt;&gt;"",#REF!&lt;&gt;"")</f>
        <v>#REF!</v>
      </c>
      <c r="Y664" s="199" t="e">
        <f>AND($C664&lt;&gt;"",#REF!&lt;&gt;"")</f>
        <v>#REF!</v>
      </c>
      <c r="Z664" s="199" t="e">
        <f>AND($C664&lt;&gt;"",#REF!&lt;&gt;"")</f>
        <v>#REF!</v>
      </c>
      <c r="AA664" s="199" t="e">
        <f t="shared" si="22"/>
        <v>#REF!</v>
      </c>
      <c r="AB664" s="199" t="e">
        <f t="shared" si="22"/>
        <v>#REF!</v>
      </c>
      <c r="AC664" s="199" t="e">
        <f t="shared" si="22"/>
        <v>#REF!</v>
      </c>
      <c r="AD664" s="199" t="e">
        <f t="shared" si="22"/>
        <v>#REF!</v>
      </c>
      <c r="AE664" s="199" t="e">
        <f t="shared" si="22"/>
        <v>#REF!</v>
      </c>
      <c r="AF664" s="199" t="e">
        <f t="shared" si="22"/>
        <v>#REF!</v>
      </c>
    </row>
    <row r="665" spans="20:32">
      <c r="T665" s="200">
        <f t="shared" si="23"/>
        <v>1</v>
      </c>
      <c r="U665" s="199" t="e">
        <f>AND($C665&lt;&gt;"",#REF!&lt;&gt;"")</f>
        <v>#REF!</v>
      </c>
      <c r="V665" s="199" t="e">
        <f>AND($C665&lt;&gt;"",#REF!&lt;&gt;"")</f>
        <v>#REF!</v>
      </c>
      <c r="W665" s="199" t="e">
        <f>AND($C665&lt;&gt;"",#REF!&lt;&gt;"")</f>
        <v>#REF!</v>
      </c>
      <c r="X665" s="199" t="e">
        <f>AND($C665&lt;&gt;"",#REF!&lt;&gt;"")</f>
        <v>#REF!</v>
      </c>
      <c r="Y665" s="199" t="e">
        <f>AND($C665&lt;&gt;"",#REF!&lt;&gt;"")</f>
        <v>#REF!</v>
      </c>
      <c r="Z665" s="199" t="e">
        <f>AND($C665&lt;&gt;"",#REF!&lt;&gt;"")</f>
        <v>#REF!</v>
      </c>
      <c r="AA665" s="199" t="e">
        <f t="shared" si="22"/>
        <v>#REF!</v>
      </c>
      <c r="AB665" s="199" t="e">
        <f t="shared" si="22"/>
        <v>#REF!</v>
      </c>
      <c r="AC665" s="199" t="e">
        <f t="shared" si="22"/>
        <v>#REF!</v>
      </c>
      <c r="AD665" s="199" t="e">
        <f t="shared" si="22"/>
        <v>#REF!</v>
      </c>
      <c r="AE665" s="199" t="e">
        <f t="shared" si="22"/>
        <v>#REF!</v>
      </c>
      <c r="AF665" s="199" t="e">
        <f t="shared" si="22"/>
        <v>#REF!</v>
      </c>
    </row>
    <row r="666" spans="20:32">
      <c r="T666" s="200">
        <f t="shared" si="23"/>
        <v>1</v>
      </c>
      <c r="U666" s="199" t="e">
        <f>AND($C666&lt;&gt;"",#REF!&lt;&gt;"")</f>
        <v>#REF!</v>
      </c>
      <c r="V666" s="199" t="e">
        <f>AND($C666&lt;&gt;"",#REF!&lt;&gt;"")</f>
        <v>#REF!</v>
      </c>
      <c r="W666" s="199" t="e">
        <f>AND($C666&lt;&gt;"",#REF!&lt;&gt;"")</f>
        <v>#REF!</v>
      </c>
      <c r="X666" s="199" t="e">
        <f>AND($C666&lt;&gt;"",#REF!&lt;&gt;"")</f>
        <v>#REF!</v>
      </c>
      <c r="Y666" s="199" t="e">
        <f>AND($C666&lt;&gt;"",#REF!&lt;&gt;"")</f>
        <v>#REF!</v>
      </c>
      <c r="Z666" s="199" t="e">
        <f>AND($C666&lt;&gt;"",#REF!&lt;&gt;"")</f>
        <v>#REF!</v>
      </c>
      <c r="AA666" s="199" t="e">
        <f t="shared" si="22"/>
        <v>#REF!</v>
      </c>
      <c r="AB666" s="199" t="e">
        <f t="shared" si="22"/>
        <v>#REF!</v>
      </c>
      <c r="AC666" s="199" t="e">
        <f t="shared" si="22"/>
        <v>#REF!</v>
      </c>
      <c r="AD666" s="199" t="e">
        <f t="shared" si="22"/>
        <v>#REF!</v>
      </c>
      <c r="AE666" s="199" t="e">
        <f t="shared" si="22"/>
        <v>#REF!</v>
      </c>
      <c r="AF666" s="199" t="e">
        <f t="shared" si="22"/>
        <v>#REF!</v>
      </c>
    </row>
    <row r="667" spans="20:32">
      <c r="T667" s="200">
        <f t="shared" si="23"/>
        <v>1</v>
      </c>
      <c r="U667" s="199" t="e">
        <f>AND($C667&lt;&gt;"",#REF!&lt;&gt;"")</f>
        <v>#REF!</v>
      </c>
      <c r="V667" s="199" t="e">
        <f>AND($C667&lt;&gt;"",#REF!&lt;&gt;"")</f>
        <v>#REF!</v>
      </c>
      <c r="W667" s="199" t="e">
        <f>AND($C667&lt;&gt;"",#REF!&lt;&gt;"")</f>
        <v>#REF!</v>
      </c>
      <c r="X667" s="199" t="e">
        <f>AND($C667&lt;&gt;"",#REF!&lt;&gt;"")</f>
        <v>#REF!</v>
      </c>
      <c r="Y667" s="199" t="e">
        <f>AND($C667&lt;&gt;"",#REF!&lt;&gt;"")</f>
        <v>#REF!</v>
      </c>
      <c r="Z667" s="199" t="e">
        <f>AND($C667&lt;&gt;"",#REF!&lt;&gt;"")</f>
        <v>#REF!</v>
      </c>
      <c r="AA667" s="199" t="e">
        <f t="shared" si="22"/>
        <v>#REF!</v>
      </c>
      <c r="AB667" s="199" t="e">
        <f t="shared" si="22"/>
        <v>#REF!</v>
      </c>
      <c r="AC667" s="199" t="e">
        <f t="shared" si="22"/>
        <v>#REF!</v>
      </c>
      <c r="AD667" s="199" t="e">
        <f t="shared" si="22"/>
        <v>#REF!</v>
      </c>
      <c r="AE667" s="199" t="e">
        <f t="shared" si="22"/>
        <v>#REF!</v>
      </c>
      <c r="AF667" s="199" t="e">
        <f t="shared" si="22"/>
        <v>#REF!</v>
      </c>
    </row>
    <row r="668" spans="20:32">
      <c r="T668" s="200">
        <f t="shared" si="23"/>
        <v>1</v>
      </c>
      <c r="U668" s="199" t="e">
        <f>AND($C668&lt;&gt;"",#REF!&lt;&gt;"")</f>
        <v>#REF!</v>
      </c>
      <c r="V668" s="199" t="e">
        <f>AND($C668&lt;&gt;"",#REF!&lt;&gt;"")</f>
        <v>#REF!</v>
      </c>
      <c r="W668" s="199" t="e">
        <f>AND($C668&lt;&gt;"",#REF!&lt;&gt;"")</f>
        <v>#REF!</v>
      </c>
      <c r="X668" s="199" t="e">
        <f>AND($C668&lt;&gt;"",#REF!&lt;&gt;"")</f>
        <v>#REF!</v>
      </c>
      <c r="Y668" s="199" t="e">
        <f>AND($C668&lt;&gt;"",#REF!&lt;&gt;"")</f>
        <v>#REF!</v>
      </c>
      <c r="Z668" s="199" t="e">
        <f>AND($C668&lt;&gt;"",#REF!&lt;&gt;"")</f>
        <v>#REF!</v>
      </c>
      <c r="AA668" s="199" t="e">
        <f t="shared" si="22"/>
        <v>#REF!</v>
      </c>
      <c r="AB668" s="199" t="e">
        <f t="shared" si="22"/>
        <v>#REF!</v>
      </c>
      <c r="AC668" s="199" t="e">
        <f t="shared" si="22"/>
        <v>#REF!</v>
      </c>
      <c r="AD668" s="199" t="e">
        <f t="shared" si="22"/>
        <v>#REF!</v>
      </c>
      <c r="AE668" s="199" t="e">
        <f t="shared" si="22"/>
        <v>#REF!</v>
      </c>
      <c r="AF668" s="199" t="e">
        <f t="shared" si="22"/>
        <v>#REF!</v>
      </c>
    </row>
    <row r="669" spans="20:32">
      <c r="T669" s="200">
        <f t="shared" si="23"/>
        <v>1</v>
      </c>
      <c r="U669" s="199" t="e">
        <f>AND($C669&lt;&gt;"",#REF!&lt;&gt;"")</f>
        <v>#REF!</v>
      </c>
      <c r="V669" s="199" t="e">
        <f>AND($C669&lt;&gt;"",#REF!&lt;&gt;"")</f>
        <v>#REF!</v>
      </c>
      <c r="W669" s="199" t="e">
        <f>AND($C669&lt;&gt;"",#REF!&lt;&gt;"")</f>
        <v>#REF!</v>
      </c>
      <c r="X669" s="199" t="e">
        <f>AND($C669&lt;&gt;"",#REF!&lt;&gt;"")</f>
        <v>#REF!</v>
      </c>
      <c r="Y669" s="199" t="e">
        <f>AND($C669&lt;&gt;"",#REF!&lt;&gt;"")</f>
        <v>#REF!</v>
      </c>
      <c r="Z669" s="199" t="e">
        <f>AND($C669&lt;&gt;"",#REF!&lt;&gt;"")</f>
        <v>#REF!</v>
      </c>
      <c r="AA669" s="199" t="e">
        <f t="shared" si="22"/>
        <v>#REF!</v>
      </c>
      <c r="AB669" s="199" t="e">
        <f t="shared" si="22"/>
        <v>#REF!</v>
      </c>
      <c r="AC669" s="199" t="e">
        <f t="shared" si="22"/>
        <v>#REF!</v>
      </c>
      <c r="AD669" s="199" t="e">
        <f t="shared" si="22"/>
        <v>#REF!</v>
      </c>
      <c r="AE669" s="199" t="e">
        <f t="shared" si="22"/>
        <v>#REF!</v>
      </c>
      <c r="AF669" s="199" t="e">
        <f t="shared" si="22"/>
        <v>#REF!</v>
      </c>
    </row>
    <row r="670" spans="20:32">
      <c r="T670" s="200">
        <f t="shared" si="23"/>
        <v>1</v>
      </c>
      <c r="U670" s="199" t="e">
        <f>AND($C670&lt;&gt;"",#REF!&lt;&gt;"")</f>
        <v>#REF!</v>
      </c>
      <c r="V670" s="199" t="e">
        <f>AND($C670&lt;&gt;"",#REF!&lt;&gt;"")</f>
        <v>#REF!</v>
      </c>
      <c r="W670" s="199" t="e">
        <f>AND($C670&lt;&gt;"",#REF!&lt;&gt;"")</f>
        <v>#REF!</v>
      </c>
      <c r="X670" s="199" t="e">
        <f>AND($C670&lt;&gt;"",#REF!&lt;&gt;"")</f>
        <v>#REF!</v>
      </c>
      <c r="Y670" s="199" t="e">
        <f>AND($C670&lt;&gt;"",#REF!&lt;&gt;"")</f>
        <v>#REF!</v>
      </c>
      <c r="Z670" s="199" t="e">
        <f>AND($C670&lt;&gt;"",#REF!&lt;&gt;"")</f>
        <v>#REF!</v>
      </c>
      <c r="AA670" s="199" t="e">
        <f t="shared" si="22"/>
        <v>#REF!</v>
      </c>
      <c r="AB670" s="199" t="e">
        <f t="shared" si="22"/>
        <v>#REF!</v>
      </c>
      <c r="AC670" s="199" t="e">
        <f t="shared" si="22"/>
        <v>#REF!</v>
      </c>
      <c r="AD670" s="199" t="e">
        <f t="shared" si="22"/>
        <v>#REF!</v>
      </c>
      <c r="AE670" s="199" t="e">
        <f t="shared" si="22"/>
        <v>#REF!</v>
      </c>
      <c r="AF670" s="199" t="e">
        <f t="shared" si="22"/>
        <v>#REF!</v>
      </c>
    </row>
    <row r="671" spans="20:32">
      <c r="T671" s="200">
        <f t="shared" si="23"/>
        <v>1</v>
      </c>
      <c r="U671" s="199" t="e">
        <f>AND($C671&lt;&gt;"",#REF!&lt;&gt;"")</f>
        <v>#REF!</v>
      </c>
      <c r="V671" s="199" t="e">
        <f>AND($C671&lt;&gt;"",#REF!&lt;&gt;"")</f>
        <v>#REF!</v>
      </c>
      <c r="W671" s="199" t="e">
        <f>AND($C671&lt;&gt;"",#REF!&lt;&gt;"")</f>
        <v>#REF!</v>
      </c>
      <c r="X671" s="199" t="e">
        <f>AND($C671&lt;&gt;"",#REF!&lt;&gt;"")</f>
        <v>#REF!</v>
      </c>
      <c r="Y671" s="199" t="e">
        <f>AND($C671&lt;&gt;"",#REF!&lt;&gt;"")</f>
        <v>#REF!</v>
      </c>
      <c r="Z671" s="199" t="e">
        <f>AND($C671&lt;&gt;"",#REF!&lt;&gt;"")</f>
        <v>#REF!</v>
      </c>
      <c r="AA671" s="199" t="e">
        <f t="shared" si="22"/>
        <v>#REF!</v>
      </c>
      <c r="AB671" s="199" t="e">
        <f t="shared" si="22"/>
        <v>#REF!</v>
      </c>
      <c r="AC671" s="199" t="e">
        <f t="shared" si="22"/>
        <v>#REF!</v>
      </c>
      <c r="AD671" s="199" t="e">
        <f t="shared" si="22"/>
        <v>#REF!</v>
      </c>
      <c r="AE671" s="199" t="e">
        <f t="shared" si="22"/>
        <v>#REF!</v>
      </c>
      <c r="AF671" s="199" t="e">
        <f t="shared" si="22"/>
        <v>#REF!</v>
      </c>
    </row>
    <row r="672" spans="20:32">
      <c r="T672" s="200">
        <f t="shared" si="23"/>
        <v>1</v>
      </c>
      <c r="U672" s="199" t="e">
        <f>AND($C672&lt;&gt;"",#REF!&lt;&gt;"")</f>
        <v>#REF!</v>
      </c>
      <c r="V672" s="199" t="e">
        <f>AND($C672&lt;&gt;"",#REF!&lt;&gt;"")</f>
        <v>#REF!</v>
      </c>
      <c r="W672" s="199" t="e">
        <f>AND($C672&lt;&gt;"",#REF!&lt;&gt;"")</f>
        <v>#REF!</v>
      </c>
      <c r="X672" s="199" t="e">
        <f>AND($C672&lt;&gt;"",#REF!&lt;&gt;"")</f>
        <v>#REF!</v>
      </c>
      <c r="Y672" s="199" t="e">
        <f>AND($C672&lt;&gt;"",#REF!&lt;&gt;"")</f>
        <v>#REF!</v>
      </c>
      <c r="Z672" s="199" t="e">
        <f>AND($C672&lt;&gt;"",#REF!&lt;&gt;"")</f>
        <v>#REF!</v>
      </c>
      <c r="AA672" s="199" t="e">
        <f t="shared" si="22"/>
        <v>#REF!</v>
      </c>
      <c r="AB672" s="199" t="e">
        <f t="shared" si="22"/>
        <v>#REF!</v>
      </c>
      <c r="AC672" s="199" t="e">
        <f t="shared" si="22"/>
        <v>#REF!</v>
      </c>
      <c r="AD672" s="199" t="e">
        <f t="shared" si="22"/>
        <v>#REF!</v>
      </c>
      <c r="AE672" s="199" t="e">
        <f t="shared" si="22"/>
        <v>#REF!</v>
      </c>
      <c r="AF672" s="199" t="e">
        <f t="shared" si="22"/>
        <v>#REF!</v>
      </c>
    </row>
    <row r="673" spans="20:32">
      <c r="T673" s="200">
        <f t="shared" si="23"/>
        <v>1</v>
      </c>
      <c r="U673" s="199" t="e">
        <f>AND($C673&lt;&gt;"",#REF!&lt;&gt;"")</f>
        <v>#REF!</v>
      </c>
      <c r="V673" s="199" t="e">
        <f>AND($C673&lt;&gt;"",#REF!&lt;&gt;"")</f>
        <v>#REF!</v>
      </c>
      <c r="W673" s="199" t="e">
        <f>AND($C673&lt;&gt;"",#REF!&lt;&gt;"")</f>
        <v>#REF!</v>
      </c>
      <c r="X673" s="199" t="e">
        <f>AND($C673&lt;&gt;"",#REF!&lt;&gt;"")</f>
        <v>#REF!</v>
      </c>
      <c r="Y673" s="199" t="e">
        <f>AND($C673&lt;&gt;"",#REF!&lt;&gt;"")</f>
        <v>#REF!</v>
      </c>
      <c r="Z673" s="199" t="e">
        <f>AND($C673&lt;&gt;"",#REF!&lt;&gt;"")</f>
        <v>#REF!</v>
      </c>
      <c r="AA673" s="199" t="e">
        <f t="shared" si="22"/>
        <v>#REF!</v>
      </c>
      <c r="AB673" s="199" t="e">
        <f t="shared" si="22"/>
        <v>#REF!</v>
      </c>
      <c r="AC673" s="199" t="e">
        <f t="shared" si="22"/>
        <v>#REF!</v>
      </c>
      <c r="AD673" s="199" t="e">
        <f t="shared" si="22"/>
        <v>#REF!</v>
      </c>
      <c r="AE673" s="199" t="e">
        <f t="shared" si="22"/>
        <v>#REF!</v>
      </c>
      <c r="AF673" s="199" t="e">
        <f t="shared" si="22"/>
        <v>#REF!</v>
      </c>
    </row>
    <row r="674" spans="20:32">
      <c r="T674" s="200">
        <f t="shared" si="23"/>
        <v>1</v>
      </c>
      <c r="U674" s="199" t="e">
        <f>AND($C674&lt;&gt;"",#REF!&lt;&gt;"")</f>
        <v>#REF!</v>
      </c>
      <c r="V674" s="199" t="e">
        <f>AND($C674&lt;&gt;"",#REF!&lt;&gt;"")</f>
        <v>#REF!</v>
      </c>
      <c r="W674" s="199" t="e">
        <f>AND($C674&lt;&gt;"",#REF!&lt;&gt;"")</f>
        <v>#REF!</v>
      </c>
      <c r="X674" s="199" t="e">
        <f>AND($C674&lt;&gt;"",#REF!&lt;&gt;"")</f>
        <v>#REF!</v>
      </c>
      <c r="Y674" s="199" t="e">
        <f>AND($C674&lt;&gt;"",#REF!&lt;&gt;"")</f>
        <v>#REF!</v>
      </c>
      <c r="Z674" s="199" t="e">
        <f>AND($C674&lt;&gt;"",#REF!&lt;&gt;"")</f>
        <v>#REF!</v>
      </c>
      <c r="AA674" s="199" t="e">
        <f t="shared" si="22"/>
        <v>#REF!</v>
      </c>
      <c r="AB674" s="199" t="e">
        <f t="shared" si="22"/>
        <v>#REF!</v>
      </c>
      <c r="AC674" s="199" t="e">
        <f t="shared" si="22"/>
        <v>#REF!</v>
      </c>
      <c r="AD674" s="199" t="e">
        <f t="shared" si="22"/>
        <v>#REF!</v>
      </c>
      <c r="AE674" s="199" t="e">
        <f t="shared" si="22"/>
        <v>#REF!</v>
      </c>
      <c r="AF674" s="199" t="e">
        <f t="shared" si="22"/>
        <v>#REF!</v>
      </c>
    </row>
    <row r="675" spans="20:32">
      <c r="T675" s="200">
        <f t="shared" si="23"/>
        <v>1</v>
      </c>
      <c r="U675" s="199" t="e">
        <f>AND($C675&lt;&gt;"",#REF!&lt;&gt;"")</f>
        <v>#REF!</v>
      </c>
      <c r="V675" s="199" t="e">
        <f>AND($C675&lt;&gt;"",#REF!&lt;&gt;"")</f>
        <v>#REF!</v>
      </c>
      <c r="W675" s="199" t="e">
        <f>AND($C675&lt;&gt;"",#REF!&lt;&gt;"")</f>
        <v>#REF!</v>
      </c>
      <c r="X675" s="199" t="e">
        <f>AND($C675&lt;&gt;"",#REF!&lt;&gt;"")</f>
        <v>#REF!</v>
      </c>
      <c r="Y675" s="199" t="e">
        <f>AND($C675&lt;&gt;"",#REF!&lt;&gt;"")</f>
        <v>#REF!</v>
      </c>
      <c r="Z675" s="199" t="e">
        <f>AND($C675&lt;&gt;"",#REF!&lt;&gt;"")</f>
        <v>#REF!</v>
      </c>
      <c r="AA675" s="199" t="e">
        <f t="shared" si="22"/>
        <v>#REF!</v>
      </c>
      <c r="AB675" s="199" t="e">
        <f t="shared" si="22"/>
        <v>#REF!</v>
      </c>
      <c r="AC675" s="199" t="e">
        <f t="shared" si="22"/>
        <v>#REF!</v>
      </c>
      <c r="AD675" s="199" t="e">
        <f t="shared" si="22"/>
        <v>#REF!</v>
      </c>
      <c r="AE675" s="199" t="e">
        <f t="shared" si="22"/>
        <v>#REF!</v>
      </c>
      <c r="AF675" s="199" t="e">
        <f t="shared" si="22"/>
        <v>#REF!</v>
      </c>
    </row>
    <row r="676" spans="20:32">
      <c r="T676" s="200">
        <f t="shared" si="23"/>
        <v>1</v>
      </c>
      <c r="U676" s="199" t="e">
        <f>AND($C676&lt;&gt;"",#REF!&lt;&gt;"")</f>
        <v>#REF!</v>
      </c>
      <c r="V676" s="199" t="e">
        <f>AND($C676&lt;&gt;"",#REF!&lt;&gt;"")</f>
        <v>#REF!</v>
      </c>
      <c r="W676" s="199" t="e">
        <f>AND($C676&lt;&gt;"",#REF!&lt;&gt;"")</f>
        <v>#REF!</v>
      </c>
      <c r="X676" s="199" t="e">
        <f>AND($C676&lt;&gt;"",#REF!&lt;&gt;"")</f>
        <v>#REF!</v>
      </c>
      <c r="Y676" s="199" t="e">
        <f>AND($C676&lt;&gt;"",#REF!&lt;&gt;"")</f>
        <v>#REF!</v>
      </c>
      <c r="Z676" s="199" t="e">
        <f>AND($C676&lt;&gt;"",#REF!&lt;&gt;"")</f>
        <v>#REF!</v>
      </c>
      <c r="AA676" s="199" t="e">
        <f t="shared" si="22"/>
        <v>#REF!</v>
      </c>
      <c r="AB676" s="199" t="e">
        <f t="shared" si="22"/>
        <v>#REF!</v>
      </c>
      <c r="AC676" s="199" t="e">
        <f t="shared" si="22"/>
        <v>#REF!</v>
      </c>
      <c r="AD676" s="199" t="e">
        <f t="shared" ref="AD676:AF739" si="24">IF(X676=TRUE,1,"")</f>
        <v>#REF!</v>
      </c>
      <c r="AE676" s="199" t="e">
        <f t="shared" si="24"/>
        <v>#REF!</v>
      </c>
      <c r="AF676" s="199" t="e">
        <f t="shared" si="24"/>
        <v>#REF!</v>
      </c>
    </row>
    <row r="677" spans="20:32">
      <c r="T677" s="200">
        <f t="shared" si="23"/>
        <v>1</v>
      </c>
      <c r="U677" s="199" t="e">
        <f>AND($C677&lt;&gt;"",#REF!&lt;&gt;"")</f>
        <v>#REF!</v>
      </c>
      <c r="V677" s="199" t="e">
        <f>AND($C677&lt;&gt;"",#REF!&lt;&gt;"")</f>
        <v>#REF!</v>
      </c>
      <c r="W677" s="199" t="e">
        <f>AND($C677&lt;&gt;"",#REF!&lt;&gt;"")</f>
        <v>#REF!</v>
      </c>
      <c r="X677" s="199" t="e">
        <f>AND($C677&lt;&gt;"",#REF!&lt;&gt;"")</f>
        <v>#REF!</v>
      </c>
      <c r="Y677" s="199" t="e">
        <f>AND($C677&lt;&gt;"",#REF!&lt;&gt;"")</f>
        <v>#REF!</v>
      </c>
      <c r="Z677" s="199" t="e">
        <f>AND($C677&lt;&gt;"",#REF!&lt;&gt;"")</f>
        <v>#REF!</v>
      </c>
      <c r="AA677" s="199" t="e">
        <f t="shared" ref="AA677:AF740" si="25">IF(U677=TRUE,1,"")</f>
        <v>#REF!</v>
      </c>
      <c r="AB677" s="199" t="e">
        <f t="shared" si="25"/>
        <v>#REF!</v>
      </c>
      <c r="AC677" s="199" t="e">
        <f t="shared" si="25"/>
        <v>#REF!</v>
      </c>
      <c r="AD677" s="199" t="e">
        <f t="shared" si="24"/>
        <v>#REF!</v>
      </c>
      <c r="AE677" s="199" t="e">
        <f t="shared" si="24"/>
        <v>#REF!</v>
      </c>
      <c r="AF677" s="199" t="e">
        <f t="shared" si="24"/>
        <v>#REF!</v>
      </c>
    </row>
    <row r="678" spans="20:32">
      <c r="T678" s="200">
        <f t="shared" si="23"/>
        <v>1</v>
      </c>
      <c r="U678" s="199" t="e">
        <f>AND($C678&lt;&gt;"",#REF!&lt;&gt;"")</f>
        <v>#REF!</v>
      </c>
      <c r="V678" s="199" t="e">
        <f>AND($C678&lt;&gt;"",#REF!&lt;&gt;"")</f>
        <v>#REF!</v>
      </c>
      <c r="W678" s="199" t="e">
        <f>AND($C678&lt;&gt;"",#REF!&lt;&gt;"")</f>
        <v>#REF!</v>
      </c>
      <c r="X678" s="199" t="e">
        <f>AND($C678&lt;&gt;"",#REF!&lt;&gt;"")</f>
        <v>#REF!</v>
      </c>
      <c r="Y678" s="199" t="e">
        <f>AND($C678&lt;&gt;"",#REF!&lt;&gt;"")</f>
        <v>#REF!</v>
      </c>
      <c r="Z678" s="199" t="e">
        <f>AND($C678&lt;&gt;"",#REF!&lt;&gt;"")</f>
        <v>#REF!</v>
      </c>
      <c r="AA678" s="199" t="e">
        <f t="shared" si="25"/>
        <v>#REF!</v>
      </c>
      <c r="AB678" s="199" t="e">
        <f t="shared" si="25"/>
        <v>#REF!</v>
      </c>
      <c r="AC678" s="199" t="e">
        <f t="shared" si="25"/>
        <v>#REF!</v>
      </c>
      <c r="AD678" s="199" t="e">
        <f t="shared" si="24"/>
        <v>#REF!</v>
      </c>
      <c r="AE678" s="199" t="e">
        <f t="shared" si="24"/>
        <v>#REF!</v>
      </c>
      <c r="AF678" s="199" t="e">
        <f t="shared" si="24"/>
        <v>#REF!</v>
      </c>
    </row>
    <row r="679" spans="20:32">
      <c r="T679" s="200">
        <f t="shared" si="23"/>
        <v>1</v>
      </c>
      <c r="U679" s="199" t="e">
        <f>AND($C679&lt;&gt;"",#REF!&lt;&gt;"")</f>
        <v>#REF!</v>
      </c>
      <c r="V679" s="199" t="e">
        <f>AND($C679&lt;&gt;"",#REF!&lt;&gt;"")</f>
        <v>#REF!</v>
      </c>
      <c r="W679" s="199" t="e">
        <f>AND($C679&lt;&gt;"",#REF!&lt;&gt;"")</f>
        <v>#REF!</v>
      </c>
      <c r="X679" s="199" t="e">
        <f>AND($C679&lt;&gt;"",#REF!&lt;&gt;"")</f>
        <v>#REF!</v>
      </c>
      <c r="Y679" s="199" t="e">
        <f>AND($C679&lt;&gt;"",#REF!&lt;&gt;"")</f>
        <v>#REF!</v>
      </c>
      <c r="Z679" s="199" t="e">
        <f>AND($C679&lt;&gt;"",#REF!&lt;&gt;"")</f>
        <v>#REF!</v>
      </c>
      <c r="AA679" s="199" t="e">
        <f t="shared" si="25"/>
        <v>#REF!</v>
      </c>
      <c r="AB679" s="199" t="e">
        <f t="shared" si="25"/>
        <v>#REF!</v>
      </c>
      <c r="AC679" s="199" t="e">
        <f t="shared" si="25"/>
        <v>#REF!</v>
      </c>
      <c r="AD679" s="199" t="e">
        <f t="shared" si="24"/>
        <v>#REF!</v>
      </c>
      <c r="AE679" s="199" t="e">
        <f t="shared" si="24"/>
        <v>#REF!</v>
      </c>
      <c r="AF679" s="199" t="e">
        <f t="shared" si="24"/>
        <v>#REF!</v>
      </c>
    </row>
    <row r="680" spans="20:32">
      <c r="T680" s="200">
        <f t="shared" si="23"/>
        <v>1</v>
      </c>
      <c r="U680" s="199" t="e">
        <f>AND($C680&lt;&gt;"",#REF!&lt;&gt;"")</f>
        <v>#REF!</v>
      </c>
      <c r="V680" s="199" t="e">
        <f>AND($C680&lt;&gt;"",#REF!&lt;&gt;"")</f>
        <v>#REF!</v>
      </c>
      <c r="W680" s="199" t="e">
        <f>AND($C680&lt;&gt;"",#REF!&lt;&gt;"")</f>
        <v>#REF!</v>
      </c>
      <c r="X680" s="199" t="e">
        <f>AND($C680&lt;&gt;"",#REF!&lt;&gt;"")</f>
        <v>#REF!</v>
      </c>
      <c r="Y680" s="199" t="e">
        <f>AND($C680&lt;&gt;"",#REF!&lt;&gt;"")</f>
        <v>#REF!</v>
      </c>
      <c r="Z680" s="199" t="e">
        <f>AND($C680&lt;&gt;"",#REF!&lt;&gt;"")</f>
        <v>#REF!</v>
      </c>
      <c r="AA680" s="199" t="e">
        <f t="shared" si="25"/>
        <v>#REF!</v>
      </c>
      <c r="AB680" s="199" t="e">
        <f t="shared" si="25"/>
        <v>#REF!</v>
      </c>
      <c r="AC680" s="199" t="e">
        <f t="shared" si="25"/>
        <v>#REF!</v>
      </c>
      <c r="AD680" s="199" t="e">
        <f t="shared" si="24"/>
        <v>#REF!</v>
      </c>
      <c r="AE680" s="199" t="e">
        <f t="shared" si="24"/>
        <v>#REF!</v>
      </c>
      <c r="AF680" s="199" t="e">
        <f t="shared" si="24"/>
        <v>#REF!</v>
      </c>
    </row>
    <row r="681" spans="20:32">
      <c r="T681" s="200">
        <f t="shared" si="23"/>
        <v>1</v>
      </c>
      <c r="U681" s="199" t="e">
        <f>AND($C681&lt;&gt;"",#REF!&lt;&gt;"")</f>
        <v>#REF!</v>
      </c>
      <c r="V681" s="199" t="e">
        <f>AND($C681&lt;&gt;"",#REF!&lt;&gt;"")</f>
        <v>#REF!</v>
      </c>
      <c r="W681" s="199" t="e">
        <f>AND($C681&lt;&gt;"",#REF!&lt;&gt;"")</f>
        <v>#REF!</v>
      </c>
      <c r="X681" s="199" t="e">
        <f>AND($C681&lt;&gt;"",#REF!&lt;&gt;"")</f>
        <v>#REF!</v>
      </c>
      <c r="Y681" s="199" t="e">
        <f>AND($C681&lt;&gt;"",#REF!&lt;&gt;"")</f>
        <v>#REF!</v>
      </c>
      <c r="Z681" s="199" t="e">
        <f>AND($C681&lt;&gt;"",#REF!&lt;&gt;"")</f>
        <v>#REF!</v>
      </c>
      <c r="AA681" s="199" t="e">
        <f t="shared" si="25"/>
        <v>#REF!</v>
      </c>
      <c r="AB681" s="199" t="e">
        <f t="shared" si="25"/>
        <v>#REF!</v>
      </c>
      <c r="AC681" s="199" t="e">
        <f t="shared" si="25"/>
        <v>#REF!</v>
      </c>
      <c r="AD681" s="199" t="e">
        <f t="shared" si="24"/>
        <v>#REF!</v>
      </c>
      <c r="AE681" s="199" t="e">
        <f t="shared" si="24"/>
        <v>#REF!</v>
      </c>
      <c r="AF681" s="199" t="e">
        <f t="shared" si="24"/>
        <v>#REF!</v>
      </c>
    </row>
    <row r="682" spans="20:32">
      <c r="T682" s="200">
        <f t="shared" si="23"/>
        <v>1</v>
      </c>
      <c r="U682" s="199" t="e">
        <f>AND($C682&lt;&gt;"",#REF!&lt;&gt;"")</f>
        <v>#REF!</v>
      </c>
      <c r="V682" s="199" t="e">
        <f>AND($C682&lt;&gt;"",#REF!&lt;&gt;"")</f>
        <v>#REF!</v>
      </c>
      <c r="W682" s="199" t="e">
        <f>AND($C682&lt;&gt;"",#REF!&lt;&gt;"")</f>
        <v>#REF!</v>
      </c>
      <c r="X682" s="199" t="e">
        <f>AND($C682&lt;&gt;"",#REF!&lt;&gt;"")</f>
        <v>#REF!</v>
      </c>
      <c r="Y682" s="199" t="e">
        <f>AND($C682&lt;&gt;"",#REF!&lt;&gt;"")</f>
        <v>#REF!</v>
      </c>
      <c r="Z682" s="199" t="e">
        <f>AND($C682&lt;&gt;"",#REF!&lt;&gt;"")</f>
        <v>#REF!</v>
      </c>
      <c r="AA682" s="199" t="e">
        <f t="shared" si="25"/>
        <v>#REF!</v>
      </c>
      <c r="AB682" s="199" t="e">
        <f t="shared" si="25"/>
        <v>#REF!</v>
      </c>
      <c r="AC682" s="199" t="e">
        <f t="shared" si="25"/>
        <v>#REF!</v>
      </c>
      <c r="AD682" s="199" t="e">
        <f t="shared" si="24"/>
        <v>#REF!</v>
      </c>
      <c r="AE682" s="199" t="e">
        <f t="shared" si="24"/>
        <v>#REF!</v>
      </c>
      <c r="AF682" s="199" t="e">
        <f t="shared" si="24"/>
        <v>#REF!</v>
      </c>
    </row>
    <row r="683" spans="20:32">
      <c r="T683" s="200">
        <f t="shared" si="23"/>
        <v>1</v>
      </c>
      <c r="U683" s="199" t="e">
        <f>AND($C683&lt;&gt;"",#REF!&lt;&gt;"")</f>
        <v>#REF!</v>
      </c>
      <c r="V683" s="199" t="e">
        <f>AND($C683&lt;&gt;"",#REF!&lt;&gt;"")</f>
        <v>#REF!</v>
      </c>
      <c r="W683" s="199" t="e">
        <f>AND($C683&lt;&gt;"",#REF!&lt;&gt;"")</f>
        <v>#REF!</v>
      </c>
      <c r="X683" s="199" t="e">
        <f>AND($C683&lt;&gt;"",#REF!&lt;&gt;"")</f>
        <v>#REF!</v>
      </c>
      <c r="Y683" s="199" t="e">
        <f>AND($C683&lt;&gt;"",#REF!&lt;&gt;"")</f>
        <v>#REF!</v>
      </c>
      <c r="Z683" s="199" t="e">
        <f>AND($C683&lt;&gt;"",#REF!&lt;&gt;"")</f>
        <v>#REF!</v>
      </c>
      <c r="AA683" s="199" t="e">
        <f t="shared" si="25"/>
        <v>#REF!</v>
      </c>
      <c r="AB683" s="199" t="e">
        <f t="shared" si="25"/>
        <v>#REF!</v>
      </c>
      <c r="AC683" s="199" t="e">
        <f t="shared" si="25"/>
        <v>#REF!</v>
      </c>
      <c r="AD683" s="199" t="e">
        <f t="shared" si="24"/>
        <v>#REF!</v>
      </c>
      <c r="AE683" s="199" t="e">
        <f t="shared" si="24"/>
        <v>#REF!</v>
      </c>
      <c r="AF683" s="199" t="e">
        <f t="shared" si="24"/>
        <v>#REF!</v>
      </c>
    </row>
    <row r="684" spans="20:32">
      <c r="T684" s="200">
        <f t="shared" si="23"/>
        <v>1</v>
      </c>
      <c r="U684" s="199" t="e">
        <f>AND($C684&lt;&gt;"",#REF!&lt;&gt;"")</f>
        <v>#REF!</v>
      </c>
      <c r="V684" s="199" t="e">
        <f>AND($C684&lt;&gt;"",#REF!&lt;&gt;"")</f>
        <v>#REF!</v>
      </c>
      <c r="W684" s="199" t="e">
        <f>AND($C684&lt;&gt;"",#REF!&lt;&gt;"")</f>
        <v>#REF!</v>
      </c>
      <c r="X684" s="199" t="e">
        <f>AND($C684&lt;&gt;"",#REF!&lt;&gt;"")</f>
        <v>#REF!</v>
      </c>
      <c r="Y684" s="199" t="e">
        <f>AND($C684&lt;&gt;"",#REF!&lt;&gt;"")</f>
        <v>#REF!</v>
      </c>
      <c r="Z684" s="199" t="e">
        <f>AND($C684&lt;&gt;"",#REF!&lt;&gt;"")</f>
        <v>#REF!</v>
      </c>
      <c r="AA684" s="199" t="e">
        <f t="shared" si="25"/>
        <v>#REF!</v>
      </c>
      <c r="AB684" s="199" t="e">
        <f t="shared" si="25"/>
        <v>#REF!</v>
      </c>
      <c r="AC684" s="199" t="e">
        <f t="shared" si="25"/>
        <v>#REF!</v>
      </c>
      <c r="AD684" s="199" t="e">
        <f t="shared" si="24"/>
        <v>#REF!</v>
      </c>
      <c r="AE684" s="199" t="e">
        <f t="shared" si="24"/>
        <v>#REF!</v>
      </c>
      <c r="AF684" s="199" t="e">
        <f t="shared" si="24"/>
        <v>#REF!</v>
      </c>
    </row>
    <row r="685" spans="20:32">
      <c r="T685" s="200">
        <f t="shared" si="23"/>
        <v>1</v>
      </c>
      <c r="U685" s="199" t="e">
        <f>AND($C685&lt;&gt;"",#REF!&lt;&gt;"")</f>
        <v>#REF!</v>
      </c>
      <c r="V685" s="199" t="e">
        <f>AND($C685&lt;&gt;"",#REF!&lt;&gt;"")</f>
        <v>#REF!</v>
      </c>
      <c r="W685" s="199" t="e">
        <f>AND($C685&lt;&gt;"",#REF!&lt;&gt;"")</f>
        <v>#REF!</v>
      </c>
      <c r="X685" s="199" t="e">
        <f>AND($C685&lt;&gt;"",#REF!&lt;&gt;"")</f>
        <v>#REF!</v>
      </c>
      <c r="Y685" s="199" t="e">
        <f>AND($C685&lt;&gt;"",#REF!&lt;&gt;"")</f>
        <v>#REF!</v>
      </c>
      <c r="Z685" s="199" t="e">
        <f>AND($C685&lt;&gt;"",#REF!&lt;&gt;"")</f>
        <v>#REF!</v>
      </c>
      <c r="AA685" s="199" t="e">
        <f t="shared" si="25"/>
        <v>#REF!</v>
      </c>
      <c r="AB685" s="199" t="e">
        <f t="shared" si="25"/>
        <v>#REF!</v>
      </c>
      <c r="AC685" s="199" t="e">
        <f t="shared" si="25"/>
        <v>#REF!</v>
      </c>
      <c r="AD685" s="199" t="e">
        <f t="shared" si="24"/>
        <v>#REF!</v>
      </c>
      <c r="AE685" s="199" t="e">
        <f t="shared" si="24"/>
        <v>#REF!</v>
      </c>
      <c r="AF685" s="199" t="e">
        <f t="shared" si="24"/>
        <v>#REF!</v>
      </c>
    </row>
    <row r="686" spans="20:32">
      <c r="T686" s="200">
        <f t="shared" si="23"/>
        <v>1</v>
      </c>
      <c r="U686" s="199" t="e">
        <f>AND($C686&lt;&gt;"",#REF!&lt;&gt;"")</f>
        <v>#REF!</v>
      </c>
      <c r="V686" s="199" t="e">
        <f>AND($C686&lt;&gt;"",#REF!&lt;&gt;"")</f>
        <v>#REF!</v>
      </c>
      <c r="W686" s="199" t="e">
        <f>AND($C686&lt;&gt;"",#REF!&lt;&gt;"")</f>
        <v>#REF!</v>
      </c>
      <c r="X686" s="199" t="e">
        <f>AND($C686&lt;&gt;"",#REF!&lt;&gt;"")</f>
        <v>#REF!</v>
      </c>
      <c r="Y686" s="199" t="e">
        <f>AND($C686&lt;&gt;"",#REF!&lt;&gt;"")</f>
        <v>#REF!</v>
      </c>
      <c r="Z686" s="199" t="e">
        <f>AND($C686&lt;&gt;"",#REF!&lt;&gt;"")</f>
        <v>#REF!</v>
      </c>
      <c r="AA686" s="199" t="e">
        <f t="shared" si="25"/>
        <v>#REF!</v>
      </c>
      <c r="AB686" s="199" t="e">
        <f t="shared" si="25"/>
        <v>#REF!</v>
      </c>
      <c r="AC686" s="199" t="e">
        <f t="shared" si="25"/>
        <v>#REF!</v>
      </c>
      <c r="AD686" s="199" t="e">
        <f t="shared" si="24"/>
        <v>#REF!</v>
      </c>
      <c r="AE686" s="199" t="e">
        <f t="shared" si="24"/>
        <v>#REF!</v>
      </c>
      <c r="AF686" s="199" t="e">
        <f t="shared" si="24"/>
        <v>#REF!</v>
      </c>
    </row>
    <row r="687" spans="20:32">
      <c r="T687" s="200">
        <f t="shared" si="23"/>
        <v>1</v>
      </c>
      <c r="U687" s="199" t="e">
        <f>AND($C687&lt;&gt;"",#REF!&lt;&gt;"")</f>
        <v>#REF!</v>
      </c>
      <c r="V687" s="199" t="e">
        <f>AND($C687&lt;&gt;"",#REF!&lt;&gt;"")</f>
        <v>#REF!</v>
      </c>
      <c r="W687" s="199" t="e">
        <f>AND($C687&lt;&gt;"",#REF!&lt;&gt;"")</f>
        <v>#REF!</v>
      </c>
      <c r="X687" s="199" t="e">
        <f>AND($C687&lt;&gt;"",#REF!&lt;&gt;"")</f>
        <v>#REF!</v>
      </c>
      <c r="Y687" s="199" t="e">
        <f>AND($C687&lt;&gt;"",#REF!&lt;&gt;"")</f>
        <v>#REF!</v>
      </c>
      <c r="Z687" s="199" t="e">
        <f>AND($C687&lt;&gt;"",#REF!&lt;&gt;"")</f>
        <v>#REF!</v>
      </c>
      <c r="AA687" s="199" t="e">
        <f t="shared" si="25"/>
        <v>#REF!</v>
      </c>
      <c r="AB687" s="199" t="e">
        <f t="shared" si="25"/>
        <v>#REF!</v>
      </c>
      <c r="AC687" s="199" t="e">
        <f t="shared" si="25"/>
        <v>#REF!</v>
      </c>
      <c r="AD687" s="199" t="e">
        <f t="shared" si="24"/>
        <v>#REF!</v>
      </c>
      <c r="AE687" s="199" t="e">
        <f t="shared" si="24"/>
        <v>#REF!</v>
      </c>
      <c r="AF687" s="199" t="e">
        <f t="shared" si="24"/>
        <v>#REF!</v>
      </c>
    </row>
    <row r="688" spans="20:32">
      <c r="T688" s="200">
        <f t="shared" si="23"/>
        <v>1</v>
      </c>
      <c r="U688" s="199" t="e">
        <f>AND($C688&lt;&gt;"",#REF!&lt;&gt;"")</f>
        <v>#REF!</v>
      </c>
      <c r="V688" s="199" t="e">
        <f>AND($C688&lt;&gt;"",#REF!&lt;&gt;"")</f>
        <v>#REF!</v>
      </c>
      <c r="W688" s="199" t="e">
        <f>AND($C688&lt;&gt;"",#REF!&lt;&gt;"")</f>
        <v>#REF!</v>
      </c>
      <c r="X688" s="199" t="e">
        <f>AND($C688&lt;&gt;"",#REF!&lt;&gt;"")</f>
        <v>#REF!</v>
      </c>
      <c r="Y688" s="199" t="e">
        <f>AND($C688&lt;&gt;"",#REF!&lt;&gt;"")</f>
        <v>#REF!</v>
      </c>
      <c r="Z688" s="199" t="e">
        <f>AND($C688&lt;&gt;"",#REF!&lt;&gt;"")</f>
        <v>#REF!</v>
      </c>
      <c r="AA688" s="199" t="e">
        <f t="shared" si="25"/>
        <v>#REF!</v>
      </c>
      <c r="AB688" s="199" t="e">
        <f t="shared" si="25"/>
        <v>#REF!</v>
      </c>
      <c r="AC688" s="199" t="e">
        <f t="shared" si="25"/>
        <v>#REF!</v>
      </c>
      <c r="AD688" s="199" t="e">
        <f t="shared" si="24"/>
        <v>#REF!</v>
      </c>
      <c r="AE688" s="199" t="e">
        <f t="shared" si="24"/>
        <v>#REF!</v>
      </c>
      <c r="AF688" s="199" t="e">
        <f t="shared" si="24"/>
        <v>#REF!</v>
      </c>
    </row>
    <row r="689" spans="20:32">
      <c r="T689" s="200">
        <f t="shared" si="23"/>
        <v>1</v>
      </c>
      <c r="U689" s="199" t="e">
        <f>AND($C689&lt;&gt;"",#REF!&lt;&gt;"")</f>
        <v>#REF!</v>
      </c>
      <c r="V689" s="199" t="e">
        <f>AND($C689&lt;&gt;"",#REF!&lt;&gt;"")</f>
        <v>#REF!</v>
      </c>
      <c r="W689" s="199" t="e">
        <f>AND($C689&lt;&gt;"",#REF!&lt;&gt;"")</f>
        <v>#REF!</v>
      </c>
      <c r="X689" s="199" t="e">
        <f>AND($C689&lt;&gt;"",#REF!&lt;&gt;"")</f>
        <v>#REF!</v>
      </c>
      <c r="Y689" s="199" t="e">
        <f>AND($C689&lt;&gt;"",#REF!&lt;&gt;"")</f>
        <v>#REF!</v>
      </c>
      <c r="Z689" s="199" t="e">
        <f>AND($C689&lt;&gt;"",#REF!&lt;&gt;"")</f>
        <v>#REF!</v>
      </c>
      <c r="AA689" s="199" t="e">
        <f t="shared" si="25"/>
        <v>#REF!</v>
      </c>
      <c r="AB689" s="199" t="e">
        <f t="shared" si="25"/>
        <v>#REF!</v>
      </c>
      <c r="AC689" s="199" t="e">
        <f t="shared" si="25"/>
        <v>#REF!</v>
      </c>
      <c r="AD689" s="199" t="e">
        <f t="shared" si="24"/>
        <v>#REF!</v>
      </c>
      <c r="AE689" s="199" t="e">
        <f t="shared" si="24"/>
        <v>#REF!</v>
      </c>
      <c r="AF689" s="199" t="e">
        <f t="shared" si="24"/>
        <v>#REF!</v>
      </c>
    </row>
    <row r="690" spans="20:32">
      <c r="T690" s="200">
        <f t="shared" si="23"/>
        <v>1</v>
      </c>
      <c r="U690" s="199" t="e">
        <f>AND($C690&lt;&gt;"",#REF!&lt;&gt;"")</f>
        <v>#REF!</v>
      </c>
      <c r="V690" s="199" t="e">
        <f>AND($C690&lt;&gt;"",#REF!&lt;&gt;"")</f>
        <v>#REF!</v>
      </c>
      <c r="W690" s="199" t="e">
        <f>AND($C690&lt;&gt;"",#REF!&lt;&gt;"")</f>
        <v>#REF!</v>
      </c>
      <c r="X690" s="199" t="e">
        <f>AND($C690&lt;&gt;"",#REF!&lt;&gt;"")</f>
        <v>#REF!</v>
      </c>
      <c r="Y690" s="199" t="e">
        <f>AND($C690&lt;&gt;"",#REF!&lt;&gt;"")</f>
        <v>#REF!</v>
      </c>
      <c r="Z690" s="199" t="e">
        <f>AND($C690&lt;&gt;"",#REF!&lt;&gt;"")</f>
        <v>#REF!</v>
      </c>
      <c r="AA690" s="199" t="e">
        <f t="shared" si="25"/>
        <v>#REF!</v>
      </c>
      <c r="AB690" s="199" t="e">
        <f t="shared" si="25"/>
        <v>#REF!</v>
      </c>
      <c r="AC690" s="199" t="e">
        <f t="shared" si="25"/>
        <v>#REF!</v>
      </c>
      <c r="AD690" s="199" t="e">
        <f t="shared" si="24"/>
        <v>#REF!</v>
      </c>
      <c r="AE690" s="199" t="e">
        <f t="shared" si="24"/>
        <v>#REF!</v>
      </c>
      <c r="AF690" s="199" t="e">
        <f t="shared" si="24"/>
        <v>#REF!</v>
      </c>
    </row>
    <row r="691" spans="20:32">
      <c r="T691" s="200">
        <f t="shared" si="23"/>
        <v>1</v>
      </c>
      <c r="U691" s="199" t="e">
        <f>AND($C691&lt;&gt;"",#REF!&lt;&gt;"")</f>
        <v>#REF!</v>
      </c>
      <c r="V691" s="199" t="e">
        <f>AND($C691&lt;&gt;"",#REF!&lt;&gt;"")</f>
        <v>#REF!</v>
      </c>
      <c r="W691" s="199" t="e">
        <f>AND($C691&lt;&gt;"",#REF!&lt;&gt;"")</f>
        <v>#REF!</v>
      </c>
      <c r="X691" s="199" t="e">
        <f>AND($C691&lt;&gt;"",#REF!&lt;&gt;"")</f>
        <v>#REF!</v>
      </c>
      <c r="Y691" s="199" t="e">
        <f>AND($C691&lt;&gt;"",#REF!&lt;&gt;"")</f>
        <v>#REF!</v>
      </c>
      <c r="Z691" s="199" t="e">
        <f>AND($C691&lt;&gt;"",#REF!&lt;&gt;"")</f>
        <v>#REF!</v>
      </c>
      <c r="AA691" s="199" t="e">
        <f t="shared" si="25"/>
        <v>#REF!</v>
      </c>
      <c r="AB691" s="199" t="e">
        <f t="shared" si="25"/>
        <v>#REF!</v>
      </c>
      <c r="AC691" s="199" t="e">
        <f t="shared" si="25"/>
        <v>#REF!</v>
      </c>
      <c r="AD691" s="199" t="e">
        <f t="shared" si="24"/>
        <v>#REF!</v>
      </c>
      <c r="AE691" s="199" t="e">
        <f t="shared" si="24"/>
        <v>#REF!</v>
      </c>
      <c r="AF691" s="199" t="e">
        <f t="shared" si="24"/>
        <v>#REF!</v>
      </c>
    </row>
    <row r="692" spans="20:32">
      <c r="T692" s="200">
        <f t="shared" si="23"/>
        <v>1</v>
      </c>
      <c r="U692" s="199" t="e">
        <f>AND($C692&lt;&gt;"",#REF!&lt;&gt;"")</f>
        <v>#REF!</v>
      </c>
      <c r="V692" s="199" t="e">
        <f>AND($C692&lt;&gt;"",#REF!&lt;&gt;"")</f>
        <v>#REF!</v>
      </c>
      <c r="W692" s="199" t="e">
        <f>AND($C692&lt;&gt;"",#REF!&lt;&gt;"")</f>
        <v>#REF!</v>
      </c>
      <c r="X692" s="199" t="e">
        <f>AND($C692&lt;&gt;"",#REF!&lt;&gt;"")</f>
        <v>#REF!</v>
      </c>
      <c r="Y692" s="199" t="e">
        <f>AND($C692&lt;&gt;"",#REF!&lt;&gt;"")</f>
        <v>#REF!</v>
      </c>
      <c r="Z692" s="199" t="e">
        <f>AND($C692&lt;&gt;"",#REF!&lt;&gt;"")</f>
        <v>#REF!</v>
      </c>
      <c r="AA692" s="199" t="e">
        <f t="shared" si="25"/>
        <v>#REF!</v>
      </c>
      <c r="AB692" s="199" t="e">
        <f t="shared" si="25"/>
        <v>#REF!</v>
      </c>
      <c r="AC692" s="199" t="e">
        <f t="shared" si="25"/>
        <v>#REF!</v>
      </c>
      <c r="AD692" s="199" t="e">
        <f t="shared" si="24"/>
        <v>#REF!</v>
      </c>
      <c r="AE692" s="199" t="e">
        <f t="shared" si="24"/>
        <v>#REF!</v>
      </c>
      <c r="AF692" s="199" t="e">
        <f t="shared" si="24"/>
        <v>#REF!</v>
      </c>
    </row>
    <row r="693" spans="20:32">
      <c r="T693" s="200">
        <f t="shared" si="23"/>
        <v>1</v>
      </c>
      <c r="U693" s="199" t="e">
        <f>AND($C693&lt;&gt;"",#REF!&lt;&gt;"")</f>
        <v>#REF!</v>
      </c>
      <c r="V693" s="199" t="e">
        <f>AND($C693&lt;&gt;"",#REF!&lt;&gt;"")</f>
        <v>#REF!</v>
      </c>
      <c r="W693" s="199" t="e">
        <f>AND($C693&lt;&gt;"",#REF!&lt;&gt;"")</f>
        <v>#REF!</v>
      </c>
      <c r="X693" s="199" t="e">
        <f>AND($C693&lt;&gt;"",#REF!&lt;&gt;"")</f>
        <v>#REF!</v>
      </c>
      <c r="Y693" s="199" t="e">
        <f>AND($C693&lt;&gt;"",#REF!&lt;&gt;"")</f>
        <v>#REF!</v>
      </c>
      <c r="Z693" s="199" t="e">
        <f>AND($C693&lt;&gt;"",#REF!&lt;&gt;"")</f>
        <v>#REF!</v>
      </c>
      <c r="AA693" s="199" t="e">
        <f t="shared" si="25"/>
        <v>#REF!</v>
      </c>
      <c r="AB693" s="199" t="e">
        <f t="shared" si="25"/>
        <v>#REF!</v>
      </c>
      <c r="AC693" s="199" t="e">
        <f t="shared" si="25"/>
        <v>#REF!</v>
      </c>
      <c r="AD693" s="199" t="e">
        <f t="shared" si="24"/>
        <v>#REF!</v>
      </c>
      <c r="AE693" s="199" t="e">
        <f t="shared" si="24"/>
        <v>#REF!</v>
      </c>
      <c r="AF693" s="199" t="e">
        <f t="shared" si="24"/>
        <v>#REF!</v>
      </c>
    </row>
    <row r="694" spans="20:32">
      <c r="T694" s="200">
        <f t="shared" si="23"/>
        <v>1</v>
      </c>
      <c r="U694" s="199" t="e">
        <f>AND($C694&lt;&gt;"",#REF!&lt;&gt;"")</f>
        <v>#REF!</v>
      </c>
      <c r="V694" s="199" t="e">
        <f>AND($C694&lt;&gt;"",#REF!&lt;&gt;"")</f>
        <v>#REF!</v>
      </c>
      <c r="W694" s="199" t="e">
        <f>AND($C694&lt;&gt;"",#REF!&lt;&gt;"")</f>
        <v>#REF!</v>
      </c>
      <c r="X694" s="199" t="e">
        <f>AND($C694&lt;&gt;"",#REF!&lt;&gt;"")</f>
        <v>#REF!</v>
      </c>
      <c r="Y694" s="199" t="e">
        <f>AND($C694&lt;&gt;"",#REF!&lt;&gt;"")</f>
        <v>#REF!</v>
      </c>
      <c r="Z694" s="199" t="e">
        <f>AND($C694&lt;&gt;"",#REF!&lt;&gt;"")</f>
        <v>#REF!</v>
      </c>
      <c r="AA694" s="199" t="e">
        <f t="shared" si="25"/>
        <v>#REF!</v>
      </c>
      <c r="AB694" s="199" t="e">
        <f t="shared" si="25"/>
        <v>#REF!</v>
      </c>
      <c r="AC694" s="199" t="e">
        <f t="shared" si="25"/>
        <v>#REF!</v>
      </c>
      <c r="AD694" s="199" t="e">
        <f t="shared" si="24"/>
        <v>#REF!</v>
      </c>
      <c r="AE694" s="199" t="e">
        <f t="shared" si="24"/>
        <v>#REF!</v>
      </c>
      <c r="AF694" s="199" t="e">
        <f t="shared" si="24"/>
        <v>#REF!</v>
      </c>
    </row>
    <row r="695" spans="20:32">
      <c r="T695" s="200">
        <f t="shared" si="23"/>
        <v>1</v>
      </c>
      <c r="U695" s="199" t="e">
        <f>AND($C695&lt;&gt;"",#REF!&lt;&gt;"")</f>
        <v>#REF!</v>
      </c>
      <c r="V695" s="199" t="e">
        <f>AND($C695&lt;&gt;"",#REF!&lt;&gt;"")</f>
        <v>#REF!</v>
      </c>
      <c r="W695" s="199" t="e">
        <f>AND($C695&lt;&gt;"",#REF!&lt;&gt;"")</f>
        <v>#REF!</v>
      </c>
      <c r="X695" s="199" t="e">
        <f>AND($C695&lt;&gt;"",#REF!&lt;&gt;"")</f>
        <v>#REF!</v>
      </c>
      <c r="Y695" s="199" t="e">
        <f>AND($C695&lt;&gt;"",#REF!&lt;&gt;"")</f>
        <v>#REF!</v>
      </c>
      <c r="Z695" s="199" t="e">
        <f>AND($C695&lt;&gt;"",#REF!&lt;&gt;"")</f>
        <v>#REF!</v>
      </c>
      <c r="AA695" s="199" t="e">
        <f t="shared" si="25"/>
        <v>#REF!</v>
      </c>
      <c r="AB695" s="199" t="e">
        <f t="shared" si="25"/>
        <v>#REF!</v>
      </c>
      <c r="AC695" s="199" t="e">
        <f t="shared" si="25"/>
        <v>#REF!</v>
      </c>
      <c r="AD695" s="199" t="e">
        <f t="shared" si="24"/>
        <v>#REF!</v>
      </c>
      <c r="AE695" s="199" t="e">
        <f t="shared" si="24"/>
        <v>#REF!</v>
      </c>
      <c r="AF695" s="199" t="e">
        <f t="shared" si="24"/>
        <v>#REF!</v>
      </c>
    </row>
    <row r="696" spans="20:32">
      <c r="T696" s="200">
        <f t="shared" si="23"/>
        <v>1</v>
      </c>
      <c r="U696" s="199" t="e">
        <f>AND($C696&lt;&gt;"",#REF!&lt;&gt;"")</f>
        <v>#REF!</v>
      </c>
      <c r="V696" s="199" t="e">
        <f>AND($C696&lt;&gt;"",#REF!&lt;&gt;"")</f>
        <v>#REF!</v>
      </c>
      <c r="W696" s="199" t="e">
        <f>AND($C696&lt;&gt;"",#REF!&lt;&gt;"")</f>
        <v>#REF!</v>
      </c>
      <c r="X696" s="199" t="e">
        <f>AND($C696&lt;&gt;"",#REF!&lt;&gt;"")</f>
        <v>#REF!</v>
      </c>
      <c r="Y696" s="199" t="e">
        <f>AND($C696&lt;&gt;"",#REF!&lt;&gt;"")</f>
        <v>#REF!</v>
      </c>
      <c r="Z696" s="199" t="e">
        <f>AND($C696&lt;&gt;"",#REF!&lt;&gt;"")</f>
        <v>#REF!</v>
      </c>
      <c r="AA696" s="199" t="e">
        <f t="shared" si="25"/>
        <v>#REF!</v>
      </c>
      <c r="AB696" s="199" t="e">
        <f t="shared" si="25"/>
        <v>#REF!</v>
      </c>
      <c r="AC696" s="199" t="e">
        <f t="shared" si="25"/>
        <v>#REF!</v>
      </c>
      <c r="AD696" s="199" t="e">
        <f t="shared" si="24"/>
        <v>#REF!</v>
      </c>
      <c r="AE696" s="199" t="e">
        <f t="shared" si="24"/>
        <v>#REF!</v>
      </c>
      <c r="AF696" s="199" t="e">
        <f t="shared" si="24"/>
        <v>#REF!</v>
      </c>
    </row>
    <row r="697" spans="20:32">
      <c r="T697" s="200">
        <f t="shared" si="23"/>
        <v>1</v>
      </c>
      <c r="U697" s="199" t="e">
        <f>AND($C697&lt;&gt;"",#REF!&lt;&gt;"")</f>
        <v>#REF!</v>
      </c>
      <c r="V697" s="199" t="e">
        <f>AND($C697&lt;&gt;"",#REF!&lt;&gt;"")</f>
        <v>#REF!</v>
      </c>
      <c r="W697" s="199" t="e">
        <f>AND($C697&lt;&gt;"",#REF!&lt;&gt;"")</f>
        <v>#REF!</v>
      </c>
      <c r="X697" s="199" t="e">
        <f>AND($C697&lt;&gt;"",#REF!&lt;&gt;"")</f>
        <v>#REF!</v>
      </c>
      <c r="Y697" s="199" t="e">
        <f>AND($C697&lt;&gt;"",#REF!&lt;&gt;"")</f>
        <v>#REF!</v>
      </c>
      <c r="Z697" s="199" t="e">
        <f>AND($C697&lt;&gt;"",#REF!&lt;&gt;"")</f>
        <v>#REF!</v>
      </c>
      <c r="AA697" s="199" t="e">
        <f t="shared" si="25"/>
        <v>#REF!</v>
      </c>
      <c r="AB697" s="199" t="e">
        <f t="shared" si="25"/>
        <v>#REF!</v>
      </c>
      <c r="AC697" s="199" t="e">
        <f t="shared" si="25"/>
        <v>#REF!</v>
      </c>
      <c r="AD697" s="199" t="e">
        <f t="shared" si="24"/>
        <v>#REF!</v>
      </c>
      <c r="AE697" s="199" t="e">
        <f t="shared" si="24"/>
        <v>#REF!</v>
      </c>
      <c r="AF697" s="199" t="e">
        <f t="shared" si="24"/>
        <v>#REF!</v>
      </c>
    </row>
    <row r="698" spans="20:32">
      <c r="T698" s="200">
        <f t="shared" si="23"/>
        <v>1</v>
      </c>
      <c r="U698" s="199" t="e">
        <f>AND($C698&lt;&gt;"",#REF!&lt;&gt;"")</f>
        <v>#REF!</v>
      </c>
      <c r="V698" s="199" t="e">
        <f>AND($C698&lt;&gt;"",#REF!&lt;&gt;"")</f>
        <v>#REF!</v>
      </c>
      <c r="W698" s="199" t="e">
        <f>AND($C698&lt;&gt;"",#REF!&lt;&gt;"")</f>
        <v>#REF!</v>
      </c>
      <c r="X698" s="199" t="e">
        <f>AND($C698&lt;&gt;"",#REF!&lt;&gt;"")</f>
        <v>#REF!</v>
      </c>
      <c r="Y698" s="199" t="e">
        <f>AND($C698&lt;&gt;"",#REF!&lt;&gt;"")</f>
        <v>#REF!</v>
      </c>
      <c r="Z698" s="199" t="e">
        <f>AND($C698&lt;&gt;"",#REF!&lt;&gt;"")</f>
        <v>#REF!</v>
      </c>
      <c r="AA698" s="199" t="e">
        <f t="shared" si="25"/>
        <v>#REF!</v>
      </c>
      <c r="AB698" s="199" t="e">
        <f t="shared" si="25"/>
        <v>#REF!</v>
      </c>
      <c r="AC698" s="199" t="e">
        <f t="shared" si="25"/>
        <v>#REF!</v>
      </c>
      <c r="AD698" s="199" t="e">
        <f t="shared" si="24"/>
        <v>#REF!</v>
      </c>
      <c r="AE698" s="199" t="e">
        <f t="shared" si="24"/>
        <v>#REF!</v>
      </c>
      <c r="AF698" s="199" t="e">
        <f t="shared" si="24"/>
        <v>#REF!</v>
      </c>
    </row>
    <row r="699" spans="20:32">
      <c r="T699" s="200">
        <f t="shared" si="23"/>
        <v>1</v>
      </c>
      <c r="U699" s="199" t="e">
        <f>AND($C699&lt;&gt;"",#REF!&lt;&gt;"")</f>
        <v>#REF!</v>
      </c>
      <c r="V699" s="199" t="e">
        <f>AND($C699&lt;&gt;"",#REF!&lt;&gt;"")</f>
        <v>#REF!</v>
      </c>
      <c r="W699" s="199" t="e">
        <f>AND($C699&lt;&gt;"",#REF!&lt;&gt;"")</f>
        <v>#REF!</v>
      </c>
      <c r="X699" s="199" t="e">
        <f>AND($C699&lt;&gt;"",#REF!&lt;&gt;"")</f>
        <v>#REF!</v>
      </c>
      <c r="Y699" s="199" t="e">
        <f>AND($C699&lt;&gt;"",#REF!&lt;&gt;"")</f>
        <v>#REF!</v>
      </c>
      <c r="Z699" s="199" t="e">
        <f>AND($C699&lt;&gt;"",#REF!&lt;&gt;"")</f>
        <v>#REF!</v>
      </c>
      <c r="AA699" s="199" t="e">
        <f t="shared" si="25"/>
        <v>#REF!</v>
      </c>
      <c r="AB699" s="199" t="e">
        <f t="shared" si="25"/>
        <v>#REF!</v>
      </c>
      <c r="AC699" s="199" t="e">
        <f t="shared" si="25"/>
        <v>#REF!</v>
      </c>
      <c r="AD699" s="199" t="e">
        <f t="shared" si="24"/>
        <v>#REF!</v>
      </c>
      <c r="AE699" s="199" t="e">
        <f t="shared" si="24"/>
        <v>#REF!</v>
      </c>
      <c r="AF699" s="199" t="e">
        <f t="shared" si="24"/>
        <v>#REF!</v>
      </c>
    </row>
    <row r="700" spans="20:32">
      <c r="T700" s="200">
        <f t="shared" si="23"/>
        <v>1</v>
      </c>
      <c r="U700" s="199" t="e">
        <f>AND($C700&lt;&gt;"",#REF!&lt;&gt;"")</f>
        <v>#REF!</v>
      </c>
      <c r="V700" s="199" t="e">
        <f>AND($C700&lt;&gt;"",#REF!&lt;&gt;"")</f>
        <v>#REF!</v>
      </c>
      <c r="W700" s="199" t="e">
        <f>AND($C700&lt;&gt;"",#REF!&lt;&gt;"")</f>
        <v>#REF!</v>
      </c>
      <c r="X700" s="199" t="e">
        <f>AND($C700&lt;&gt;"",#REF!&lt;&gt;"")</f>
        <v>#REF!</v>
      </c>
      <c r="Y700" s="199" t="e">
        <f>AND($C700&lt;&gt;"",#REF!&lt;&gt;"")</f>
        <v>#REF!</v>
      </c>
      <c r="Z700" s="199" t="e">
        <f>AND($C700&lt;&gt;"",#REF!&lt;&gt;"")</f>
        <v>#REF!</v>
      </c>
      <c r="AA700" s="199" t="e">
        <f t="shared" si="25"/>
        <v>#REF!</v>
      </c>
      <c r="AB700" s="199" t="e">
        <f t="shared" si="25"/>
        <v>#REF!</v>
      </c>
      <c r="AC700" s="199" t="e">
        <f t="shared" si="25"/>
        <v>#REF!</v>
      </c>
      <c r="AD700" s="199" t="e">
        <f t="shared" si="24"/>
        <v>#REF!</v>
      </c>
      <c r="AE700" s="199" t="e">
        <f t="shared" si="24"/>
        <v>#REF!</v>
      </c>
      <c r="AF700" s="199" t="e">
        <f t="shared" si="24"/>
        <v>#REF!</v>
      </c>
    </row>
    <row r="701" spans="20:32">
      <c r="T701" s="200">
        <f t="shared" si="23"/>
        <v>1</v>
      </c>
      <c r="U701" s="199" t="e">
        <f>AND($C701&lt;&gt;"",#REF!&lt;&gt;"")</f>
        <v>#REF!</v>
      </c>
      <c r="V701" s="199" t="e">
        <f>AND($C701&lt;&gt;"",#REF!&lt;&gt;"")</f>
        <v>#REF!</v>
      </c>
      <c r="W701" s="199" t="e">
        <f>AND($C701&lt;&gt;"",#REF!&lt;&gt;"")</f>
        <v>#REF!</v>
      </c>
      <c r="X701" s="199" t="e">
        <f>AND($C701&lt;&gt;"",#REF!&lt;&gt;"")</f>
        <v>#REF!</v>
      </c>
      <c r="Y701" s="199" t="e">
        <f>AND($C701&lt;&gt;"",#REF!&lt;&gt;"")</f>
        <v>#REF!</v>
      </c>
      <c r="Z701" s="199" t="e">
        <f>AND($C701&lt;&gt;"",#REF!&lt;&gt;"")</f>
        <v>#REF!</v>
      </c>
      <c r="AA701" s="199" t="e">
        <f t="shared" si="25"/>
        <v>#REF!</v>
      </c>
      <c r="AB701" s="199" t="e">
        <f t="shared" si="25"/>
        <v>#REF!</v>
      </c>
      <c r="AC701" s="199" t="e">
        <f t="shared" si="25"/>
        <v>#REF!</v>
      </c>
      <c r="AD701" s="199" t="e">
        <f t="shared" si="24"/>
        <v>#REF!</v>
      </c>
      <c r="AE701" s="199" t="e">
        <f t="shared" si="24"/>
        <v>#REF!</v>
      </c>
      <c r="AF701" s="199" t="e">
        <f t="shared" si="24"/>
        <v>#REF!</v>
      </c>
    </row>
    <row r="702" spans="20:32">
      <c r="T702" s="200">
        <f t="shared" si="23"/>
        <v>1</v>
      </c>
      <c r="U702" s="199" t="e">
        <f>AND($C702&lt;&gt;"",#REF!&lt;&gt;"")</f>
        <v>#REF!</v>
      </c>
      <c r="V702" s="199" t="e">
        <f>AND($C702&lt;&gt;"",#REF!&lt;&gt;"")</f>
        <v>#REF!</v>
      </c>
      <c r="W702" s="199" t="e">
        <f>AND($C702&lt;&gt;"",#REF!&lt;&gt;"")</f>
        <v>#REF!</v>
      </c>
      <c r="X702" s="199" t="e">
        <f>AND($C702&lt;&gt;"",#REF!&lt;&gt;"")</f>
        <v>#REF!</v>
      </c>
      <c r="Y702" s="199" t="e">
        <f>AND($C702&lt;&gt;"",#REF!&lt;&gt;"")</f>
        <v>#REF!</v>
      </c>
      <c r="Z702" s="199" t="e">
        <f>AND($C702&lt;&gt;"",#REF!&lt;&gt;"")</f>
        <v>#REF!</v>
      </c>
      <c r="AA702" s="199" t="e">
        <f t="shared" si="25"/>
        <v>#REF!</v>
      </c>
      <c r="AB702" s="199" t="e">
        <f t="shared" si="25"/>
        <v>#REF!</v>
      </c>
      <c r="AC702" s="199" t="e">
        <f t="shared" si="25"/>
        <v>#REF!</v>
      </c>
      <c r="AD702" s="199" t="e">
        <f t="shared" si="24"/>
        <v>#REF!</v>
      </c>
      <c r="AE702" s="199" t="e">
        <f t="shared" si="24"/>
        <v>#REF!</v>
      </c>
      <c r="AF702" s="199" t="e">
        <f t="shared" si="24"/>
        <v>#REF!</v>
      </c>
    </row>
    <row r="703" spans="20:32">
      <c r="T703" s="200">
        <f t="shared" si="23"/>
        <v>1</v>
      </c>
      <c r="U703" s="199" t="e">
        <f>AND($C703&lt;&gt;"",#REF!&lt;&gt;"")</f>
        <v>#REF!</v>
      </c>
      <c r="V703" s="199" t="e">
        <f>AND($C703&lt;&gt;"",#REF!&lt;&gt;"")</f>
        <v>#REF!</v>
      </c>
      <c r="W703" s="199" t="e">
        <f>AND($C703&lt;&gt;"",#REF!&lt;&gt;"")</f>
        <v>#REF!</v>
      </c>
      <c r="X703" s="199" t="e">
        <f>AND($C703&lt;&gt;"",#REF!&lt;&gt;"")</f>
        <v>#REF!</v>
      </c>
      <c r="Y703" s="199" t="e">
        <f>AND($C703&lt;&gt;"",#REF!&lt;&gt;"")</f>
        <v>#REF!</v>
      </c>
      <c r="Z703" s="199" t="e">
        <f>AND($C703&lt;&gt;"",#REF!&lt;&gt;"")</f>
        <v>#REF!</v>
      </c>
      <c r="AA703" s="199" t="e">
        <f t="shared" si="25"/>
        <v>#REF!</v>
      </c>
      <c r="AB703" s="199" t="e">
        <f t="shared" si="25"/>
        <v>#REF!</v>
      </c>
      <c r="AC703" s="199" t="e">
        <f t="shared" si="25"/>
        <v>#REF!</v>
      </c>
      <c r="AD703" s="199" t="e">
        <f t="shared" si="24"/>
        <v>#REF!</v>
      </c>
      <c r="AE703" s="199" t="e">
        <f t="shared" si="24"/>
        <v>#REF!</v>
      </c>
      <c r="AF703" s="199" t="e">
        <f t="shared" si="24"/>
        <v>#REF!</v>
      </c>
    </row>
    <row r="704" spans="20:32">
      <c r="T704" s="200">
        <f t="shared" si="23"/>
        <v>1</v>
      </c>
      <c r="U704" s="199" t="e">
        <f>AND($C704&lt;&gt;"",#REF!&lt;&gt;"")</f>
        <v>#REF!</v>
      </c>
      <c r="V704" s="199" t="e">
        <f>AND($C704&lt;&gt;"",#REF!&lt;&gt;"")</f>
        <v>#REF!</v>
      </c>
      <c r="W704" s="199" t="e">
        <f>AND($C704&lt;&gt;"",#REF!&lt;&gt;"")</f>
        <v>#REF!</v>
      </c>
      <c r="X704" s="199" t="e">
        <f>AND($C704&lt;&gt;"",#REF!&lt;&gt;"")</f>
        <v>#REF!</v>
      </c>
      <c r="Y704" s="199" t="e">
        <f>AND($C704&lt;&gt;"",#REF!&lt;&gt;"")</f>
        <v>#REF!</v>
      </c>
      <c r="Z704" s="199" t="e">
        <f>AND($C704&lt;&gt;"",#REF!&lt;&gt;"")</f>
        <v>#REF!</v>
      </c>
      <c r="AA704" s="199" t="e">
        <f t="shared" si="25"/>
        <v>#REF!</v>
      </c>
      <c r="AB704" s="199" t="e">
        <f t="shared" si="25"/>
        <v>#REF!</v>
      </c>
      <c r="AC704" s="199" t="e">
        <f t="shared" si="25"/>
        <v>#REF!</v>
      </c>
      <c r="AD704" s="199" t="e">
        <f t="shared" si="24"/>
        <v>#REF!</v>
      </c>
      <c r="AE704" s="199" t="e">
        <f t="shared" si="24"/>
        <v>#REF!</v>
      </c>
      <c r="AF704" s="199" t="e">
        <f t="shared" si="24"/>
        <v>#REF!</v>
      </c>
    </row>
    <row r="705" spans="20:32">
      <c r="T705" s="200">
        <f t="shared" si="23"/>
        <v>1</v>
      </c>
      <c r="U705" s="199" t="e">
        <f>AND($C705&lt;&gt;"",#REF!&lt;&gt;"")</f>
        <v>#REF!</v>
      </c>
      <c r="V705" s="199" t="e">
        <f>AND($C705&lt;&gt;"",#REF!&lt;&gt;"")</f>
        <v>#REF!</v>
      </c>
      <c r="W705" s="199" t="e">
        <f>AND($C705&lt;&gt;"",#REF!&lt;&gt;"")</f>
        <v>#REF!</v>
      </c>
      <c r="X705" s="199" t="e">
        <f>AND($C705&lt;&gt;"",#REF!&lt;&gt;"")</f>
        <v>#REF!</v>
      </c>
      <c r="Y705" s="199" t="e">
        <f>AND($C705&lt;&gt;"",#REF!&lt;&gt;"")</f>
        <v>#REF!</v>
      </c>
      <c r="Z705" s="199" t="e">
        <f>AND($C705&lt;&gt;"",#REF!&lt;&gt;"")</f>
        <v>#REF!</v>
      </c>
      <c r="AA705" s="199" t="e">
        <f t="shared" si="25"/>
        <v>#REF!</v>
      </c>
      <c r="AB705" s="199" t="e">
        <f t="shared" si="25"/>
        <v>#REF!</v>
      </c>
      <c r="AC705" s="199" t="e">
        <f t="shared" si="25"/>
        <v>#REF!</v>
      </c>
      <c r="AD705" s="199" t="e">
        <f t="shared" si="24"/>
        <v>#REF!</v>
      </c>
      <c r="AE705" s="199" t="e">
        <f t="shared" si="24"/>
        <v>#REF!</v>
      </c>
      <c r="AF705" s="199" t="e">
        <f t="shared" si="24"/>
        <v>#REF!</v>
      </c>
    </row>
    <row r="706" spans="20:32">
      <c r="T706" s="200">
        <f t="shared" si="23"/>
        <v>1</v>
      </c>
      <c r="U706" s="199" t="e">
        <f>AND($C706&lt;&gt;"",#REF!&lt;&gt;"")</f>
        <v>#REF!</v>
      </c>
      <c r="V706" s="199" t="e">
        <f>AND($C706&lt;&gt;"",#REF!&lt;&gt;"")</f>
        <v>#REF!</v>
      </c>
      <c r="W706" s="199" t="e">
        <f>AND($C706&lt;&gt;"",#REF!&lt;&gt;"")</f>
        <v>#REF!</v>
      </c>
      <c r="X706" s="199" t="e">
        <f>AND($C706&lt;&gt;"",#REF!&lt;&gt;"")</f>
        <v>#REF!</v>
      </c>
      <c r="Y706" s="199" t="e">
        <f>AND($C706&lt;&gt;"",#REF!&lt;&gt;"")</f>
        <v>#REF!</v>
      </c>
      <c r="Z706" s="199" t="e">
        <f>AND($C706&lt;&gt;"",#REF!&lt;&gt;"")</f>
        <v>#REF!</v>
      </c>
      <c r="AA706" s="199" t="e">
        <f t="shared" si="25"/>
        <v>#REF!</v>
      </c>
      <c r="AB706" s="199" t="e">
        <f t="shared" si="25"/>
        <v>#REF!</v>
      </c>
      <c r="AC706" s="199" t="e">
        <f t="shared" si="25"/>
        <v>#REF!</v>
      </c>
      <c r="AD706" s="199" t="e">
        <f t="shared" si="24"/>
        <v>#REF!</v>
      </c>
      <c r="AE706" s="199" t="e">
        <f t="shared" si="24"/>
        <v>#REF!</v>
      </c>
      <c r="AF706" s="199" t="e">
        <f t="shared" si="24"/>
        <v>#REF!</v>
      </c>
    </row>
    <row r="707" spans="20:32">
      <c r="T707" s="200">
        <f t="shared" si="23"/>
        <v>1</v>
      </c>
      <c r="U707" s="199" t="e">
        <f>AND($C707&lt;&gt;"",#REF!&lt;&gt;"")</f>
        <v>#REF!</v>
      </c>
      <c r="V707" s="199" t="e">
        <f>AND($C707&lt;&gt;"",#REF!&lt;&gt;"")</f>
        <v>#REF!</v>
      </c>
      <c r="W707" s="199" t="e">
        <f>AND($C707&lt;&gt;"",#REF!&lt;&gt;"")</f>
        <v>#REF!</v>
      </c>
      <c r="X707" s="199" t="e">
        <f>AND($C707&lt;&gt;"",#REF!&lt;&gt;"")</f>
        <v>#REF!</v>
      </c>
      <c r="Y707" s="199" t="e">
        <f>AND($C707&lt;&gt;"",#REF!&lt;&gt;"")</f>
        <v>#REF!</v>
      </c>
      <c r="Z707" s="199" t="e">
        <f>AND($C707&lt;&gt;"",#REF!&lt;&gt;"")</f>
        <v>#REF!</v>
      </c>
      <c r="AA707" s="199" t="e">
        <f t="shared" si="25"/>
        <v>#REF!</v>
      </c>
      <c r="AB707" s="199" t="e">
        <f t="shared" si="25"/>
        <v>#REF!</v>
      </c>
      <c r="AC707" s="199" t="e">
        <f t="shared" si="25"/>
        <v>#REF!</v>
      </c>
      <c r="AD707" s="199" t="e">
        <f t="shared" si="24"/>
        <v>#REF!</v>
      </c>
      <c r="AE707" s="199" t="e">
        <f t="shared" si="24"/>
        <v>#REF!</v>
      </c>
      <c r="AF707" s="199" t="e">
        <f t="shared" si="24"/>
        <v>#REF!</v>
      </c>
    </row>
    <row r="708" spans="20:32">
      <c r="T708" s="200">
        <f t="shared" si="23"/>
        <v>1</v>
      </c>
      <c r="U708" s="199" t="e">
        <f>AND($C708&lt;&gt;"",#REF!&lt;&gt;"")</f>
        <v>#REF!</v>
      </c>
      <c r="V708" s="199" t="e">
        <f>AND($C708&lt;&gt;"",#REF!&lt;&gt;"")</f>
        <v>#REF!</v>
      </c>
      <c r="W708" s="199" t="e">
        <f>AND($C708&lt;&gt;"",#REF!&lt;&gt;"")</f>
        <v>#REF!</v>
      </c>
      <c r="X708" s="199" t="e">
        <f>AND($C708&lt;&gt;"",#REF!&lt;&gt;"")</f>
        <v>#REF!</v>
      </c>
      <c r="Y708" s="199" t="e">
        <f>AND($C708&lt;&gt;"",#REF!&lt;&gt;"")</f>
        <v>#REF!</v>
      </c>
      <c r="Z708" s="199" t="e">
        <f>AND($C708&lt;&gt;"",#REF!&lt;&gt;"")</f>
        <v>#REF!</v>
      </c>
      <c r="AA708" s="199" t="e">
        <f t="shared" si="25"/>
        <v>#REF!</v>
      </c>
      <c r="AB708" s="199" t="e">
        <f t="shared" si="25"/>
        <v>#REF!</v>
      </c>
      <c r="AC708" s="199" t="e">
        <f t="shared" si="25"/>
        <v>#REF!</v>
      </c>
      <c r="AD708" s="199" t="e">
        <f t="shared" si="24"/>
        <v>#REF!</v>
      </c>
      <c r="AE708" s="199" t="e">
        <f t="shared" si="24"/>
        <v>#REF!</v>
      </c>
      <c r="AF708" s="199" t="e">
        <f t="shared" si="24"/>
        <v>#REF!</v>
      </c>
    </row>
    <row r="709" spans="20:32">
      <c r="T709" s="200">
        <f t="shared" si="23"/>
        <v>1</v>
      </c>
      <c r="U709" s="199" t="e">
        <f>AND($C709&lt;&gt;"",#REF!&lt;&gt;"")</f>
        <v>#REF!</v>
      </c>
      <c r="V709" s="199" t="e">
        <f>AND($C709&lt;&gt;"",#REF!&lt;&gt;"")</f>
        <v>#REF!</v>
      </c>
      <c r="W709" s="199" t="e">
        <f>AND($C709&lt;&gt;"",#REF!&lt;&gt;"")</f>
        <v>#REF!</v>
      </c>
      <c r="X709" s="199" t="e">
        <f>AND($C709&lt;&gt;"",#REF!&lt;&gt;"")</f>
        <v>#REF!</v>
      </c>
      <c r="Y709" s="199" t="e">
        <f>AND($C709&lt;&gt;"",#REF!&lt;&gt;"")</f>
        <v>#REF!</v>
      </c>
      <c r="Z709" s="199" t="e">
        <f>AND($C709&lt;&gt;"",#REF!&lt;&gt;"")</f>
        <v>#REF!</v>
      </c>
      <c r="AA709" s="199" t="e">
        <f t="shared" si="25"/>
        <v>#REF!</v>
      </c>
      <c r="AB709" s="199" t="e">
        <f t="shared" si="25"/>
        <v>#REF!</v>
      </c>
      <c r="AC709" s="199" t="e">
        <f t="shared" si="25"/>
        <v>#REF!</v>
      </c>
      <c r="AD709" s="199" t="e">
        <f t="shared" si="24"/>
        <v>#REF!</v>
      </c>
      <c r="AE709" s="199" t="e">
        <f t="shared" si="24"/>
        <v>#REF!</v>
      </c>
      <c r="AF709" s="199" t="e">
        <f t="shared" si="24"/>
        <v>#REF!</v>
      </c>
    </row>
    <row r="710" spans="20:32">
      <c r="T710" s="200">
        <f t="shared" si="23"/>
        <v>1</v>
      </c>
      <c r="U710" s="199" t="e">
        <f>AND($C710&lt;&gt;"",#REF!&lt;&gt;"")</f>
        <v>#REF!</v>
      </c>
      <c r="V710" s="199" t="e">
        <f>AND($C710&lt;&gt;"",#REF!&lt;&gt;"")</f>
        <v>#REF!</v>
      </c>
      <c r="W710" s="199" t="e">
        <f>AND($C710&lt;&gt;"",#REF!&lt;&gt;"")</f>
        <v>#REF!</v>
      </c>
      <c r="X710" s="199" t="e">
        <f>AND($C710&lt;&gt;"",#REF!&lt;&gt;"")</f>
        <v>#REF!</v>
      </c>
      <c r="Y710" s="199" t="e">
        <f>AND($C710&lt;&gt;"",#REF!&lt;&gt;"")</f>
        <v>#REF!</v>
      </c>
      <c r="Z710" s="199" t="e">
        <f>AND($C710&lt;&gt;"",#REF!&lt;&gt;"")</f>
        <v>#REF!</v>
      </c>
      <c r="AA710" s="199" t="e">
        <f t="shared" si="25"/>
        <v>#REF!</v>
      </c>
      <c r="AB710" s="199" t="e">
        <f t="shared" si="25"/>
        <v>#REF!</v>
      </c>
      <c r="AC710" s="199" t="e">
        <f t="shared" si="25"/>
        <v>#REF!</v>
      </c>
      <c r="AD710" s="199" t="e">
        <f t="shared" si="24"/>
        <v>#REF!</v>
      </c>
      <c r="AE710" s="199" t="e">
        <f t="shared" si="24"/>
        <v>#REF!</v>
      </c>
      <c r="AF710" s="199" t="e">
        <f t="shared" si="24"/>
        <v>#REF!</v>
      </c>
    </row>
    <row r="711" spans="20:32">
      <c r="T711" s="200">
        <f t="shared" si="23"/>
        <v>1</v>
      </c>
      <c r="U711" s="199" t="e">
        <f>AND($C711&lt;&gt;"",#REF!&lt;&gt;"")</f>
        <v>#REF!</v>
      </c>
      <c r="V711" s="199" t="e">
        <f>AND($C711&lt;&gt;"",#REF!&lt;&gt;"")</f>
        <v>#REF!</v>
      </c>
      <c r="W711" s="199" t="e">
        <f>AND($C711&lt;&gt;"",#REF!&lt;&gt;"")</f>
        <v>#REF!</v>
      </c>
      <c r="X711" s="199" t="e">
        <f>AND($C711&lt;&gt;"",#REF!&lt;&gt;"")</f>
        <v>#REF!</v>
      </c>
      <c r="Y711" s="199" t="e">
        <f>AND($C711&lt;&gt;"",#REF!&lt;&gt;"")</f>
        <v>#REF!</v>
      </c>
      <c r="Z711" s="199" t="e">
        <f>AND($C711&lt;&gt;"",#REF!&lt;&gt;"")</f>
        <v>#REF!</v>
      </c>
      <c r="AA711" s="199" t="e">
        <f t="shared" si="25"/>
        <v>#REF!</v>
      </c>
      <c r="AB711" s="199" t="e">
        <f t="shared" si="25"/>
        <v>#REF!</v>
      </c>
      <c r="AC711" s="199" t="e">
        <f t="shared" si="25"/>
        <v>#REF!</v>
      </c>
      <c r="AD711" s="199" t="e">
        <f t="shared" si="24"/>
        <v>#REF!</v>
      </c>
      <c r="AE711" s="199" t="e">
        <f t="shared" si="24"/>
        <v>#REF!</v>
      </c>
      <c r="AF711" s="199" t="e">
        <f t="shared" si="24"/>
        <v>#REF!</v>
      </c>
    </row>
    <row r="712" spans="20:32">
      <c r="T712" s="200">
        <f t="shared" si="23"/>
        <v>1</v>
      </c>
      <c r="U712" s="199" t="e">
        <f>AND($C712&lt;&gt;"",#REF!&lt;&gt;"")</f>
        <v>#REF!</v>
      </c>
      <c r="V712" s="199" t="e">
        <f>AND($C712&lt;&gt;"",#REF!&lt;&gt;"")</f>
        <v>#REF!</v>
      </c>
      <c r="W712" s="199" t="e">
        <f>AND($C712&lt;&gt;"",#REF!&lt;&gt;"")</f>
        <v>#REF!</v>
      </c>
      <c r="X712" s="199" t="e">
        <f>AND($C712&lt;&gt;"",#REF!&lt;&gt;"")</f>
        <v>#REF!</v>
      </c>
      <c r="Y712" s="199" t="e">
        <f>AND($C712&lt;&gt;"",#REF!&lt;&gt;"")</f>
        <v>#REF!</v>
      </c>
      <c r="Z712" s="199" t="e">
        <f>AND($C712&lt;&gt;"",#REF!&lt;&gt;"")</f>
        <v>#REF!</v>
      </c>
      <c r="AA712" s="199" t="e">
        <f t="shared" si="25"/>
        <v>#REF!</v>
      </c>
      <c r="AB712" s="199" t="e">
        <f t="shared" si="25"/>
        <v>#REF!</v>
      </c>
      <c r="AC712" s="199" t="e">
        <f t="shared" si="25"/>
        <v>#REF!</v>
      </c>
      <c r="AD712" s="199" t="e">
        <f t="shared" si="24"/>
        <v>#REF!</v>
      </c>
      <c r="AE712" s="199" t="e">
        <f t="shared" si="24"/>
        <v>#REF!</v>
      </c>
      <c r="AF712" s="199" t="e">
        <f t="shared" si="24"/>
        <v>#REF!</v>
      </c>
    </row>
    <row r="713" spans="20:32">
      <c r="T713" s="200">
        <f t="shared" si="23"/>
        <v>1</v>
      </c>
      <c r="U713" s="199" t="e">
        <f>AND($C713&lt;&gt;"",#REF!&lt;&gt;"")</f>
        <v>#REF!</v>
      </c>
      <c r="V713" s="199" t="e">
        <f>AND($C713&lt;&gt;"",#REF!&lt;&gt;"")</f>
        <v>#REF!</v>
      </c>
      <c r="W713" s="199" t="e">
        <f>AND($C713&lt;&gt;"",#REF!&lt;&gt;"")</f>
        <v>#REF!</v>
      </c>
      <c r="X713" s="199" t="e">
        <f>AND($C713&lt;&gt;"",#REF!&lt;&gt;"")</f>
        <v>#REF!</v>
      </c>
      <c r="Y713" s="199" t="e">
        <f>AND($C713&lt;&gt;"",#REF!&lt;&gt;"")</f>
        <v>#REF!</v>
      </c>
      <c r="Z713" s="199" t="e">
        <f>AND($C713&lt;&gt;"",#REF!&lt;&gt;"")</f>
        <v>#REF!</v>
      </c>
      <c r="AA713" s="199" t="e">
        <f t="shared" si="25"/>
        <v>#REF!</v>
      </c>
      <c r="AB713" s="199" t="e">
        <f t="shared" si="25"/>
        <v>#REF!</v>
      </c>
      <c r="AC713" s="199" t="e">
        <f t="shared" si="25"/>
        <v>#REF!</v>
      </c>
      <c r="AD713" s="199" t="e">
        <f t="shared" si="24"/>
        <v>#REF!</v>
      </c>
      <c r="AE713" s="199" t="e">
        <f t="shared" si="24"/>
        <v>#REF!</v>
      </c>
      <c r="AF713" s="199" t="e">
        <f t="shared" si="24"/>
        <v>#REF!</v>
      </c>
    </row>
    <row r="714" spans="20:32">
      <c r="T714" s="200">
        <f t="shared" si="23"/>
        <v>1</v>
      </c>
      <c r="U714" s="199" t="e">
        <f>AND($C714&lt;&gt;"",#REF!&lt;&gt;"")</f>
        <v>#REF!</v>
      </c>
      <c r="V714" s="199" t="e">
        <f>AND($C714&lt;&gt;"",#REF!&lt;&gt;"")</f>
        <v>#REF!</v>
      </c>
      <c r="W714" s="199" t="e">
        <f>AND($C714&lt;&gt;"",#REF!&lt;&gt;"")</f>
        <v>#REF!</v>
      </c>
      <c r="X714" s="199" t="e">
        <f>AND($C714&lt;&gt;"",#REF!&lt;&gt;"")</f>
        <v>#REF!</v>
      </c>
      <c r="Y714" s="199" t="e">
        <f>AND($C714&lt;&gt;"",#REF!&lt;&gt;"")</f>
        <v>#REF!</v>
      </c>
      <c r="Z714" s="199" t="e">
        <f>AND($C714&lt;&gt;"",#REF!&lt;&gt;"")</f>
        <v>#REF!</v>
      </c>
      <c r="AA714" s="199" t="e">
        <f t="shared" si="25"/>
        <v>#REF!</v>
      </c>
      <c r="AB714" s="199" t="e">
        <f t="shared" si="25"/>
        <v>#REF!</v>
      </c>
      <c r="AC714" s="199" t="e">
        <f t="shared" si="25"/>
        <v>#REF!</v>
      </c>
      <c r="AD714" s="199" t="e">
        <f t="shared" si="24"/>
        <v>#REF!</v>
      </c>
      <c r="AE714" s="199" t="e">
        <f t="shared" si="24"/>
        <v>#REF!</v>
      </c>
      <c r="AF714" s="199" t="e">
        <f t="shared" si="24"/>
        <v>#REF!</v>
      </c>
    </row>
    <row r="715" spans="20:32">
      <c r="T715" s="200">
        <f t="shared" si="23"/>
        <v>1</v>
      </c>
      <c r="U715" s="199" t="e">
        <f>AND($C715&lt;&gt;"",#REF!&lt;&gt;"")</f>
        <v>#REF!</v>
      </c>
      <c r="V715" s="199" t="e">
        <f>AND($C715&lt;&gt;"",#REF!&lt;&gt;"")</f>
        <v>#REF!</v>
      </c>
      <c r="W715" s="199" t="e">
        <f>AND($C715&lt;&gt;"",#REF!&lt;&gt;"")</f>
        <v>#REF!</v>
      </c>
      <c r="X715" s="199" t="e">
        <f>AND($C715&lt;&gt;"",#REF!&lt;&gt;"")</f>
        <v>#REF!</v>
      </c>
      <c r="Y715" s="199" t="e">
        <f>AND($C715&lt;&gt;"",#REF!&lt;&gt;"")</f>
        <v>#REF!</v>
      </c>
      <c r="Z715" s="199" t="e">
        <f>AND($C715&lt;&gt;"",#REF!&lt;&gt;"")</f>
        <v>#REF!</v>
      </c>
      <c r="AA715" s="199" t="e">
        <f t="shared" si="25"/>
        <v>#REF!</v>
      </c>
      <c r="AB715" s="199" t="e">
        <f t="shared" si="25"/>
        <v>#REF!</v>
      </c>
      <c r="AC715" s="199" t="e">
        <f t="shared" si="25"/>
        <v>#REF!</v>
      </c>
      <c r="AD715" s="199" t="e">
        <f t="shared" si="24"/>
        <v>#REF!</v>
      </c>
      <c r="AE715" s="199" t="e">
        <f t="shared" si="24"/>
        <v>#REF!</v>
      </c>
      <c r="AF715" s="199" t="e">
        <f t="shared" si="24"/>
        <v>#REF!</v>
      </c>
    </row>
    <row r="716" spans="20:32">
      <c r="T716" s="200">
        <f t="shared" si="23"/>
        <v>1</v>
      </c>
      <c r="U716" s="199" t="e">
        <f>AND($C716&lt;&gt;"",#REF!&lt;&gt;"")</f>
        <v>#REF!</v>
      </c>
      <c r="V716" s="199" t="e">
        <f>AND($C716&lt;&gt;"",#REF!&lt;&gt;"")</f>
        <v>#REF!</v>
      </c>
      <c r="W716" s="199" t="e">
        <f>AND($C716&lt;&gt;"",#REF!&lt;&gt;"")</f>
        <v>#REF!</v>
      </c>
      <c r="X716" s="199" t="e">
        <f>AND($C716&lt;&gt;"",#REF!&lt;&gt;"")</f>
        <v>#REF!</v>
      </c>
      <c r="Y716" s="199" t="e">
        <f>AND($C716&lt;&gt;"",#REF!&lt;&gt;"")</f>
        <v>#REF!</v>
      </c>
      <c r="Z716" s="199" t="e">
        <f>AND($C716&lt;&gt;"",#REF!&lt;&gt;"")</f>
        <v>#REF!</v>
      </c>
      <c r="AA716" s="199" t="e">
        <f t="shared" si="25"/>
        <v>#REF!</v>
      </c>
      <c r="AB716" s="199" t="e">
        <f t="shared" si="25"/>
        <v>#REF!</v>
      </c>
      <c r="AC716" s="199" t="e">
        <f t="shared" si="25"/>
        <v>#REF!</v>
      </c>
      <c r="AD716" s="199" t="e">
        <f t="shared" si="24"/>
        <v>#REF!</v>
      </c>
      <c r="AE716" s="199" t="e">
        <f t="shared" si="24"/>
        <v>#REF!</v>
      </c>
      <c r="AF716" s="199" t="e">
        <f t="shared" si="24"/>
        <v>#REF!</v>
      </c>
    </row>
    <row r="717" spans="20:32">
      <c r="T717" s="200">
        <f t="shared" si="23"/>
        <v>1</v>
      </c>
      <c r="U717" s="199" t="e">
        <f>AND($C717&lt;&gt;"",#REF!&lt;&gt;"")</f>
        <v>#REF!</v>
      </c>
      <c r="V717" s="199" t="e">
        <f>AND($C717&lt;&gt;"",#REF!&lt;&gt;"")</f>
        <v>#REF!</v>
      </c>
      <c r="W717" s="199" t="e">
        <f>AND($C717&lt;&gt;"",#REF!&lt;&gt;"")</f>
        <v>#REF!</v>
      </c>
      <c r="X717" s="199" t="e">
        <f>AND($C717&lt;&gt;"",#REF!&lt;&gt;"")</f>
        <v>#REF!</v>
      </c>
      <c r="Y717" s="199" t="e">
        <f>AND($C717&lt;&gt;"",#REF!&lt;&gt;"")</f>
        <v>#REF!</v>
      </c>
      <c r="Z717" s="199" t="e">
        <f>AND($C717&lt;&gt;"",#REF!&lt;&gt;"")</f>
        <v>#REF!</v>
      </c>
      <c r="AA717" s="199" t="e">
        <f t="shared" si="25"/>
        <v>#REF!</v>
      </c>
      <c r="AB717" s="199" t="e">
        <f t="shared" si="25"/>
        <v>#REF!</v>
      </c>
      <c r="AC717" s="199" t="e">
        <f t="shared" si="25"/>
        <v>#REF!</v>
      </c>
      <c r="AD717" s="199" t="e">
        <f t="shared" si="24"/>
        <v>#REF!</v>
      </c>
      <c r="AE717" s="199" t="e">
        <f t="shared" si="24"/>
        <v>#REF!</v>
      </c>
      <c r="AF717" s="199" t="e">
        <f t="shared" si="24"/>
        <v>#REF!</v>
      </c>
    </row>
    <row r="718" spans="20:32">
      <c r="T718" s="200">
        <f t="shared" ref="T718:T781" si="26">IF(F718="",1,IF(F718="LC",1,F718))</f>
        <v>1</v>
      </c>
      <c r="U718" s="199" t="e">
        <f>AND($C718&lt;&gt;"",#REF!&lt;&gt;"")</f>
        <v>#REF!</v>
      </c>
      <c r="V718" s="199" t="e">
        <f>AND($C718&lt;&gt;"",#REF!&lt;&gt;"")</f>
        <v>#REF!</v>
      </c>
      <c r="W718" s="199" t="e">
        <f>AND($C718&lt;&gt;"",#REF!&lt;&gt;"")</f>
        <v>#REF!</v>
      </c>
      <c r="X718" s="199" t="e">
        <f>AND($C718&lt;&gt;"",#REF!&lt;&gt;"")</f>
        <v>#REF!</v>
      </c>
      <c r="Y718" s="199" t="e">
        <f>AND($C718&lt;&gt;"",#REF!&lt;&gt;"")</f>
        <v>#REF!</v>
      </c>
      <c r="Z718" s="199" t="e">
        <f>AND($C718&lt;&gt;"",#REF!&lt;&gt;"")</f>
        <v>#REF!</v>
      </c>
      <c r="AA718" s="199" t="e">
        <f t="shared" si="25"/>
        <v>#REF!</v>
      </c>
      <c r="AB718" s="199" t="e">
        <f t="shared" si="25"/>
        <v>#REF!</v>
      </c>
      <c r="AC718" s="199" t="e">
        <f t="shared" si="25"/>
        <v>#REF!</v>
      </c>
      <c r="AD718" s="199" t="e">
        <f t="shared" si="24"/>
        <v>#REF!</v>
      </c>
      <c r="AE718" s="199" t="e">
        <f t="shared" si="24"/>
        <v>#REF!</v>
      </c>
      <c r="AF718" s="199" t="e">
        <f t="shared" si="24"/>
        <v>#REF!</v>
      </c>
    </row>
    <row r="719" spans="20:32">
      <c r="T719" s="200">
        <f t="shared" si="26"/>
        <v>1</v>
      </c>
      <c r="U719" s="199" t="e">
        <f>AND($C719&lt;&gt;"",#REF!&lt;&gt;"")</f>
        <v>#REF!</v>
      </c>
      <c r="V719" s="199" t="e">
        <f>AND($C719&lt;&gt;"",#REF!&lt;&gt;"")</f>
        <v>#REF!</v>
      </c>
      <c r="W719" s="199" t="e">
        <f>AND($C719&lt;&gt;"",#REF!&lt;&gt;"")</f>
        <v>#REF!</v>
      </c>
      <c r="X719" s="199" t="e">
        <f>AND($C719&lt;&gt;"",#REF!&lt;&gt;"")</f>
        <v>#REF!</v>
      </c>
      <c r="Y719" s="199" t="e">
        <f>AND($C719&lt;&gt;"",#REF!&lt;&gt;"")</f>
        <v>#REF!</v>
      </c>
      <c r="Z719" s="199" t="e">
        <f>AND($C719&lt;&gt;"",#REF!&lt;&gt;"")</f>
        <v>#REF!</v>
      </c>
      <c r="AA719" s="199" t="e">
        <f t="shared" si="25"/>
        <v>#REF!</v>
      </c>
      <c r="AB719" s="199" t="e">
        <f t="shared" si="25"/>
        <v>#REF!</v>
      </c>
      <c r="AC719" s="199" t="e">
        <f t="shared" si="25"/>
        <v>#REF!</v>
      </c>
      <c r="AD719" s="199" t="e">
        <f t="shared" si="24"/>
        <v>#REF!</v>
      </c>
      <c r="AE719" s="199" t="e">
        <f t="shared" si="24"/>
        <v>#REF!</v>
      </c>
      <c r="AF719" s="199" t="e">
        <f t="shared" si="24"/>
        <v>#REF!</v>
      </c>
    </row>
    <row r="720" spans="20:32">
      <c r="T720" s="200">
        <f t="shared" si="26"/>
        <v>1</v>
      </c>
      <c r="U720" s="199" t="e">
        <f>AND($C720&lt;&gt;"",#REF!&lt;&gt;"")</f>
        <v>#REF!</v>
      </c>
      <c r="V720" s="199" t="e">
        <f>AND($C720&lt;&gt;"",#REF!&lt;&gt;"")</f>
        <v>#REF!</v>
      </c>
      <c r="W720" s="199" t="e">
        <f>AND($C720&lt;&gt;"",#REF!&lt;&gt;"")</f>
        <v>#REF!</v>
      </c>
      <c r="X720" s="199" t="e">
        <f>AND($C720&lt;&gt;"",#REF!&lt;&gt;"")</f>
        <v>#REF!</v>
      </c>
      <c r="Y720" s="199" t="e">
        <f>AND($C720&lt;&gt;"",#REF!&lt;&gt;"")</f>
        <v>#REF!</v>
      </c>
      <c r="Z720" s="199" t="e">
        <f>AND($C720&lt;&gt;"",#REF!&lt;&gt;"")</f>
        <v>#REF!</v>
      </c>
      <c r="AA720" s="199" t="e">
        <f t="shared" si="25"/>
        <v>#REF!</v>
      </c>
      <c r="AB720" s="199" t="e">
        <f t="shared" si="25"/>
        <v>#REF!</v>
      </c>
      <c r="AC720" s="199" t="e">
        <f t="shared" si="25"/>
        <v>#REF!</v>
      </c>
      <c r="AD720" s="199" t="e">
        <f t="shared" si="24"/>
        <v>#REF!</v>
      </c>
      <c r="AE720" s="199" t="e">
        <f t="shared" si="24"/>
        <v>#REF!</v>
      </c>
      <c r="AF720" s="199" t="e">
        <f t="shared" si="24"/>
        <v>#REF!</v>
      </c>
    </row>
    <row r="721" spans="20:32">
      <c r="T721" s="200">
        <f t="shared" si="26"/>
        <v>1</v>
      </c>
      <c r="U721" s="199" t="e">
        <f>AND($C721&lt;&gt;"",#REF!&lt;&gt;"")</f>
        <v>#REF!</v>
      </c>
      <c r="V721" s="199" t="e">
        <f>AND($C721&lt;&gt;"",#REF!&lt;&gt;"")</f>
        <v>#REF!</v>
      </c>
      <c r="W721" s="199" t="e">
        <f>AND($C721&lt;&gt;"",#REF!&lt;&gt;"")</f>
        <v>#REF!</v>
      </c>
      <c r="X721" s="199" t="e">
        <f>AND($C721&lt;&gt;"",#REF!&lt;&gt;"")</f>
        <v>#REF!</v>
      </c>
      <c r="Y721" s="199" t="e">
        <f>AND($C721&lt;&gt;"",#REF!&lt;&gt;"")</f>
        <v>#REF!</v>
      </c>
      <c r="Z721" s="199" t="e">
        <f>AND($C721&lt;&gt;"",#REF!&lt;&gt;"")</f>
        <v>#REF!</v>
      </c>
      <c r="AA721" s="199" t="e">
        <f t="shared" si="25"/>
        <v>#REF!</v>
      </c>
      <c r="AB721" s="199" t="e">
        <f t="shared" si="25"/>
        <v>#REF!</v>
      </c>
      <c r="AC721" s="199" t="e">
        <f t="shared" si="25"/>
        <v>#REF!</v>
      </c>
      <c r="AD721" s="199" t="e">
        <f t="shared" si="24"/>
        <v>#REF!</v>
      </c>
      <c r="AE721" s="199" t="e">
        <f t="shared" si="24"/>
        <v>#REF!</v>
      </c>
      <c r="AF721" s="199" t="e">
        <f t="shared" si="24"/>
        <v>#REF!</v>
      </c>
    </row>
    <row r="722" spans="20:32">
      <c r="T722" s="200">
        <f t="shared" si="26"/>
        <v>1</v>
      </c>
      <c r="U722" s="199" t="e">
        <f>AND($C722&lt;&gt;"",#REF!&lt;&gt;"")</f>
        <v>#REF!</v>
      </c>
      <c r="V722" s="199" t="e">
        <f>AND($C722&lt;&gt;"",#REF!&lt;&gt;"")</f>
        <v>#REF!</v>
      </c>
      <c r="W722" s="199" t="e">
        <f>AND($C722&lt;&gt;"",#REF!&lt;&gt;"")</f>
        <v>#REF!</v>
      </c>
      <c r="X722" s="199" t="e">
        <f>AND($C722&lt;&gt;"",#REF!&lt;&gt;"")</f>
        <v>#REF!</v>
      </c>
      <c r="Y722" s="199" t="e">
        <f>AND($C722&lt;&gt;"",#REF!&lt;&gt;"")</f>
        <v>#REF!</v>
      </c>
      <c r="Z722" s="199" t="e">
        <f>AND($C722&lt;&gt;"",#REF!&lt;&gt;"")</f>
        <v>#REF!</v>
      </c>
      <c r="AA722" s="199" t="e">
        <f t="shared" si="25"/>
        <v>#REF!</v>
      </c>
      <c r="AB722" s="199" t="e">
        <f t="shared" si="25"/>
        <v>#REF!</v>
      </c>
      <c r="AC722" s="199" t="e">
        <f t="shared" si="25"/>
        <v>#REF!</v>
      </c>
      <c r="AD722" s="199" t="e">
        <f t="shared" si="24"/>
        <v>#REF!</v>
      </c>
      <c r="AE722" s="199" t="e">
        <f t="shared" si="24"/>
        <v>#REF!</v>
      </c>
      <c r="AF722" s="199" t="e">
        <f t="shared" si="24"/>
        <v>#REF!</v>
      </c>
    </row>
    <row r="723" spans="20:32">
      <c r="T723" s="200">
        <f t="shared" si="26"/>
        <v>1</v>
      </c>
      <c r="U723" s="199" t="e">
        <f>AND($C723&lt;&gt;"",#REF!&lt;&gt;"")</f>
        <v>#REF!</v>
      </c>
      <c r="V723" s="199" t="e">
        <f>AND($C723&lt;&gt;"",#REF!&lt;&gt;"")</f>
        <v>#REF!</v>
      </c>
      <c r="W723" s="199" t="e">
        <f>AND($C723&lt;&gt;"",#REF!&lt;&gt;"")</f>
        <v>#REF!</v>
      </c>
      <c r="X723" s="199" t="e">
        <f>AND($C723&lt;&gt;"",#REF!&lt;&gt;"")</f>
        <v>#REF!</v>
      </c>
      <c r="Y723" s="199" t="e">
        <f>AND($C723&lt;&gt;"",#REF!&lt;&gt;"")</f>
        <v>#REF!</v>
      </c>
      <c r="Z723" s="199" t="e">
        <f>AND($C723&lt;&gt;"",#REF!&lt;&gt;"")</f>
        <v>#REF!</v>
      </c>
      <c r="AA723" s="199" t="e">
        <f t="shared" si="25"/>
        <v>#REF!</v>
      </c>
      <c r="AB723" s="199" t="e">
        <f t="shared" si="25"/>
        <v>#REF!</v>
      </c>
      <c r="AC723" s="199" t="e">
        <f t="shared" si="25"/>
        <v>#REF!</v>
      </c>
      <c r="AD723" s="199" t="e">
        <f t="shared" si="24"/>
        <v>#REF!</v>
      </c>
      <c r="AE723" s="199" t="e">
        <f t="shared" si="24"/>
        <v>#REF!</v>
      </c>
      <c r="AF723" s="199" t="e">
        <f t="shared" si="24"/>
        <v>#REF!</v>
      </c>
    </row>
    <row r="724" spans="20:32">
      <c r="T724" s="200">
        <f t="shared" si="26"/>
        <v>1</v>
      </c>
      <c r="U724" s="199" t="e">
        <f>AND($C724&lt;&gt;"",#REF!&lt;&gt;"")</f>
        <v>#REF!</v>
      </c>
      <c r="V724" s="199" t="e">
        <f>AND($C724&lt;&gt;"",#REF!&lt;&gt;"")</f>
        <v>#REF!</v>
      </c>
      <c r="W724" s="199" t="e">
        <f>AND($C724&lt;&gt;"",#REF!&lt;&gt;"")</f>
        <v>#REF!</v>
      </c>
      <c r="X724" s="199" t="e">
        <f>AND($C724&lt;&gt;"",#REF!&lt;&gt;"")</f>
        <v>#REF!</v>
      </c>
      <c r="Y724" s="199" t="e">
        <f>AND($C724&lt;&gt;"",#REF!&lt;&gt;"")</f>
        <v>#REF!</v>
      </c>
      <c r="Z724" s="199" t="e">
        <f>AND($C724&lt;&gt;"",#REF!&lt;&gt;"")</f>
        <v>#REF!</v>
      </c>
      <c r="AA724" s="199" t="e">
        <f t="shared" si="25"/>
        <v>#REF!</v>
      </c>
      <c r="AB724" s="199" t="e">
        <f t="shared" si="25"/>
        <v>#REF!</v>
      </c>
      <c r="AC724" s="199" t="e">
        <f t="shared" si="25"/>
        <v>#REF!</v>
      </c>
      <c r="AD724" s="199" t="e">
        <f t="shared" si="24"/>
        <v>#REF!</v>
      </c>
      <c r="AE724" s="199" t="e">
        <f t="shared" si="24"/>
        <v>#REF!</v>
      </c>
      <c r="AF724" s="199" t="e">
        <f t="shared" si="24"/>
        <v>#REF!</v>
      </c>
    </row>
    <row r="725" spans="20:32">
      <c r="T725" s="200">
        <f t="shared" si="26"/>
        <v>1</v>
      </c>
      <c r="U725" s="199" t="e">
        <f>AND($C725&lt;&gt;"",#REF!&lt;&gt;"")</f>
        <v>#REF!</v>
      </c>
      <c r="V725" s="199" t="e">
        <f>AND($C725&lt;&gt;"",#REF!&lt;&gt;"")</f>
        <v>#REF!</v>
      </c>
      <c r="W725" s="199" t="e">
        <f>AND($C725&lt;&gt;"",#REF!&lt;&gt;"")</f>
        <v>#REF!</v>
      </c>
      <c r="X725" s="199" t="e">
        <f>AND($C725&lt;&gt;"",#REF!&lt;&gt;"")</f>
        <v>#REF!</v>
      </c>
      <c r="Y725" s="199" t="e">
        <f>AND($C725&lt;&gt;"",#REF!&lt;&gt;"")</f>
        <v>#REF!</v>
      </c>
      <c r="Z725" s="199" t="e">
        <f>AND($C725&lt;&gt;"",#REF!&lt;&gt;"")</f>
        <v>#REF!</v>
      </c>
      <c r="AA725" s="199" t="e">
        <f t="shared" si="25"/>
        <v>#REF!</v>
      </c>
      <c r="AB725" s="199" t="e">
        <f t="shared" si="25"/>
        <v>#REF!</v>
      </c>
      <c r="AC725" s="199" t="e">
        <f t="shared" si="25"/>
        <v>#REF!</v>
      </c>
      <c r="AD725" s="199" t="e">
        <f t="shared" si="24"/>
        <v>#REF!</v>
      </c>
      <c r="AE725" s="199" t="e">
        <f t="shared" si="24"/>
        <v>#REF!</v>
      </c>
      <c r="AF725" s="199" t="e">
        <f t="shared" si="24"/>
        <v>#REF!</v>
      </c>
    </row>
    <row r="726" spans="20:32">
      <c r="T726" s="200">
        <f t="shared" si="26"/>
        <v>1</v>
      </c>
      <c r="U726" s="199" t="e">
        <f>AND($C726&lt;&gt;"",#REF!&lt;&gt;"")</f>
        <v>#REF!</v>
      </c>
      <c r="V726" s="199" t="e">
        <f>AND($C726&lt;&gt;"",#REF!&lt;&gt;"")</f>
        <v>#REF!</v>
      </c>
      <c r="W726" s="199" t="e">
        <f>AND($C726&lt;&gt;"",#REF!&lt;&gt;"")</f>
        <v>#REF!</v>
      </c>
      <c r="X726" s="199" t="e">
        <f>AND($C726&lt;&gt;"",#REF!&lt;&gt;"")</f>
        <v>#REF!</v>
      </c>
      <c r="Y726" s="199" t="e">
        <f>AND($C726&lt;&gt;"",#REF!&lt;&gt;"")</f>
        <v>#REF!</v>
      </c>
      <c r="Z726" s="199" t="e">
        <f>AND($C726&lt;&gt;"",#REF!&lt;&gt;"")</f>
        <v>#REF!</v>
      </c>
      <c r="AA726" s="199" t="e">
        <f t="shared" si="25"/>
        <v>#REF!</v>
      </c>
      <c r="AB726" s="199" t="e">
        <f t="shared" si="25"/>
        <v>#REF!</v>
      </c>
      <c r="AC726" s="199" t="e">
        <f t="shared" si="25"/>
        <v>#REF!</v>
      </c>
      <c r="AD726" s="199" t="e">
        <f t="shared" si="24"/>
        <v>#REF!</v>
      </c>
      <c r="AE726" s="199" t="e">
        <f t="shared" si="24"/>
        <v>#REF!</v>
      </c>
      <c r="AF726" s="199" t="e">
        <f t="shared" si="24"/>
        <v>#REF!</v>
      </c>
    </row>
    <row r="727" spans="20:32">
      <c r="T727" s="200">
        <f t="shared" si="26"/>
        <v>1</v>
      </c>
      <c r="U727" s="199" t="e">
        <f>AND($C727&lt;&gt;"",#REF!&lt;&gt;"")</f>
        <v>#REF!</v>
      </c>
      <c r="V727" s="199" t="e">
        <f>AND($C727&lt;&gt;"",#REF!&lt;&gt;"")</f>
        <v>#REF!</v>
      </c>
      <c r="W727" s="199" t="e">
        <f>AND($C727&lt;&gt;"",#REF!&lt;&gt;"")</f>
        <v>#REF!</v>
      </c>
      <c r="X727" s="199" t="e">
        <f>AND($C727&lt;&gt;"",#REF!&lt;&gt;"")</f>
        <v>#REF!</v>
      </c>
      <c r="Y727" s="199" t="e">
        <f>AND($C727&lt;&gt;"",#REF!&lt;&gt;"")</f>
        <v>#REF!</v>
      </c>
      <c r="Z727" s="199" t="e">
        <f>AND($C727&lt;&gt;"",#REF!&lt;&gt;"")</f>
        <v>#REF!</v>
      </c>
      <c r="AA727" s="199" t="e">
        <f t="shared" si="25"/>
        <v>#REF!</v>
      </c>
      <c r="AB727" s="199" t="e">
        <f t="shared" si="25"/>
        <v>#REF!</v>
      </c>
      <c r="AC727" s="199" t="e">
        <f t="shared" si="25"/>
        <v>#REF!</v>
      </c>
      <c r="AD727" s="199" t="e">
        <f t="shared" si="24"/>
        <v>#REF!</v>
      </c>
      <c r="AE727" s="199" t="e">
        <f t="shared" si="24"/>
        <v>#REF!</v>
      </c>
      <c r="AF727" s="199" t="e">
        <f t="shared" si="24"/>
        <v>#REF!</v>
      </c>
    </row>
    <row r="728" spans="20:32">
      <c r="T728" s="200">
        <f t="shared" si="26"/>
        <v>1</v>
      </c>
      <c r="U728" s="199" t="e">
        <f>AND($C728&lt;&gt;"",#REF!&lt;&gt;"")</f>
        <v>#REF!</v>
      </c>
      <c r="V728" s="199" t="e">
        <f>AND($C728&lt;&gt;"",#REF!&lt;&gt;"")</f>
        <v>#REF!</v>
      </c>
      <c r="W728" s="199" t="e">
        <f>AND($C728&lt;&gt;"",#REF!&lt;&gt;"")</f>
        <v>#REF!</v>
      </c>
      <c r="X728" s="199" t="e">
        <f>AND($C728&lt;&gt;"",#REF!&lt;&gt;"")</f>
        <v>#REF!</v>
      </c>
      <c r="Y728" s="199" t="e">
        <f>AND($C728&lt;&gt;"",#REF!&lt;&gt;"")</f>
        <v>#REF!</v>
      </c>
      <c r="Z728" s="199" t="e">
        <f>AND($C728&lt;&gt;"",#REF!&lt;&gt;"")</f>
        <v>#REF!</v>
      </c>
      <c r="AA728" s="199" t="e">
        <f t="shared" si="25"/>
        <v>#REF!</v>
      </c>
      <c r="AB728" s="199" t="e">
        <f t="shared" si="25"/>
        <v>#REF!</v>
      </c>
      <c r="AC728" s="199" t="e">
        <f t="shared" si="25"/>
        <v>#REF!</v>
      </c>
      <c r="AD728" s="199" t="e">
        <f t="shared" si="24"/>
        <v>#REF!</v>
      </c>
      <c r="AE728" s="199" t="e">
        <f t="shared" si="24"/>
        <v>#REF!</v>
      </c>
      <c r="AF728" s="199" t="e">
        <f t="shared" si="24"/>
        <v>#REF!</v>
      </c>
    </row>
    <row r="729" spans="20:32">
      <c r="T729" s="200">
        <f t="shared" si="26"/>
        <v>1</v>
      </c>
      <c r="U729" s="199" t="e">
        <f>AND($C729&lt;&gt;"",#REF!&lt;&gt;"")</f>
        <v>#REF!</v>
      </c>
      <c r="V729" s="199" t="e">
        <f>AND($C729&lt;&gt;"",#REF!&lt;&gt;"")</f>
        <v>#REF!</v>
      </c>
      <c r="W729" s="199" t="e">
        <f>AND($C729&lt;&gt;"",#REF!&lt;&gt;"")</f>
        <v>#REF!</v>
      </c>
      <c r="X729" s="199" t="e">
        <f>AND($C729&lt;&gt;"",#REF!&lt;&gt;"")</f>
        <v>#REF!</v>
      </c>
      <c r="Y729" s="199" t="e">
        <f>AND($C729&lt;&gt;"",#REF!&lt;&gt;"")</f>
        <v>#REF!</v>
      </c>
      <c r="Z729" s="199" t="e">
        <f>AND($C729&lt;&gt;"",#REF!&lt;&gt;"")</f>
        <v>#REF!</v>
      </c>
      <c r="AA729" s="199" t="e">
        <f t="shared" si="25"/>
        <v>#REF!</v>
      </c>
      <c r="AB729" s="199" t="e">
        <f t="shared" si="25"/>
        <v>#REF!</v>
      </c>
      <c r="AC729" s="199" t="e">
        <f t="shared" si="25"/>
        <v>#REF!</v>
      </c>
      <c r="AD729" s="199" t="e">
        <f t="shared" si="24"/>
        <v>#REF!</v>
      </c>
      <c r="AE729" s="199" t="e">
        <f t="shared" si="24"/>
        <v>#REF!</v>
      </c>
      <c r="AF729" s="199" t="e">
        <f t="shared" si="24"/>
        <v>#REF!</v>
      </c>
    </row>
    <row r="730" spans="20:32">
      <c r="T730" s="200">
        <f t="shared" si="26"/>
        <v>1</v>
      </c>
      <c r="U730" s="199" t="e">
        <f>AND($C730&lt;&gt;"",#REF!&lt;&gt;"")</f>
        <v>#REF!</v>
      </c>
      <c r="V730" s="199" t="e">
        <f>AND($C730&lt;&gt;"",#REF!&lt;&gt;"")</f>
        <v>#REF!</v>
      </c>
      <c r="W730" s="199" t="e">
        <f>AND($C730&lt;&gt;"",#REF!&lt;&gt;"")</f>
        <v>#REF!</v>
      </c>
      <c r="X730" s="199" t="e">
        <f>AND($C730&lt;&gt;"",#REF!&lt;&gt;"")</f>
        <v>#REF!</v>
      </c>
      <c r="Y730" s="199" t="e">
        <f>AND($C730&lt;&gt;"",#REF!&lt;&gt;"")</f>
        <v>#REF!</v>
      </c>
      <c r="Z730" s="199" t="e">
        <f>AND($C730&lt;&gt;"",#REF!&lt;&gt;"")</f>
        <v>#REF!</v>
      </c>
      <c r="AA730" s="199" t="e">
        <f t="shared" si="25"/>
        <v>#REF!</v>
      </c>
      <c r="AB730" s="199" t="e">
        <f t="shared" si="25"/>
        <v>#REF!</v>
      </c>
      <c r="AC730" s="199" t="e">
        <f t="shared" si="25"/>
        <v>#REF!</v>
      </c>
      <c r="AD730" s="199" t="e">
        <f t="shared" si="24"/>
        <v>#REF!</v>
      </c>
      <c r="AE730" s="199" t="e">
        <f t="shared" si="24"/>
        <v>#REF!</v>
      </c>
      <c r="AF730" s="199" t="e">
        <f t="shared" si="24"/>
        <v>#REF!</v>
      </c>
    </row>
    <row r="731" spans="20:32">
      <c r="T731" s="200">
        <f t="shared" si="26"/>
        <v>1</v>
      </c>
      <c r="U731" s="199" t="e">
        <f>AND($C731&lt;&gt;"",#REF!&lt;&gt;"")</f>
        <v>#REF!</v>
      </c>
      <c r="V731" s="199" t="e">
        <f>AND($C731&lt;&gt;"",#REF!&lt;&gt;"")</f>
        <v>#REF!</v>
      </c>
      <c r="W731" s="199" t="e">
        <f>AND($C731&lt;&gt;"",#REF!&lt;&gt;"")</f>
        <v>#REF!</v>
      </c>
      <c r="X731" s="199" t="e">
        <f>AND($C731&lt;&gt;"",#REF!&lt;&gt;"")</f>
        <v>#REF!</v>
      </c>
      <c r="Y731" s="199" t="e">
        <f>AND($C731&lt;&gt;"",#REF!&lt;&gt;"")</f>
        <v>#REF!</v>
      </c>
      <c r="Z731" s="199" t="e">
        <f>AND($C731&lt;&gt;"",#REF!&lt;&gt;"")</f>
        <v>#REF!</v>
      </c>
      <c r="AA731" s="199" t="e">
        <f t="shared" si="25"/>
        <v>#REF!</v>
      </c>
      <c r="AB731" s="199" t="e">
        <f t="shared" si="25"/>
        <v>#REF!</v>
      </c>
      <c r="AC731" s="199" t="e">
        <f t="shared" si="25"/>
        <v>#REF!</v>
      </c>
      <c r="AD731" s="199" t="e">
        <f t="shared" si="24"/>
        <v>#REF!</v>
      </c>
      <c r="AE731" s="199" t="e">
        <f t="shared" si="24"/>
        <v>#REF!</v>
      </c>
      <c r="AF731" s="199" t="e">
        <f t="shared" si="24"/>
        <v>#REF!</v>
      </c>
    </row>
    <row r="732" spans="20:32">
      <c r="T732" s="200">
        <f t="shared" si="26"/>
        <v>1</v>
      </c>
      <c r="U732" s="199" t="e">
        <f>AND($C732&lt;&gt;"",#REF!&lt;&gt;"")</f>
        <v>#REF!</v>
      </c>
      <c r="V732" s="199" t="e">
        <f>AND($C732&lt;&gt;"",#REF!&lt;&gt;"")</f>
        <v>#REF!</v>
      </c>
      <c r="W732" s="199" t="e">
        <f>AND($C732&lt;&gt;"",#REF!&lt;&gt;"")</f>
        <v>#REF!</v>
      </c>
      <c r="X732" s="199" t="e">
        <f>AND($C732&lt;&gt;"",#REF!&lt;&gt;"")</f>
        <v>#REF!</v>
      </c>
      <c r="Y732" s="199" t="e">
        <f>AND($C732&lt;&gt;"",#REF!&lt;&gt;"")</f>
        <v>#REF!</v>
      </c>
      <c r="Z732" s="199" t="e">
        <f>AND($C732&lt;&gt;"",#REF!&lt;&gt;"")</f>
        <v>#REF!</v>
      </c>
      <c r="AA732" s="199" t="e">
        <f t="shared" si="25"/>
        <v>#REF!</v>
      </c>
      <c r="AB732" s="199" t="e">
        <f t="shared" si="25"/>
        <v>#REF!</v>
      </c>
      <c r="AC732" s="199" t="e">
        <f t="shared" si="25"/>
        <v>#REF!</v>
      </c>
      <c r="AD732" s="199" t="e">
        <f t="shared" si="24"/>
        <v>#REF!</v>
      </c>
      <c r="AE732" s="199" t="e">
        <f t="shared" si="24"/>
        <v>#REF!</v>
      </c>
      <c r="AF732" s="199" t="e">
        <f t="shared" si="24"/>
        <v>#REF!</v>
      </c>
    </row>
    <row r="733" spans="20:32">
      <c r="T733" s="200">
        <f t="shared" si="26"/>
        <v>1</v>
      </c>
      <c r="U733" s="199" t="e">
        <f>AND($C733&lt;&gt;"",#REF!&lt;&gt;"")</f>
        <v>#REF!</v>
      </c>
      <c r="V733" s="199" t="e">
        <f>AND($C733&lt;&gt;"",#REF!&lt;&gt;"")</f>
        <v>#REF!</v>
      </c>
      <c r="W733" s="199" t="e">
        <f>AND($C733&lt;&gt;"",#REF!&lt;&gt;"")</f>
        <v>#REF!</v>
      </c>
      <c r="X733" s="199" t="e">
        <f>AND($C733&lt;&gt;"",#REF!&lt;&gt;"")</f>
        <v>#REF!</v>
      </c>
      <c r="Y733" s="199" t="e">
        <f>AND($C733&lt;&gt;"",#REF!&lt;&gt;"")</f>
        <v>#REF!</v>
      </c>
      <c r="Z733" s="199" t="e">
        <f>AND($C733&lt;&gt;"",#REF!&lt;&gt;"")</f>
        <v>#REF!</v>
      </c>
      <c r="AA733" s="199" t="e">
        <f t="shared" si="25"/>
        <v>#REF!</v>
      </c>
      <c r="AB733" s="199" t="e">
        <f t="shared" si="25"/>
        <v>#REF!</v>
      </c>
      <c r="AC733" s="199" t="e">
        <f t="shared" si="25"/>
        <v>#REF!</v>
      </c>
      <c r="AD733" s="199" t="e">
        <f t="shared" si="24"/>
        <v>#REF!</v>
      </c>
      <c r="AE733" s="199" t="e">
        <f t="shared" si="24"/>
        <v>#REF!</v>
      </c>
      <c r="AF733" s="199" t="e">
        <f t="shared" si="24"/>
        <v>#REF!</v>
      </c>
    </row>
    <row r="734" spans="20:32">
      <c r="T734" s="200">
        <f t="shared" si="26"/>
        <v>1</v>
      </c>
      <c r="U734" s="199" t="e">
        <f>AND($C734&lt;&gt;"",#REF!&lt;&gt;"")</f>
        <v>#REF!</v>
      </c>
      <c r="V734" s="199" t="e">
        <f>AND($C734&lt;&gt;"",#REF!&lt;&gt;"")</f>
        <v>#REF!</v>
      </c>
      <c r="W734" s="199" t="e">
        <f>AND($C734&lt;&gt;"",#REF!&lt;&gt;"")</f>
        <v>#REF!</v>
      </c>
      <c r="X734" s="199" t="e">
        <f>AND($C734&lt;&gt;"",#REF!&lt;&gt;"")</f>
        <v>#REF!</v>
      </c>
      <c r="Y734" s="199" t="e">
        <f>AND($C734&lt;&gt;"",#REF!&lt;&gt;"")</f>
        <v>#REF!</v>
      </c>
      <c r="Z734" s="199" t="e">
        <f>AND($C734&lt;&gt;"",#REF!&lt;&gt;"")</f>
        <v>#REF!</v>
      </c>
      <c r="AA734" s="199" t="e">
        <f t="shared" si="25"/>
        <v>#REF!</v>
      </c>
      <c r="AB734" s="199" t="e">
        <f t="shared" si="25"/>
        <v>#REF!</v>
      </c>
      <c r="AC734" s="199" t="e">
        <f t="shared" si="25"/>
        <v>#REF!</v>
      </c>
      <c r="AD734" s="199" t="e">
        <f t="shared" si="24"/>
        <v>#REF!</v>
      </c>
      <c r="AE734" s="199" t="e">
        <f t="shared" si="24"/>
        <v>#REF!</v>
      </c>
      <c r="AF734" s="199" t="e">
        <f t="shared" si="24"/>
        <v>#REF!</v>
      </c>
    </row>
    <row r="735" spans="20:32">
      <c r="T735" s="200">
        <f t="shared" si="26"/>
        <v>1</v>
      </c>
      <c r="U735" s="199" t="e">
        <f>AND($C735&lt;&gt;"",#REF!&lt;&gt;"")</f>
        <v>#REF!</v>
      </c>
      <c r="V735" s="199" t="e">
        <f>AND($C735&lt;&gt;"",#REF!&lt;&gt;"")</f>
        <v>#REF!</v>
      </c>
      <c r="W735" s="199" t="e">
        <f>AND($C735&lt;&gt;"",#REF!&lt;&gt;"")</f>
        <v>#REF!</v>
      </c>
      <c r="X735" s="199" t="e">
        <f>AND($C735&lt;&gt;"",#REF!&lt;&gt;"")</f>
        <v>#REF!</v>
      </c>
      <c r="Y735" s="199" t="e">
        <f>AND($C735&lt;&gt;"",#REF!&lt;&gt;"")</f>
        <v>#REF!</v>
      </c>
      <c r="Z735" s="199" t="e">
        <f>AND($C735&lt;&gt;"",#REF!&lt;&gt;"")</f>
        <v>#REF!</v>
      </c>
      <c r="AA735" s="199" t="e">
        <f t="shared" si="25"/>
        <v>#REF!</v>
      </c>
      <c r="AB735" s="199" t="e">
        <f t="shared" si="25"/>
        <v>#REF!</v>
      </c>
      <c r="AC735" s="199" t="e">
        <f t="shared" si="25"/>
        <v>#REF!</v>
      </c>
      <c r="AD735" s="199" t="e">
        <f t="shared" si="24"/>
        <v>#REF!</v>
      </c>
      <c r="AE735" s="199" t="e">
        <f t="shared" si="24"/>
        <v>#REF!</v>
      </c>
      <c r="AF735" s="199" t="e">
        <f t="shared" si="24"/>
        <v>#REF!</v>
      </c>
    </row>
    <row r="736" spans="20:32">
      <c r="T736" s="200">
        <f t="shared" si="26"/>
        <v>1</v>
      </c>
      <c r="U736" s="199" t="e">
        <f>AND($C736&lt;&gt;"",#REF!&lt;&gt;"")</f>
        <v>#REF!</v>
      </c>
      <c r="V736" s="199" t="e">
        <f>AND($C736&lt;&gt;"",#REF!&lt;&gt;"")</f>
        <v>#REF!</v>
      </c>
      <c r="W736" s="199" t="e">
        <f>AND($C736&lt;&gt;"",#REF!&lt;&gt;"")</f>
        <v>#REF!</v>
      </c>
      <c r="X736" s="199" t="e">
        <f>AND($C736&lt;&gt;"",#REF!&lt;&gt;"")</f>
        <v>#REF!</v>
      </c>
      <c r="Y736" s="199" t="e">
        <f>AND($C736&lt;&gt;"",#REF!&lt;&gt;"")</f>
        <v>#REF!</v>
      </c>
      <c r="Z736" s="199" t="e">
        <f>AND($C736&lt;&gt;"",#REF!&lt;&gt;"")</f>
        <v>#REF!</v>
      </c>
      <c r="AA736" s="199" t="e">
        <f t="shared" si="25"/>
        <v>#REF!</v>
      </c>
      <c r="AB736" s="199" t="e">
        <f t="shared" si="25"/>
        <v>#REF!</v>
      </c>
      <c r="AC736" s="199" t="e">
        <f t="shared" si="25"/>
        <v>#REF!</v>
      </c>
      <c r="AD736" s="199" t="e">
        <f t="shared" si="24"/>
        <v>#REF!</v>
      </c>
      <c r="AE736" s="199" t="e">
        <f t="shared" si="24"/>
        <v>#REF!</v>
      </c>
      <c r="AF736" s="199" t="e">
        <f t="shared" si="24"/>
        <v>#REF!</v>
      </c>
    </row>
    <row r="737" spans="20:32">
      <c r="T737" s="200">
        <f t="shared" si="26"/>
        <v>1</v>
      </c>
      <c r="U737" s="199" t="e">
        <f>AND($C737&lt;&gt;"",#REF!&lt;&gt;"")</f>
        <v>#REF!</v>
      </c>
      <c r="V737" s="199" t="e">
        <f>AND($C737&lt;&gt;"",#REF!&lt;&gt;"")</f>
        <v>#REF!</v>
      </c>
      <c r="W737" s="199" t="e">
        <f>AND($C737&lt;&gt;"",#REF!&lt;&gt;"")</f>
        <v>#REF!</v>
      </c>
      <c r="X737" s="199" t="e">
        <f>AND($C737&lt;&gt;"",#REF!&lt;&gt;"")</f>
        <v>#REF!</v>
      </c>
      <c r="Y737" s="199" t="e">
        <f>AND($C737&lt;&gt;"",#REF!&lt;&gt;"")</f>
        <v>#REF!</v>
      </c>
      <c r="Z737" s="199" t="e">
        <f>AND($C737&lt;&gt;"",#REF!&lt;&gt;"")</f>
        <v>#REF!</v>
      </c>
      <c r="AA737" s="199" t="e">
        <f t="shared" si="25"/>
        <v>#REF!</v>
      </c>
      <c r="AB737" s="199" t="e">
        <f t="shared" si="25"/>
        <v>#REF!</v>
      </c>
      <c r="AC737" s="199" t="e">
        <f t="shared" si="25"/>
        <v>#REF!</v>
      </c>
      <c r="AD737" s="199" t="e">
        <f t="shared" si="24"/>
        <v>#REF!</v>
      </c>
      <c r="AE737" s="199" t="e">
        <f t="shared" si="24"/>
        <v>#REF!</v>
      </c>
      <c r="AF737" s="199" t="e">
        <f t="shared" si="24"/>
        <v>#REF!</v>
      </c>
    </row>
    <row r="738" spans="20:32">
      <c r="T738" s="200">
        <f t="shared" si="26"/>
        <v>1</v>
      </c>
      <c r="U738" s="199" t="e">
        <f>AND($C738&lt;&gt;"",#REF!&lt;&gt;"")</f>
        <v>#REF!</v>
      </c>
      <c r="V738" s="199" t="e">
        <f>AND($C738&lt;&gt;"",#REF!&lt;&gt;"")</f>
        <v>#REF!</v>
      </c>
      <c r="W738" s="199" t="e">
        <f>AND($C738&lt;&gt;"",#REF!&lt;&gt;"")</f>
        <v>#REF!</v>
      </c>
      <c r="X738" s="199" t="e">
        <f>AND($C738&lt;&gt;"",#REF!&lt;&gt;"")</f>
        <v>#REF!</v>
      </c>
      <c r="Y738" s="199" t="e">
        <f>AND($C738&lt;&gt;"",#REF!&lt;&gt;"")</f>
        <v>#REF!</v>
      </c>
      <c r="Z738" s="199" t="e">
        <f>AND($C738&lt;&gt;"",#REF!&lt;&gt;"")</f>
        <v>#REF!</v>
      </c>
      <c r="AA738" s="199" t="e">
        <f t="shared" si="25"/>
        <v>#REF!</v>
      </c>
      <c r="AB738" s="199" t="e">
        <f t="shared" si="25"/>
        <v>#REF!</v>
      </c>
      <c r="AC738" s="199" t="e">
        <f t="shared" si="25"/>
        <v>#REF!</v>
      </c>
      <c r="AD738" s="199" t="e">
        <f t="shared" si="24"/>
        <v>#REF!</v>
      </c>
      <c r="AE738" s="199" t="e">
        <f t="shared" si="24"/>
        <v>#REF!</v>
      </c>
      <c r="AF738" s="199" t="e">
        <f t="shared" si="24"/>
        <v>#REF!</v>
      </c>
    </row>
    <row r="739" spans="20:32">
      <c r="T739" s="200">
        <f t="shared" si="26"/>
        <v>1</v>
      </c>
      <c r="U739" s="199" t="e">
        <f>AND($C739&lt;&gt;"",#REF!&lt;&gt;"")</f>
        <v>#REF!</v>
      </c>
      <c r="V739" s="199" t="e">
        <f>AND($C739&lt;&gt;"",#REF!&lt;&gt;"")</f>
        <v>#REF!</v>
      </c>
      <c r="W739" s="199" t="e">
        <f>AND($C739&lt;&gt;"",#REF!&lt;&gt;"")</f>
        <v>#REF!</v>
      </c>
      <c r="X739" s="199" t="e">
        <f>AND($C739&lt;&gt;"",#REF!&lt;&gt;"")</f>
        <v>#REF!</v>
      </c>
      <c r="Y739" s="199" t="e">
        <f>AND($C739&lt;&gt;"",#REF!&lt;&gt;"")</f>
        <v>#REF!</v>
      </c>
      <c r="Z739" s="199" t="e">
        <f>AND($C739&lt;&gt;"",#REF!&lt;&gt;"")</f>
        <v>#REF!</v>
      </c>
      <c r="AA739" s="199" t="e">
        <f t="shared" si="25"/>
        <v>#REF!</v>
      </c>
      <c r="AB739" s="199" t="e">
        <f t="shared" si="25"/>
        <v>#REF!</v>
      </c>
      <c r="AC739" s="199" t="e">
        <f t="shared" si="25"/>
        <v>#REF!</v>
      </c>
      <c r="AD739" s="199" t="e">
        <f t="shared" si="24"/>
        <v>#REF!</v>
      </c>
      <c r="AE739" s="199" t="e">
        <f t="shared" si="24"/>
        <v>#REF!</v>
      </c>
      <c r="AF739" s="199" t="e">
        <f t="shared" si="24"/>
        <v>#REF!</v>
      </c>
    </row>
    <row r="740" spans="20:32">
      <c r="T740" s="200">
        <f t="shared" si="26"/>
        <v>1</v>
      </c>
      <c r="U740" s="199" t="e">
        <f>AND($C740&lt;&gt;"",#REF!&lt;&gt;"")</f>
        <v>#REF!</v>
      </c>
      <c r="V740" s="199" t="e">
        <f>AND($C740&lt;&gt;"",#REF!&lt;&gt;"")</f>
        <v>#REF!</v>
      </c>
      <c r="W740" s="199" t="e">
        <f>AND($C740&lt;&gt;"",#REF!&lt;&gt;"")</f>
        <v>#REF!</v>
      </c>
      <c r="X740" s="199" t="e">
        <f>AND($C740&lt;&gt;"",#REF!&lt;&gt;"")</f>
        <v>#REF!</v>
      </c>
      <c r="Y740" s="199" t="e">
        <f>AND($C740&lt;&gt;"",#REF!&lt;&gt;"")</f>
        <v>#REF!</v>
      </c>
      <c r="Z740" s="199" t="e">
        <f>AND($C740&lt;&gt;"",#REF!&lt;&gt;"")</f>
        <v>#REF!</v>
      </c>
      <c r="AA740" s="199" t="e">
        <f t="shared" si="25"/>
        <v>#REF!</v>
      </c>
      <c r="AB740" s="199" t="e">
        <f t="shared" si="25"/>
        <v>#REF!</v>
      </c>
      <c r="AC740" s="199" t="e">
        <f t="shared" si="25"/>
        <v>#REF!</v>
      </c>
      <c r="AD740" s="199" t="e">
        <f t="shared" si="25"/>
        <v>#REF!</v>
      </c>
      <c r="AE740" s="199" t="e">
        <f t="shared" si="25"/>
        <v>#REF!</v>
      </c>
      <c r="AF740" s="199" t="e">
        <f t="shared" si="25"/>
        <v>#REF!</v>
      </c>
    </row>
    <row r="741" spans="20:32">
      <c r="T741" s="200">
        <f t="shared" si="26"/>
        <v>1</v>
      </c>
      <c r="U741" s="199" t="e">
        <f>AND($C741&lt;&gt;"",#REF!&lt;&gt;"")</f>
        <v>#REF!</v>
      </c>
      <c r="V741" s="199" t="e">
        <f>AND($C741&lt;&gt;"",#REF!&lt;&gt;"")</f>
        <v>#REF!</v>
      </c>
      <c r="W741" s="199" t="e">
        <f>AND($C741&lt;&gt;"",#REF!&lt;&gt;"")</f>
        <v>#REF!</v>
      </c>
      <c r="X741" s="199" t="e">
        <f>AND($C741&lt;&gt;"",#REF!&lt;&gt;"")</f>
        <v>#REF!</v>
      </c>
      <c r="Y741" s="199" t="e">
        <f>AND($C741&lt;&gt;"",#REF!&lt;&gt;"")</f>
        <v>#REF!</v>
      </c>
      <c r="Z741" s="199" t="e">
        <f>AND($C741&lt;&gt;"",#REF!&lt;&gt;"")</f>
        <v>#REF!</v>
      </c>
      <c r="AA741" s="199" t="e">
        <f t="shared" ref="AA741:AF783" si="27">IF(U741=TRUE,1,"")</f>
        <v>#REF!</v>
      </c>
      <c r="AB741" s="199" t="e">
        <f t="shared" si="27"/>
        <v>#REF!</v>
      </c>
      <c r="AC741" s="199" t="e">
        <f t="shared" si="27"/>
        <v>#REF!</v>
      </c>
      <c r="AD741" s="199" t="e">
        <f t="shared" si="27"/>
        <v>#REF!</v>
      </c>
      <c r="AE741" s="199" t="e">
        <f t="shared" si="27"/>
        <v>#REF!</v>
      </c>
      <c r="AF741" s="199" t="e">
        <f t="shared" si="27"/>
        <v>#REF!</v>
      </c>
    </row>
    <row r="742" spans="20:32">
      <c r="T742" s="200">
        <f t="shared" si="26"/>
        <v>1</v>
      </c>
      <c r="U742" s="199" t="e">
        <f>AND($C742&lt;&gt;"",#REF!&lt;&gt;"")</f>
        <v>#REF!</v>
      </c>
      <c r="V742" s="199" t="e">
        <f>AND($C742&lt;&gt;"",#REF!&lt;&gt;"")</f>
        <v>#REF!</v>
      </c>
      <c r="W742" s="199" t="e">
        <f>AND($C742&lt;&gt;"",#REF!&lt;&gt;"")</f>
        <v>#REF!</v>
      </c>
      <c r="X742" s="199" t="e">
        <f>AND($C742&lt;&gt;"",#REF!&lt;&gt;"")</f>
        <v>#REF!</v>
      </c>
      <c r="Y742" s="199" t="e">
        <f>AND($C742&lt;&gt;"",#REF!&lt;&gt;"")</f>
        <v>#REF!</v>
      </c>
      <c r="Z742" s="199" t="e">
        <f>AND($C742&lt;&gt;"",#REF!&lt;&gt;"")</f>
        <v>#REF!</v>
      </c>
      <c r="AA742" s="199" t="e">
        <f t="shared" si="27"/>
        <v>#REF!</v>
      </c>
      <c r="AB742" s="199" t="e">
        <f t="shared" si="27"/>
        <v>#REF!</v>
      </c>
      <c r="AC742" s="199" t="e">
        <f t="shared" si="27"/>
        <v>#REF!</v>
      </c>
      <c r="AD742" s="199" t="e">
        <f t="shared" si="27"/>
        <v>#REF!</v>
      </c>
      <c r="AE742" s="199" t="e">
        <f t="shared" si="27"/>
        <v>#REF!</v>
      </c>
      <c r="AF742" s="199" t="e">
        <f t="shared" si="27"/>
        <v>#REF!</v>
      </c>
    </row>
    <row r="743" spans="20:32">
      <c r="T743" s="200">
        <f t="shared" si="26"/>
        <v>1</v>
      </c>
      <c r="U743" s="199" t="e">
        <f>AND($C743&lt;&gt;"",#REF!&lt;&gt;"")</f>
        <v>#REF!</v>
      </c>
      <c r="V743" s="199" t="e">
        <f>AND($C743&lt;&gt;"",#REF!&lt;&gt;"")</f>
        <v>#REF!</v>
      </c>
      <c r="W743" s="199" t="e">
        <f>AND($C743&lt;&gt;"",#REF!&lt;&gt;"")</f>
        <v>#REF!</v>
      </c>
      <c r="X743" s="199" t="e">
        <f>AND($C743&lt;&gt;"",#REF!&lt;&gt;"")</f>
        <v>#REF!</v>
      </c>
      <c r="Y743" s="199" t="e">
        <f>AND($C743&lt;&gt;"",#REF!&lt;&gt;"")</f>
        <v>#REF!</v>
      </c>
      <c r="Z743" s="199" t="e">
        <f>AND($C743&lt;&gt;"",#REF!&lt;&gt;"")</f>
        <v>#REF!</v>
      </c>
      <c r="AA743" s="199" t="e">
        <f t="shared" si="27"/>
        <v>#REF!</v>
      </c>
      <c r="AB743" s="199" t="e">
        <f t="shared" si="27"/>
        <v>#REF!</v>
      </c>
      <c r="AC743" s="199" t="e">
        <f t="shared" si="27"/>
        <v>#REF!</v>
      </c>
      <c r="AD743" s="199" t="e">
        <f t="shared" si="27"/>
        <v>#REF!</v>
      </c>
      <c r="AE743" s="199" t="e">
        <f t="shared" si="27"/>
        <v>#REF!</v>
      </c>
      <c r="AF743" s="199" t="e">
        <f t="shared" si="27"/>
        <v>#REF!</v>
      </c>
    </row>
    <row r="744" spans="20:32">
      <c r="T744" s="200">
        <f t="shared" si="26"/>
        <v>1</v>
      </c>
      <c r="U744" s="199" t="e">
        <f>AND($C744&lt;&gt;"",#REF!&lt;&gt;"")</f>
        <v>#REF!</v>
      </c>
      <c r="V744" s="199" t="e">
        <f>AND($C744&lt;&gt;"",#REF!&lt;&gt;"")</f>
        <v>#REF!</v>
      </c>
      <c r="W744" s="199" t="e">
        <f>AND($C744&lt;&gt;"",#REF!&lt;&gt;"")</f>
        <v>#REF!</v>
      </c>
      <c r="X744" s="199" t="e">
        <f>AND($C744&lt;&gt;"",#REF!&lt;&gt;"")</f>
        <v>#REF!</v>
      </c>
      <c r="Y744" s="199" t="e">
        <f>AND($C744&lt;&gt;"",#REF!&lt;&gt;"")</f>
        <v>#REF!</v>
      </c>
      <c r="Z744" s="199" t="e">
        <f>AND($C744&lt;&gt;"",#REF!&lt;&gt;"")</f>
        <v>#REF!</v>
      </c>
      <c r="AA744" s="199" t="e">
        <f t="shared" si="27"/>
        <v>#REF!</v>
      </c>
      <c r="AB744" s="199" t="e">
        <f t="shared" si="27"/>
        <v>#REF!</v>
      </c>
      <c r="AC744" s="199" t="e">
        <f t="shared" si="27"/>
        <v>#REF!</v>
      </c>
      <c r="AD744" s="199" t="e">
        <f t="shared" si="27"/>
        <v>#REF!</v>
      </c>
      <c r="AE744" s="199" t="e">
        <f t="shared" si="27"/>
        <v>#REF!</v>
      </c>
      <c r="AF744" s="199" t="e">
        <f t="shared" si="27"/>
        <v>#REF!</v>
      </c>
    </row>
    <row r="745" spans="20:32">
      <c r="T745" s="200">
        <f t="shared" si="26"/>
        <v>1</v>
      </c>
      <c r="U745" s="199" t="e">
        <f>AND($C745&lt;&gt;"",#REF!&lt;&gt;"")</f>
        <v>#REF!</v>
      </c>
      <c r="V745" s="199" t="e">
        <f>AND($C745&lt;&gt;"",#REF!&lt;&gt;"")</f>
        <v>#REF!</v>
      </c>
      <c r="W745" s="199" t="e">
        <f>AND($C745&lt;&gt;"",#REF!&lt;&gt;"")</f>
        <v>#REF!</v>
      </c>
      <c r="X745" s="199" t="e">
        <f>AND($C745&lt;&gt;"",#REF!&lt;&gt;"")</f>
        <v>#REF!</v>
      </c>
      <c r="Y745" s="199" t="e">
        <f>AND($C745&lt;&gt;"",#REF!&lt;&gt;"")</f>
        <v>#REF!</v>
      </c>
      <c r="Z745" s="199" t="e">
        <f>AND($C745&lt;&gt;"",#REF!&lt;&gt;"")</f>
        <v>#REF!</v>
      </c>
      <c r="AA745" s="199" t="e">
        <f t="shared" si="27"/>
        <v>#REF!</v>
      </c>
      <c r="AB745" s="199" t="e">
        <f t="shared" si="27"/>
        <v>#REF!</v>
      </c>
      <c r="AC745" s="199" t="e">
        <f t="shared" si="27"/>
        <v>#REF!</v>
      </c>
      <c r="AD745" s="199" t="e">
        <f t="shared" si="27"/>
        <v>#REF!</v>
      </c>
      <c r="AE745" s="199" t="e">
        <f t="shared" si="27"/>
        <v>#REF!</v>
      </c>
      <c r="AF745" s="199" t="e">
        <f t="shared" si="27"/>
        <v>#REF!</v>
      </c>
    </row>
    <row r="746" spans="20:32">
      <c r="T746" s="200">
        <f t="shared" si="26"/>
        <v>1</v>
      </c>
      <c r="U746" s="199" t="e">
        <f>AND($C746&lt;&gt;"",#REF!&lt;&gt;"")</f>
        <v>#REF!</v>
      </c>
      <c r="V746" s="199" t="e">
        <f>AND($C746&lt;&gt;"",#REF!&lt;&gt;"")</f>
        <v>#REF!</v>
      </c>
      <c r="W746" s="199" t="e">
        <f>AND($C746&lt;&gt;"",#REF!&lt;&gt;"")</f>
        <v>#REF!</v>
      </c>
      <c r="X746" s="199" t="e">
        <f>AND($C746&lt;&gt;"",#REF!&lt;&gt;"")</f>
        <v>#REF!</v>
      </c>
      <c r="Y746" s="199" t="e">
        <f>AND($C746&lt;&gt;"",#REF!&lt;&gt;"")</f>
        <v>#REF!</v>
      </c>
      <c r="Z746" s="199" t="e">
        <f>AND($C746&lt;&gt;"",#REF!&lt;&gt;"")</f>
        <v>#REF!</v>
      </c>
      <c r="AA746" s="199" t="e">
        <f t="shared" si="27"/>
        <v>#REF!</v>
      </c>
      <c r="AB746" s="199" t="e">
        <f t="shared" si="27"/>
        <v>#REF!</v>
      </c>
      <c r="AC746" s="199" t="e">
        <f t="shared" si="27"/>
        <v>#REF!</v>
      </c>
      <c r="AD746" s="199" t="e">
        <f t="shared" si="27"/>
        <v>#REF!</v>
      </c>
      <c r="AE746" s="199" t="e">
        <f t="shared" si="27"/>
        <v>#REF!</v>
      </c>
      <c r="AF746" s="199" t="e">
        <f t="shared" si="27"/>
        <v>#REF!</v>
      </c>
    </row>
    <row r="747" spans="20:32">
      <c r="T747" s="200">
        <f t="shared" si="26"/>
        <v>1</v>
      </c>
      <c r="U747" s="199" t="e">
        <f>AND($C747&lt;&gt;"",#REF!&lt;&gt;"")</f>
        <v>#REF!</v>
      </c>
      <c r="V747" s="199" t="e">
        <f>AND($C747&lt;&gt;"",#REF!&lt;&gt;"")</f>
        <v>#REF!</v>
      </c>
      <c r="W747" s="199" t="e">
        <f>AND($C747&lt;&gt;"",#REF!&lt;&gt;"")</f>
        <v>#REF!</v>
      </c>
      <c r="X747" s="199" t="e">
        <f>AND($C747&lt;&gt;"",#REF!&lt;&gt;"")</f>
        <v>#REF!</v>
      </c>
      <c r="Y747" s="199" t="e">
        <f>AND($C747&lt;&gt;"",#REF!&lt;&gt;"")</f>
        <v>#REF!</v>
      </c>
      <c r="Z747" s="199" t="e">
        <f>AND($C747&lt;&gt;"",#REF!&lt;&gt;"")</f>
        <v>#REF!</v>
      </c>
      <c r="AA747" s="199" t="e">
        <f t="shared" si="27"/>
        <v>#REF!</v>
      </c>
      <c r="AB747" s="199" t="e">
        <f t="shared" si="27"/>
        <v>#REF!</v>
      </c>
      <c r="AC747" s="199" t="e">
        <f t="shared" si="27"/>
        <v>#REF!</v>
      </c>
      <c r="AD747" s="199" t="e">
        <f t="shared" si="27"/>
        <v>#REF!</v>
      </c>
      <c r="AE747" s="199" t="e">
        <f t="shared" si="27"/>
        <v>#REF!</v>
      </c>
      <c r="AF747" s="199" t="e">
        <f t="shared" si="27"/>
        <v>#REF!</v>
      </c>
    </row>
    <row r="748" spans="20:32">
      <c r="T748" s="200">
        <f t="shared" si="26"/>
        <v>1</v>
      </c>
      <c r="U748" s="199" t="e">
        <f>AND($C748&lt;&gt;"",#REF!&lt;&gt;"")</f>
        <v>#REF!</v>
      </c>
      <c r="V748" s="199" t="e">
        <f>AND($C748&lt;&gt;"",#REF!&lt;&gt;"")</f>
        <v>#REF!</v>
      </c>
      <c r="W748" s="199" t="e">
        <f>AND($C748&lt;&gt;"",#REF!&lt;&gt;"")</f>
        <v>#REF!</v>
      </c>
      <c r="X748" s="199" t="e">
        <f>AND($C748&lt;&gt;"",#REF!&lt;&gt;"")</f>
        <v>#REF!</v>
      </c>
      <c r="Y748" s="199" t="e">
        <f>AND($C748&lt;&gt;"",#REF!&lt;&gt;"")</f>
        <v>#REF!</v>
      </c>
      <c r="Z748" s="199" t="e">
        <f>AND($C748&lt;&gt;"",#REF!&lt;&gt;"")</f>
        <v>#REF!</v>
      </c>
      <c r="AA748" s="199" t="e">
        <f t="shared" si="27"/>
        <v>#REF!</v>
      </c>
      <c r="AB748" s="199" t="e">
        <f t="shared" si="27"/>
        <v>#REF!</v>
      </c>
      <c r="AC748" s="199" t="e">
        <f t="shared" si="27"/>
        <v>#REF!</v>
      </c>
      <c r="AD748" s="199" t="e">
        <f t="shared" si="27"/>
        <v>#REF!</v>
      </c>
      <c r="AE748" s="199" t="e">
        <f t="shared" si="27"/>
        <v>#REF!</v>
      </c>
      <c r="AF748" s="199" t="e">
        <f t="shared" si="27"/>
        <v>#REF!</v>
      </c>
    </row>
    <row r="749" spans="20:32">
      <c r="T749" s="200">
        <f t="shared" si="26"/>
        <v>1</v>
      </c>
      <c r="U749" s="199" t="e">
        <f>AND($C749&lt;&gt;"",#REF!&lt;&gt;"")</f>
        <v>#REF!</v>
      </c>
      <c r="V749" s="199" t="e">
        <f>AND($C749&lt;&gt;"",#REF!&lt;&gt;"")</f>
        <v>#REF!</v>
      </c>
      <c r="W749" s="199" t="e">
        <f>AND($C749&lt;&gt;"",#REF!&lt;&gt;"")</f>
        <v>#REF!</v>
      </c>
      <c r="X749" s="199" t="e">
        <f>AND($C749&lt;&gt;"",#REF!&lt;&gt;"")</f>
        <v>#REF!</v>
      </c>
      <c r="Y749" s="199" t="e">
        <f>AND($C749&lt;&gt;"",#REF!&lt;&gt;"")</f>
        <v>#REF!</v>
      </c>
      <c r="Z749" s="199" t="e">
        <f>AND($C749&lt;&gt;"",#REF!&lt;&gt;"")</f>
        <v>#REF!</v>
      </c>
      <c r="AA749" s="199" t="e">
        <f t="shared" si="27"/>
        <v>#REF!</v>
      </c>
      <c r="AB749" s="199" t="e">
        <f t="shared" si="27"/>
        <v>#REF!</v>
      </c>
      <c r="AC749" s="199" t="e">
        <f t="shared" si="27"/>
        <v>#REF!</v>
      </c>
      <c r="AD749" s="199" t="e">
        <f t="shared" si="27"/>
        <v>#REF!</v>
      </c>
      <c r="AE749" s="199" t="e">
        <f t="shared" si="27"/>
        <v>#REF!</v>
      </c>
      <c r="AF749" s="199" t="e">
        <f t="shared" si="27"/>
        <v>#REF!</v>
      </c>
    </row>
    <row r="750" spans="20:32">
      <c r="T750" s="200">
        <f t="shared" si="26"/>
        <v>1</v>
      </c>
      <c r="U750" s="199" t="e">
        <f>AND($C750&lt;&gt;"",#REF!&lt;&gt;"")</f>
        <v>#REF!</v>
      </c>
      <c r="V750" s="199" t="e">
        <f>AND($C750&lt;&gt;"",#REF!&lt;&gt;"")</f>
        <v>#REF!</v>
      </c>
      <c r="W750" s="199" t="e">
        <f>AND($C750&lt;&gt;"",#REF!&lt;&gt;"")</f>
        <v>#REF!</v>
      </c>
      <c r="X750" s="199" t="e">
        <f>AND($C750&lt;&gt;"",#REF!&lt;&gt;"")</f>
        <v>#REF!</v>
      </c>
      <c r="Y750" s="199" t="e">
        <f>AND($C750&lt;&gt;"",#REF!&lt;&gt;"")</f>
        <v>#REF!</v>
      </c>
      <c r="Z750" s="199" t="e">
        <f>AND($C750&lt;&gt;"",#REF!&lt;&gt;"")</f>
        <v>#REF!</v>
      </c>
      <c r="AA750" s="199" t="e">
        <f t="shared" si="27"/>
        <v>#REF!</v>
      </c>
      <c r="AB750" s="199" t="e">
        <f t="shared" si="27"/>
        <v>#REF!</v>
      </c>
      <c r="AC750" s="199" t="e">
        <f t="shared" si="27"/>
        <v>#REF!</v>
      </c>
      <c r="AD750" s="199" t="e">
        <f t="shared" si="27"/>
        <v>#REF!</v>
      </c>
      <c r="AE750" s="199" t="e">
        <f t="shared" si="27"/>
        <v>#REF!</v>
      </c>
      <c r="AF750" s="199" t="e">
        <f t="shared" si="27"/>
        <v>#REF!</v>
      </c>
    </row>
    <row r="751" spans="20:32">
      <c r="T751" s="200">
        <f t="shared" si="26"/>
        <v>1</v>
      </c>
      <c r="U751" s="199" t="e">
        <f>AND($C751&lt;&gt;"",#REF!&lt;&gt;"")</f>
        <v>#REF!</v>
      </c>
      <c r="V751" s="199" t="e">
        <f>AND($C751&lt;&gt;"",#REF!&lt;&gt;"")</f>
        <v>#REF!</v>
      </c>
      <c r="W751" s="199" t="e">
        <f>AND($C751&lt;&gt;"",#REF!&lt;&gt;"")</f>
        <v>#REF!</v>
      </c>
      <c r="X751" s="199" t="e">
        <f>AND($C751&lt;&gt;"",#REF!&lt;&gt;"")</f>
        <v>#REF!</v>
      </c>
      <c r="Y751" s="199" t="e">
        <f>AND($C751&lt;&gt;"",#REF!&lt;&gt;"")</f>
        <v>#REF!</v>
      </c>
      <c r="Z751" s="199" t="e">
        <f>AND($C751&lt;&gt;"",#REF!&lt;&gt;"")</f>
        <v>#REF!</v>
      </c>
      <c r="AA751" s="199" t="e">
        <f t="shared" si="27"/>
        <v>#REF!</v>
      </c>
      <c r="AB751" s="199" t="e">
        <f t="shared" si="27"/>
        <v>#REF!</v>
      </c>
      <c r="AC751" s="199" t="e">
        <f t="shared" si="27"/>
        <v>#REF!</v>
      </c>
      <c r="AD751" s="199" t="e">
        <f t="shared" si="27"/>
        <v>#REF!</v>
      </c>
      <c r="AE751" s="199" t="e">
        <f t="shared" si="27"/>
        <v>#REF!</v>
      </c>
      <c r="AF751" s="199" t="e">
        <f t="shared" si="27"/>
        <v>#REF!</v>
      </c>
    </row>
    <row r="752" spans="20:32">
      <c r="T752" s="200">
        <f t="shared" si="26"/>
        <v>1</v>
      </c>
      <c r="U752" s="199" t="e">
        <f>AND($C752&lt;&gt;"",#REF!&lt;&gt;"")</f>
        <v>#REF!</v>
      </c>
      <c r="V752" s="199" t="e">
        <f>AND($C752&lt;&gt;"",#REF!&lt;&gt;"")</f>
        <v>#REF!</v>
      </c>
      <c r="W752" s="199" t="e">
        <f>AND($C752&lt;&gt;"",#REF!&lt;&gt;"")</f>
        <v>#REF!</v>
      </c>
      <c r="X752" s="199" t="e">
        <f>AND($C752&lt;&gt;"",#REF!&lt;&gt;"")</f>
        <v>#REF!</v>
      </c>
      <c r="Y752" s="199" t="e">
        <f>AND($C752&lt;&gt;"",#REF!&lt;&gt;"")</f>
        <v>#REF!</v>
      </c>
      <c r="Z752" s="199" t="e">
        <f>AND($C752&lt;&gt;"",#REF!&lt;&gt;"")</f>
        <v>#REF!</v>
      </c>
      <c r="AA752" s="199" t="e">
        <f t="shared" si="27"/>
        <v>#REF!</v>
      </c>
      <c r="AB752" s="199" t="e">
        <f t="shared" si="27"/>
        <v>#REF!</v>
      </c>
      <c r="AC752" s="199" t="e">
        <f t="shared" si="27"/>
        <v>#REF!</v>
      </c>
      <c r="AD752" s="199" t="e">
        <f t="shared" si="27"/>
        <v>#REF!</v>
      </c>
      <c r="AE752" s="199" t="e">
        <f t="shared" si="27"/>
        <v>#REF!</v>
      </c>
      <c r="AF752" s="199" t="e">
        <f t="shared" si="27"/>
        <v>#REF!</v>
      </c>
    </row>
    <row r="753" spans="20:32">
      <c r="T753" s="200">
        <f t="shared" si="26"/>
        <v>1</v>
      </c>
      <c r="U753" s="199" t="e">
        <f>AND($C753&lt;&gt;"",#REF!&lt;&gt;"")</f>
        <v>#REF!</v>
      </c>
      <c r="V753" s="199" t="e">
        <f>AND($C753&lt;&gt;"",#REF!&lt;&gt;"")</f>
        <v>#REF!</v>
      </c>
      <c r="W753" s="199" t="e">
        <f>AND($C753&lt;&gt;"",#REF!&lt;&gt;"")</f>
        <v>#REF!</v>
      </c>
      <c r="X753" s="199" t="e">
        <f>AND($C753&lt;&gt;"",#REF!&lt;&gt;"")</f>
        <v>#REF!</v>
      </c>
      <c r="Y753" s="199" t="e">
        <f>AND($C753&lt;&gt;"",#REF!&lt;&gt;"")</f>
        <v>#REF!</v>
      </c>
      <c r="Z753" s="199" t="e">
        <f>AND($C753&lt;&gt;"",#REF!&lt;&gt;"")</f>
        <v>#REF!</v>
      </c>
      <c r="AA753" s="199" t="e">
        <f t="shared" si="27"/>
        <v>#REF!</v>
      </c>
      <c r="AB753" s="199" t="e">
        <f t="shared" si="27"/>
        <v>#REF!</v>
      </c>
      <c r="AC753" s="199" t="e">
        <f t="shared" si="27"/>
        <v>#REF!</v>
      </c>
      <c r="AD753" s="199" t="e">
        <f t="shared" si="27"/>
        <v>#REF!</v>
      </c>
      <c r="AE753" s="199" t="e">
        <f t="shared" si="27"/>
        <v>#REF!</v>
      </c>
      <c r="AF753" s="199" t="e">
        <f t="shared" si="27"/>
        <v>#REF!</v>
      </c>
    </row>
    <row r="754" spans="20:32">
      <c r="T754" s="200">
        <f t="shared" si="26"/>
        <v>1</v>
      </c>
      <c r="U754" s="199" t="e">
        <f>AND($C754&lt;&gt;"",#REF!&lt;&gt;"")</f>
        <v>#REF!</v>
      </c>
      <c r="V754" s="199" t="e">
        <f>AND($C754&lt;&gt;"",#REF!&lt;&gt;"")</f>
        <v>#REF!</v>
      </c>
      <c r="W754" s="199" t="e">
        <f>AND($C754&lt;&gt;"",#REF!&lt;&gt;"")</f>
        <v>#REF!</v>
      </c>
      <c r="X754" s="199" t="e">
        <f>AND($C754&lt;&gt;"",#REF!&lt;&gt;"")</f>
        <v>#REF!</v>
      </c>
      <c r="Y754" s="199" t="e">
        <f>AND($C754&lt;&gt;"",#REF!&lt;&gt;"")</f>
        <v>#REF!</v>
      </c>
      <c r="Z754" s="199" t="e">
        <f>AND($C754&lt;&gt;"",#REF!&lt;&gt;"")</f>
        <v>#REF!</v>
      </c>
      <c r="AA754" s="199" t="e">
        <f t="shared" si="27"/>
        <v>#REF!</v>
      </c>
      <c r="AB754" s="199" t="e">
        <f t="shared" si="27"/>
        <v>#REF!</v>
      </c>
      <c r="AC754" s="199" t="e">
        <f t="shared" si="27"/>
        <v>#REF!</v>
      </c>
      <c r="AD754" s="199" t="e">
        <f t="shared" si="27"/>
        <v>#REF!</v>
      </c>
      <c r="AE754" s="199" t="e">
        <f t="shared" si="27"/>
        <v>#REF!</v>
      </c>
      <c r="AF754" s="199" t="e">
        <f t="shared" si="27"/>
        <v>#REF!</v>
      </c>
    </row>
    <row r="755" spans="20:32">
      <c r="T755" s="200">
        <f t="shared" si="26"/>
        <v>1</v>
      </c>
      <c r="U755" s="199" t="e">
        <f>AND($C755&lt;&gt;"",#REF!&lt;&gt;"")</f>
        <v>#REF!</v>
      </c>
      <c r="V755" s="199" t="e">
        <f>AND($C755&lt;&gt;"",#REF!&lt;&gt;"")</f>
        <v>#REF!</v>
      </c>
      <c r="W755" s="199" t="e">
        <f>AND($C755&lt;&gt;"",#REF!&lt;&gt;"")</f>
        <v>#REF!</v>
      </c>
      <c r="X755" s="199" t="e">
        <f>AND($C755&lt;&gt;"",#REF!&lt;&gt;"")</f>
        <v>#REF!</v>
      </c>
      <c r="Y755" s="199" t="e">
        <f>AND($C755&lt;&gt;"",#REF!&lt;&gt;"")</f>
        <v>#REF!</v>
      </c>
      <c r="Z755" s="199" t="e">
        <f>AND($C755&lt;&gt;"",#REF!&lt;&gt;"")</f>
        <v>#REF!</v>
      </c>
      <c r="AA755" s="199" t="e">
        <f t="shared" si="27"/>
        <v>#REF!</v>
      </c>
      <c r="AB755" s="199" t="e">
        <f t="shared" si="27"/>
        <v>#REF!</v>
      </c>
      <c r="AC755" s="199" t="e">
        <f t="shared" si="27"/>
        <v>#REF!</v>
      </c>
      <c r="AD755" s="199" t="e">
        <f t="shared" si="27"/>
        <v>#REF!</v>
      </c>
      <c r="AE755" s="199" t="e">
        <f t="shared" si="27"/>
        <v>#REF!</v>
      </c>
      <c r="AF755" s="199" t="e">
        <f t="shared" si="27"/>
        <v>#REF!</v>
      </c>
    </row>
    <row r="756" spans="20:32">
      <c r="T756" s="200">
        <f t="shared" si="26"/>
        <v>1</v>
      </c>
      <c r="U756" s="199" t="e">
        <f>AND($C756&lt;&gt;"",#REF!&lt;&gt;"")</f>
        <v>#REF!</v>
      </c>
      <c r="V756" s="199" t="e">
        <f>AND($C756&lt;&gt;"",#REF!&lt;&gt;"")</f>
        <v>#REF!</v>
      </c>
      <c r="W756" s="199" t="e">
        <f>AND($C756&lt;&gt;"",#REF!&lt;&gt;"")</f>
        <v>#REF!</v>
      </c>
      <c r="X756" s="199" t="e">
        <f>AND($C756&lt;&gt;"",#REF!&lt;&gt;"")</f>
        <v>#REF!</v>
      </c>
      <c r="Y756" s="199" t="e">
        <f>AND($C756&lt;&gt;"",#REF!&lt;&gt;"")</f>
        <v>#REF!</v>
      </c>
      <c r="Z756" s="199" t="e">
        <f>AND($C756&lt;&gt;"",#REF!&lt;&gt;"")</f>
        <v>#REF!</v>
      </c>
      <c r="AA756" s="199" t="e">
        <f t="shared" si="27"/>
        <v>#REF!</v>
      </c>
      <c r="AB756" s="199" t="e">
        <f t="shared" si="27"/>
        <v>#REF!</v>
      </c>
      <c r="AC756" s="199" t="e">
        <f t="shared" si="27"/>
        <v>#REF!</v>
      </c>
      <c r="AD756" s="199" t="e">
        <f t="shared" si="27"/>
        <v>#REF!</v>
      </c>
      <c r="AE756" s="199" t="e">
        <f t="shared" si="27"/>
        <v>#REF!</v>
      </c>
      <c r="AF756" s="199" t="e">
        <f t="shared" si="27"/>
        <v>#REF!</v>
      </c>
    </row>
    <row r="757" spans="20:32">
      <c r="T757" s="200">
        <f t="shared" si="26"/>
        <v>1</v>
      </c>
      <c r="U757" s="199" t="e">
        <f>AND($C757&lt;&gt;"",#REF!&lt;&gt;"")</f>
        <v>#REF!</v>
      </c>
      <c r="V757" s="199" t="e">
        <f>AND($C757&lt;&gt;"",#REF!&lt;&gt;"")</f>
        <v>#REF!</v>
      </c>
      <c r="W757" s="199" t="e">
        <f>AND($C757&lt;&gt;"",#REF!&lt;&gt;"")</f>
        <v>#REF!</v>
      </c>
      <c r="X757" s="199" t="e">
        <f>AND($C757&lt;&gt;"",#REF!&lt;&gt;"")</f>
        <v>#REF!</v>
      </c>
      <c r="Y757" s="199" t="e">
        <f>AND($C757&lt;&gt;"",#REF!&lt;&gt;"")</f>
        <v>#REF!</v>
      </c>
      <c r="Z757" s="199" t="e">
        <f>AND($C757&lt;&gt;"",#REF!&lt;&gt;"")</f>
        <v>#REF!</v>
      </c>
      <c r="AA757" s="199" t="e">
        <f t="shared" si="27"/>
        <v>#REF!</v>
      </c>
      <c r="AB757" s="199" t="e">
        <f t="shared" si="27"/>
        <v>#REF!</v>
      </c>
      <c r="AC757" s="199" t="e">
        <f t="shared" si="27"/>
        <v>#REF!</v>
      </c>
      <c r="AD757" s="199" t="e">
        <f t="shared" si="27"/>
        <v>#REF!</v>
      </c>
      <c r="AE757" s="199" t="e">
        <f t="shared" si="27"/>
        <v>#REF!</v>
      </c>
      <c r="AF757" s="199" t="e">
        <f t="shared" si="27"/>
        <v>#REF!</v>
      </c>
    </row>
    <row r="758" spans="20:32">
      <c r="T758" s="200">
        <f t="shared" si="26"/>
        <v>1</v>
      </c>
      <c r="U758" s="199" t="e">
        <f>AND($C758&lt;&gt;"",#REF!&lt;&gt;"")</f>
        <v>#REF!</v>
      </c>
      <c r="V758" s="199" t="e">
        <f>AND($C758&lt;&gt;"",#REF!&lt;&gt;"")</f>
        <v>#REF!</v>
      </c>
      <c r="W758" s="199" t="e">
        <f>AND($C758&lt;&gt;"",#REF!&lt;&gt;"")</f>
        <v>#REF!</v>
      </c>
      <c r="X758" s="199" t="e">
        <f>AND($C758&lt;&gt;"",#REF!&lt;&gt;"")</f>
        <v>#REF!</v>
      </c>
      <c r="Y758" s="199" t="e">
        <f>AND($C758&lt;&gt;"",#REF!&lt;&gt;"")</f>
        <v>#REF!</v>
      </c>
      <c r="Z758" s="199" t="e">
        <f>AND($C758&lt;&gt;"",#REF!&lt;&gt;"")</f>
        <v>#REF!</v>
      </c>
      <c r="AA758" s="199" t="e">
        <f t="shared" si="27"/>
        <v>#REF!</v>
      </c>
      <c r="AB758" s="199" t="e">
        <f t="shared" si="27"/>
        <v>#REF!</v>
      </c>
      <c r="AC758" s="199" t="e">
        <f t="shared" si="27"/>
        <v>#REF!</v>
      </c>
      <c r="AD758" s="199" t="e">
        <f t="shared" si="27"/>
        <v>#REF!</v>
      </c>
      <c r="AE758" s="199" t="e">
        <f t="shared" si="27"/>
        <v>#REF!</v>
      </c>
      <c r="AF758" s="199" t="e">
        <f t="shared" si="27"/>
        <v>#REF!</v>
      </c>
    </row>
    <row r="759" spans="20:32">
      <c r="T759" s="200">
        <f t="shared" si="26"/>
        <v>1</v>
      </c>
      <c r="U759" s="199" t="e">
        <f>AND($C759&lt;&gt;"",#REF!&lt;&gt;"")</f>
        <v>#REF!</v>
      </c>
      <c r="V759" s="199" t="e">
        <f>AND($C759&lt;&gt;"",#REF!&lt;&gt;"")</f>
        <v>#REF!</v>
      </c>
      <c r="W759" s="199" t="e">
        <f>AND($C759&lt;&gt;"",#REF!&lt;&gt;"")</f>
        <v>#REF!</v>
      </c>
      <c r="X759" s="199" t="e">
        <f>AND($C759&lt;&gt;"",#REF!&lt;&gt;"")</f>
        <v>#REF!</v>
      </c>
      <c r="Y759" s="199" t="e">
        <f>AND($C759&lt;&gt;"",#REF!&lt;&gt;"")</f>
        <v>#REF!</v>
      </c>
      <c r="Z759" s="199" t="e">
        <f>AND($C759&lt;&gt;"",#REF!&lt;&gt;"")</f>
        <v>#REF!</v>
      </c>
      <c r="AA759" s="199" t="e">
        <f t="shared" si="27"/>
        <v>#REF!</v>
      </c>
      <c r="AB759" s="199" t="e">
        <f t="shared" si="27"/>
        <v>#REF!</v>
      </c>
      <c r="AC759" s="199" t="e">
        <f t="shared" si="27"/>
        <v>#REF!</v>
      </c>
      <c r="AD759" s="199" t="e">
        <f t="shared" si="27"/>
        <v>#REF!</v>
      </c>
      <c r="AE759" s="199" t="e">
        <f t="shared" si="27"/>
        <v>#REF!</v>
      </c>
      <c r="AF759" s="199" t="e">
        <f t="shared" si="27"/>
        <v>#REF!</v>
      </c>
    </row>
    <row r="760" spans="20:32">
      <c r="T760" s="200">
        <f t="shared" si="26"/>
        <v>1</v>
      </c>
      <c r="U760" s="199" t="e">
        <f>AND($C760&lt;&gt;"",#REF!&lt;&gt;"")</f>
        <v>#REF!</v>
      </c>
      <c r="V760" s="199" t="e">
        <f>AND($C760&lt;&gt;"",#REF!&lt;&gt;"")</f>
        <v>#REF!</v>
      </c>
      <c r="W760" s="199" t="e">
        <f>AND($C760&lt;&gt;"",#REF!&lt;&gt;"")</f>
        <v>#REF!</v>
      </c>
      <c r="X760" s="199" t="e">
        <f>AND($C760&lt;&gt;"",#REF!&lt;&gt;"")</f>
        <v>#REF!</v>
      </c>
      <c r="Y760" s="199" t="e">
        <f>AND($C760&lt;&gt;"",#REF!&lt;&gt;"")</f>
        <v>#REF!</v>
      </c>
      <c r="Z760" s="199" t="e">
        <f>AND($C760&lt;&gt;"",#REF!&lt;&gt;"")</f>
        <v>#REF!</v>
      </c>
      <c r="AA760" s="199" t="e">
        <f t="shared" si="27"/>
        <v>#REF!</v>
      </c>
      <c r="AB760" s="199" t="e">
        <f t="shared" si="27"/>
        <v>#REF!</v>
      </c>
      <c r="AC760" s="199" t="e">
        <f t="shared" si="27"/>
        <v>#REF!</v>
      </c>
      <c r="AD760" s="199" t="e">
        <f t="shared" si="27"/>
        <v>#REF!</v>
      </c>
      <c r="AE760" s="199" t="e">
        <f t="shared" si="27"/>
        <v>#REF!</v>
      </c>
      <c r="AF760" s="199" t="e">
        <f t="shared" si="27"/>
        <v>#REF!</v>
      </c>
    </row>
    <row r="761" spans="20:32">
      <c r="T761" s="200">
        <f t="shared" si="26"/>
        <v>1</v>
      </c>
      <c r="U761" s="199" t="e">
        <f>AND($C761&lt;&gt;"",#REF!&lt;&gt;"")</f>
        <v>#REF!</v>
      </c>
      <c r="V761" s="199" t="e">
        <f>AND($C761&lt;&gt;"",#REF!&lt;&gt;"")</f>
        <v>#REF!</v>
      </c>
      <c r="W761" s="199" t="e">
        <f>AND($C761&lt;&gt;"",#REF!&lt;&gt;"")</f>
        <v>#REF!</v>
      </c>
      <c r="X761" s="199" t="e">
        <f>AND($C761&lt;&gt;"",#REF!&lt;&gt;"")</f>
        <v>#REF!</v>
      </c>
      <c r="Y761" s="199" t="e">
        <f>AND($C761&lt;&gt;"",#REF!&lt;&gt;"")</f>
        <v>#REF!</v>
      </c>
      <c r="Z761" s="199" t="e">
        <f>AND($C761&lt;&gt;"",#REF!&lt;&gt;"")</f>
        <v>#REF!</v>
      </c>
      <c r="AA761" s="199" t="e">
        <f t="shared" si="27"/>
        <v>#REF!</v>
      </c>
      <c r="AB761" s="199" t="e">
        <f t="shared" si="27"/>
        <v>#REF!</v>
      </c>
      <c r="AC761" s="199" t="e">
        <f t="shared" si="27"/>
        <v>#REF!</v>
      </c>
      <c r="AD761" s="199" t="e">
        <f t="shared" si="27"/>
        <v>#REF!</v>
      </c>
      <c r="AE761" s="199" t="e">
        <f t="shared" si="27"/>
        <v>#REF!</v>
      </c>
      <c r="AF761" s="199" t="e">
        <f t="shared" si="27"/>
        <v>#REF!</v>
      </c>
    </row>
    <row r="762" spans="20:32">
      <c r="T762" s="200">
        <f t="shared" si="26"/>
        <v>1</v>
      </c>
      <c r="U762" s="199" t="e">
        <f>AND($C762&lt;&gt;"",#REF!&lt;&gt;"")</f>
        <v>#REF!</v>
      </c>
      <c r="V762" s="199" t="e">
        <f>AND($C762&lt;&gt;"",#REF!&lt;&gt;"")</f>
        <v>#REF!</v>
      </c>
      <c r="W762" s="199" t="e">
        <f>AND($C762&lt;&gt;"",#REF!&lt;&gt;"")</f>
        <v>#REF!</v>
      </c>
      <c r="X762" s="199" t="e">
        <f>AND($C762&lt;&gt;"",#REF!&lt;&gt;"")</f>
        <v>#REF!</v>
      </c>
      <c r="Y762" s="199" t="e">
        <f>AND($C762&lt;&gt;"",#REF!&lt;&gt;"")</f>
        <v>#REF!</v>
      </c>
      <c r="Z762" s="199" t="e">
        <f>AND($C762&lt;&gt;"",#REF!&lt;&gt;"")</f>
        <v>#REF!</v>
      </c>
      <c r="AA762" s="199" t="e">
        <f t="shared" si="27"/>
        <v>#REF!</v>
      </c>
      <c r="AB762" s="199" t="e">
        <f t="shared" si="27"/>
        <v>#REF!</v>
      </c>
      <c r="AC762" s="199" t="e">
        <f t="shared" si="27"/>
        <v>#REF!</v>
      </c>
      <c r="AD762" s="199" t="e">
        <f t="shared" si="27"/>
        <v>#REF!</v>
      </c>
      <c r="AE762" s="199" t="e">
        <f t="shared" si="27"/>
        <v>#REF!</v>
      </c>
      <c r="AF762" s="199" t="e">
        <f t="shared" si="27"/>
        <v>#REF!</v>
      </c>
    </row>
    <row r="763" spans="20:32">
      <c r="T763" s="200">
        <f t="shared" si="26"/>
        <v>1</v>
      </c>
      <c r="U763" s="199" t="e">
        <f>AND($C763&lt;&gt;"",#REF!&lt;&gt;"")</f>
        <v>#REF!</v>
      </c>
      <c r="V763" s="199" t="e">
        <f>AND($C763&lt;&gt;"",#REF!&lt;&gt;"")</f>
        <v>#REF!</v>
      </c>
      <c r="W763" s="199" t="e">
        <f>AND($C763&lt;&gt;"",#REF!&lt;&gt;"")</f>
        <v>#REF!</v>
      </c>
      <c r="X763" s="199" t="e">
        <f>AND($C763&lt;&gt;"",#REF!&lt;&gt;"")</f>
        <v>#REF!</v>
      </c>
      <c r="Y763" s="199" t="e">
        <f>AND($C763&lt;&gt;"",#REF!&lt;&gt;"")</f>
        <v>#REF!</v>
      </c>
      <c r="Z763" s="199" t="e">
        <f>AND($C763&lt;&gt;"",#REF!&lt;&gt;"")</f>
        <v>#REF!</v>
      </c>
      <c r="AA763" s="199" t="e">
        <f t="shared" si="27"/>
        <v>#REF!</v>
      </c>
      <c r="AB763" s="199" t="e">
        <f t="shared" si="27"/>
        <v>#REF!</v>
      </c>
      <c r="AC763" s="199" t="e">
        <f t="shared" si="27"/>
        <v>#REF!</v>
      </c>
      <c r="AD763" s="199" t="e">
        <f t="shared" si="27"/>
        <v>#REF!</v>
      </c>
      <c r="AE763" s="199" t="e">
        <f t="shared" si="27"/>
        <v>#REF!</v>
      </c>
      <c r="AF763" s="199" t="e">
        <f t="shared" si="27"/>
        <v>#REF!</v>
      </c>
    </row>
    <row r="764" spans="20:32">
      <c r="T764" s="200">
        <f t="shared" si="26"/>
        <v>1</v>
      </c>
      <c r="U764" s="199" t="e">
        <f>AND($C764&lt;&gt;"",#REF!&lt;&gt;"")</f>
        <v>#REF!</v>
      </c>
      <c r="V764" s="199" t="e">
        <f>AND($C764&lt;&gt;"",#REF!&lt;&gt;"")</f>
        <v>#REF!</v>
      </c>
      <c r="W764" s="199" t="e">
        <f>AND($C764&lt;&gt;"",#REF!&lt;&gt;"")</f>
        <v>#REF!</v>
      </c>
      <c r="X764" s="199" t="e">
        <f>AND($C764&lt;&gt;"",#REF!&lt;&gt;"")</f>
        <v>#REF!</v>
      </c>
      <c r="Y764" s="199" t="e">
        <f>AND($C764&lt;&gt;"",#REF!&lt;&gt;"")</f>
        <v>#REF!</v>
      </c>
      <c r="Z764" s="199" t="e">
        <f>AND($C764&lt;&gt;"",#REF!&lt;&gt;"")</f>
        <v>#REF!</v>
      </c>
      <c r="AA764" s="199" t="e">
        <f t="shared" si="27"/>
        <v>#REF!</v>
      </c>
      <c r="AB764" s="199" t="e">
        <f t="shared" si="27"/>
        <v>#REF!</v>
      </c>
      <c r="AC764" s="199" t="e">
        <f t="shared" si="27"/>
        <v>#REF!</v>
      </c>
      <c r="AD764" s="199" t="e">
        <f t="shared" si="27"/>
        <v>#REF!</v>
      </c>
      <c r="AE764" s="199" t="e">
        <f t="shared" si="27"/>
        <v>#REF!</v>
      </c>
      <c r="AF764" s="199" t="e">
        <f t="shared" si="27"/>
        <v>#REF!</v>
      </c>
    </row>
    <row r="765" spans="20:32">
      <c r="T765" s="200">
        <f t="shared" si="26"/>
        <v>1</v>
      </c>
      <c r="U765" s="199" t="e">
        <f>AND($C765&lt;&gt;"",#REF!&lt;&gt;"")</f>
        <v>#REF!</v>
      </c>
      <c r="V765" s="199" t="e">
        <f>AND($C765&lt;&gt;"",#REF!&lt;&gt;"")</f>
        <v>#REF!</v>
      </c>
      <c r="W765" s="199" t="e">
        <f>AND($C765&lt;&gt;"",#REF!&lt;&gt;"")</f>
        <v>#REF!</v>
      </c>
      <c r="X765" s="199" t="e">
        <f>AND($C765&lt;&gt;"",#REF!&lt;&gt;"")</f>
        <v>#REF!</v>
      </c>
      <c r="Y765" s="199" t="e">
        <f>AND($C765&lt;&gt;"",#REF!&lt;&gt;"")</f>
        <v>#REF!</v>
      </c>
      <c r="Z765" s="199" t="e">
        <f>AND($C765&lt;&gt;"",#REF!&lt;&gt;"")</f>
        <v>#REF!</v>
      </c>
      <c r="AA765" s="199" t="e">
        <f t="shared" si="27"/>
        <v>#REF!</v>
      </c>
      <c r="AB765" s="199" t="e">
        <f t="shared" si="27"/>
        <v>#REF!</v>
      </c>
      <c r="AC765" s="199" t="e">
        <f t="shared" si="27"/>
        <v>#REF!</v>
      </c>
      <c r="AD765" s="199" t="e">
        <f t="shared" si="27"/>
        <v>#REF!</v>
      </c>
      <c r="AE765" s="199" t="e">
        <f t="shared" si="27"/>
        <v>#REF!</v>
      </c>
      <c r="AF765" s="199" t="e">
        <f t="shared" si="27"/>
        <v>#REF!</v>
      </c>
    </row>
    <row r="766" spans="20:32">
      <c r="T766" s="200">
        <f t="shared" si="26"/>
        <v>1</v>
      </c>
      <c r="U766" s="199" t="e">
        <f>AND($C766&lt;&gt;"",#REF!&lt;&gt;"")</f>
        <v>#REF!</v>
      </c>
      <c r="V766" s="199" t="e">
        <f>AND($C766&lt;&gt;"",#REF!&lt;&gt;"")</f>
        <v>#REF!</v>
      </c>
      <c r="W766" s="199" t="e">
        <f>AND($C766&lt;&gt;"",#REF!&lt;&gt;"")</f>
        <v>#REF!</v>
      </c>
      <c r="X766" s="199" t="e">
        <f>AND($C766&lt;&gt;"",#REF!&lt;&gt;"")</f>
        <v>#REF!</v>
      </c>
      <c r="Y766" s="199" t="e">
        <f>AND($C766&lt;&gt;"",#REF!&lt;&gt;"")</f>
        <v>#REF!</v>
      </c>
      <c r="Z766" s="199" t="e">
        <f>AND($C766&lt;&gt;"",#REF!&lt;&gt;"")</f>
        <v>#REF!</v>
      </c>
      <c r="AA766" s="199" t="e">
        <f t="shared" si="27"/>
        <v>#REF!</v>
      </c>
      <c r="AB766" s="199" t="e">
        <f t="shared" si="27"/>
        <v>#REF!</v>
      </c>
      <c r="AC766" s="199" t="e">
        <f t="shared" si="27"/>
        <v>#REF!</v>
      </c>
      <c r="AD766" s="199" t="e">
        <f t="shared" si="27"/>
        <v>#REF!</v>
      </c>
      <c r="AE766" s="199" t="e">
        <f t="shared" si="27"/>
        <v>#REF!</v>
      </c>
      <c r="AF766" s="199" t="e">
        <f t="shared" si="27"/>
        <v>#REF!</v>
      </c>
    </row>
    <row r="767" spans="20:32">
      <c r="T767" s="200">
        <f t="shared" si="26"/>
        <v>1</v>
      </c>
      <c r="U767" s="199" t="e">
        <f>AND($C767&lt;&gt;"",#REF!&lt;&gt;"")</f>
        <v>#REF!</v>
      </c>
      <c r="V767" s="199" t="e">
        <f>AND($C767&lt;&gt;"",#REF!&lt;&gt;"")</f>
        <v>#REF!</v>
      </c>
      <c r="W767" s="199" t="e">
        <f>AND($C767&lt;&gt;"",#REF!&lt;&gt;"")</f>
        <v>#REF!</v>
      </c>
      <c r="X767" s="199" t="e">
        <f>AND($C767&lt;&gt;"",#REF!&lt;&gt;"")</f>
        <v>#REF!</v>
      </c>
      <c r="Y767" s="199" t="e">
        <f>AND($C767&lt;&gt;"",#REF!&lt;&gt;"")</f>
        <v>#REF!</v>
      </c>
      <c r="Z767" s="199" t="e">
        <f>AND($C767&lt;&gt;"",#REF!&lt;&gt;"")</f>
        <v>#REF!</v>
      </c>
      <c r="AA767" s="199" t="e">
        <f t="shared" si="27"/>
        <v>#REF!</v>
      </c>
      <c r="AB767" s="199" t="e">
        <f t="shared" si="27"/>
        <v>#REF!</v>
      </c>
      <c r="AC767" s="199" t="e">
        <f t="shared" si="27"/>
        <v>#REF!</v>
      </c>
      <c r="AD767" s="199" t="e">
        <f t="shared" si="27"/>
        <v>#REF!</v>
      </c>
      <c r="AE767" s="199" t="e">
        <f t="shared" si="27"/>
        <v>#REF!</v>
      </c>
      <c r="AF767" s="199" t="e">
        <f t="shared" si="27"/>
        <v>#REF!</v>
      </c>
    </row>
    <row r="768" spans="20:32">
      <c r="T768" s="200">
        <f t="shared" si="26"/>
        <v>1</v>
      </c>
      <c r="U768" s="199" t="e">
        <f>AND($C768&lt;&gt;"",#REF!&lt;&gt;"")</f>
        <v>#REF!</v>
      </c>
      <c r="V768" s="199" t="e">
        <f>AND($C768&lt;&gt;"",#REF!&lt;&gt;"")</f>
        <v>#REF!</v>
      </c>
      <c r="W768" s="199" t="e">
        <f>AND($C768&lt;&gt;"",#REF!&lt;&gt;"")</f>
        <v>#REF!</v>
      </c>
      <c r="X768" s="199" t="e">
        <f>AND($C768&lt;&gt;"",#REF!&lt;&gt;"")</f>
        <v>#REF!</v>
      </c>
      <c r="Y768" s="199" t="e">
        <f>AND($C768&lt;&gt;"",#REF!&lt;&gt;"")</f>
        <v>#REF!</v>
      </c>
      <c r="Z768" s="199" t="e">
        <f>AND($C768&lt;&gt;"",#REF!&lt;&gt;"")</f>
        <v>#REF!</v>
      </c>
      <c r="AA768" s="199" t="e">
        <f t="shared" si="27"/>
        <v>#REF!</v>
      </c>
      <c r="AB768" s="199" t="e">
        <f t="shared" si="27"/>
        <v>#REF!</v>
      </c>
      <c r="AC768" s="199" t="e">
        <f t="shared" si="27"/>
        <v>#REF!</v>
      </c>
      <c r="AD768" s="199" t="e">
        <f t="shared" si="27"/>
        <v>#REF!</v>
      </c>
      <c r="AE768" s="199" t="e">
        <f t="shared" si="27"/>
        <v>#REF!</v>
      </c>
      <c r="AF768" s="199" t="e">
        <f t="shared" si="27"/>
        <v>#REF!</v>
      </c>
    </row>
    <row r="769" spans="20:32">
      <c r="T769" s="200">
        <f t="shared" si="26"/>
        <v>1</v>
      </c>
      <c r="U769" s="199" t="e">
        <f>AND($C769&lt;&gt;"",#REF!&lt;&gt;"")</f>
        <v>#REF!</v>
      </c>
      <c r="V769" s="199" t="e">
        <f>AND($C769&lt;&gt;"",#REF!&lt;&gt;"")</f>
        <v>#REF!</v>
      </c>
      <c r="W769" s="199" t="e">
        <f>AND($C769&lt;&gt;"",#REF!&lt;&gt;"")</f>
        <v>#REF!</v>
      </c>
      <c r="X769" s="199" t="e">
        <f>AND($C769&lt;&gt;"",#REF!&lt;&gt;"")</f>
        <v>#REF!</v>
      </c>
      <c r="Y769" s="199" t="e">
        <f>AND($C769&lt;&gt;"",#REF!&lt;&gt;"")</f>
        <v>#REF!</v>
      </c>
      <c r="Z769" s="199" t="e">
        <f>AND($C769&lt;&gt;"",#REF!&lt;&gt;"")</f>
        <v>#REF!</v>
      </c>
      <c r="AA769" s="199" t="e">
        <f t="shared" si="27"/>
        <v>#REF!</v>
      </c>
      <c r="AB769" s="199" t="e">
        <f t="shared" si="27"/>
        <v>#REF!</v>
      </c>
      <c r="AC769" s="199" t="e">
        <f t="shared" si="27"/>
        <v>#REF!</v>
      </c>
      <c r="AD769" s="199" t="e">
        <f t="shared" si="27"/>
        <v>#REF!</v>
      </c>
      <c r="AE769" s="199" t="e">
        <f t="shared" si="27"/>
        <v>#REF!</v>
      </c>
      <c r="AF769" s="199" t="e">
        <f t="shared" si="27"/>
        <v>#REF!</v>
      </c>
    </row>
    <row r="770" spans="20:32">
      <c r="T770" s="200">
        <f t="shared" si="26"/>
        <v>1</v>
      </c>
      <c r="U770" s="199" t="e">
        <f>AND($C770&lt;&gt;"",#REF!&lt;&gt;"")</f>
        <v>#REF!</v>
      </c>
      <c r="V770" s="199" t="e">
        <f>AND($C770&lt;&gt;"",#REF!&lt;&gt;"")</f>
        <v>#REF!</v>
      </c>
      <c r="W770" s="199" t="e">
        <f>AND($C770&lt;&gt;"",#REF!&lt;&gt;"")</f>
        <v>#REF!</v>
      </c>
      <c r="X770" s="199" t="e">
        <f>AND($C770&lt;&gt;"",#REF!&lt;&gt;"")</f>
        <v>#REF!</v>
      </c>
      <c r="Y770" s="199" t="e">
        <f>AND($C770&lt;&gt;"",#REF!&lt;&gt;"")</f>
        <v>#REF!</v>
      </c>
      <c r="Z770" s="199" t="e">
        <f>AND($C770&lt;&gt;"",#REF!&lt;&gt;"")</f>
        <v>#REF!</v>
      </c>
      <c r="AA770" s="199" t="e">
        <f t="shared" si="27"/>
        <v>#REF!</v>
      </c>
      <c r="AB770" s="199" t="e">
        <f t="shared" si="27"/>
        <v>#REF!</v>
      </c>
      <c r="AC770" s="199" t="e">
        <f t="shared" si="27"/>
        <v>#REF!</v>
      </c>
      <c r="AD770" s="199" t="e">
        <f t="shared" si="27"/>
        <v>#REF!</v>
      </c>
      <c r="AE770" s="199" t="e">
        <f t="shared" si="27"/>
        <v>#REF!</v>
      </c>
      <c r="AF770" s="199" t="e">
        <f t="shared" si="27"/>
        <v>#REF!</v>
      </c>
    </row>
    <row r="771" spans="20:32">
      <c r="T771" s="200">
        <f t="shared" si="26"/>
        <v>1</v>
      </c>
      <c r="U771" s="199" t="e">
        <f>AND($C771&lt;&gt;"",#REF!&lt;&gt;"")</f>
        <v>#REF!</v>
      </c>
      <c r="V771" s="199" t="e">
        <f>AND($C771&lt;&gt;"",#REF!&lt;&gt;"")</f>
        <v>#REF!</v>
      </c>
      <c r="W771" s="199" t="e">
        <f>AND($C771&lt;&gt;"",#REF!&lt;&gt;"")</f>
        <v>#REF!</v>
      </c>
      <c r="X771" s="199" t="e">
        <f>AND($C771&lt;&gt;"",#REF!&lt;&gt;"")</f>
        <v>#REF!</v>
      </c>
      <c r="Y771" s="199" t="e">
        <f>AND($C771&lt;&gt;"",#REF!&lt;&gt;"")</f>
        <v>#REF!</v>
      </c>
      <c r="Z771" s="199" t="e">
        <f>AND($C771&lt;&gt;"",#REF!&lt;&gt;"")</f>
        <v>#REF!</v>
      </c>
      <c r="AA771" s="199" t="e">
        <f t="shared" si="27"/>
        <v>#REF!</v>
      </c>
      <c r="AB771" s="199" t="e">
        <f t="shared" si="27"/>
        <v>#REF!</v>
      </c>
      <c r="AC771" s="199" t="e">
        <f t="shared" si="27"/>
        <v>#REF!</v>
      </c>
      <c r="AD771" s="199" t="e">
        <f t="shared" si="27"/>
        <v>#REF!</v>
      </c>
      <c r="AE771" s="199" t="e">
        <f t="shared" si="27"/>
        <v>#REF!</v>
      </c>
      <c r="AF771" s="199" t="e">
        <f t="shared" si="27"/>
        <v>#REF!</v>
      </c>
    </row>
    <row r="772" spans="20:32">
      <c r="T772" s="200">
        <f t="shared" si="26"/>
        <v>1</v>
      </c>
      <c r="U772" s="199" t="e">
        <f>AND($C772&lt;&gt;"",#REF!&lt;&gt;"")</f>
        <v>#REF!</v>
      </c>
      <c r="V772" s="199" t="e">
        <f>AND($C772&lt;&gt;"",#REF!&lt;&gt;"")</f>
        <v>#REF!</v>
      </c>
      <c r="W772" s="199" t="e">
        <f>AND($C772&lt;&gt;"",#REF!&lt;&gt;"")</f>
        <v>#REF!</v>
      </c>
      <c r="X772" s="199" t="e">
        <f>AND($C772&lt;&gt;"",#REF!&lt;&gt;"")</f>
        <v>#REF!</v>
      </c>
      <c r="Y772" s="199" t="e">
        <f>AND($C772&lt;&gt;"",#REF!&lt;&gt;"")</f>
        <v>#REF!</v>
      </c>
      <c r="Z772" s="199" t="e">
        <f>AND($C772&lt;&gt;"",#REF!&lt;&gt;"")</f>
        <v>#REF!</v>
      </c>
      <c r="AA772" s="199" t="e">
        <f t="shared" si="27"/>
        <v>#REF!</v>
      </c>
      <c r="AB772" s="199" t="e">
        <f t="shared" si="27"/>
        <v>#REF!</v>
      </c>
      <c r="AC772" s="199" t="e">
        <f t="shared" si="27"/>
        <v>#REF!</v>
      </c>
      <c r="AD772" s="199" t="e">
        <f t="shared" si="27"/>
        <v>#REF!</v>
      </c>
      <c r="AE772" s="199" t="e">
        <f t="shared" si="27"/>
        <v>#REF!</v>
      </c>
      <c r="AF772" s="199" t="e">
        <f t="shared" si="27"/>
        <v>#REF!</v>
      </c>
    </row>
    <row r="773" spans="20:32">
      <c r="T773" s="200">
        <f t="shared" si="26"/>
        <v>1</v>
      </c>
      <c r="U773" s="199" t="e">
        <f>AND($C773&lt;&gt;"",#REF!&lt;&gt;"")</f>
        <v>#REF!</v>
      </c>
      <c r="V773" s="199" t="e">
        <f>AND($C773&lt;&gt;"",#REF!&lt;&gt;"")</f>
        <v>#REF!</v>
      </c>
      <c r="W773" s="199" t="e">
        <f>AND($C773&lt;&gt;"",#REF!&lt;&gt;"")</f>
        <v>#REF!</v>
      </c>
      <c r="X773" s="199" t="e">
        <f>AND($C773&lt;&gt;"",#REF!&lt;&gt;"")</f>
        <v>#REF!</v>
      </c>
      <c r="Y773" s="199" t="e">
        <f>AND($C773&lt;&gt;"",#REF!&lt;&gt;"")</f>
        <v>#REF!</v>
      </c>
      <c r="Z773" s="199" t="e">
        <f>AND($C773&lt;&gt;"",#REF!&lt;&gt;"")</f>
        <v>#REF!</v>
      </c>
      <c r="AA773" s="199" t="e">
        <f t="shared" si="27"/>
        <v>#REF!</v>
      </c>
      <c r="AB773" s="199" t="e">
        <f t="shared" si="27"/>
        <v>#REF!</v>
      </c>
      <c r="AC773" s="199" t="e">
        <f t="shared" si="27"/>
        <v>#REF!</v>
      </c>
      <c r="AD773" s="199" t="e">
        <f t="shared" si="27"/>
        <v>#REF!</v>
      </c>
      <c r="AE773" s="199" t="e">
        <f t="shared" si="27"/>
        <v>#REF!</v>
      </c>
      <c r="AF773" s="199" t="e">
        <f t="shared" si="27"/>
        <v>#REF!</v>
      </c>
    </row>
    <row r="774" spans="20:32">
      <c r="T774" s="200">
        <f t="shared" si="26"/>
        <v>1</v>
      </c>
      <c r="U774" s="199" t="e">
        <f>AND($C774&lt;&gt;"",#REF!&lt;&gt;"")</f>
        <v>#REF!</v>
      </c>
      <c r="V774" s="199" t="e">
        <f>AND($C774&lt;&gt;"",#REF!&lt;&gt;"")</f>
        <v>#REF!</v>
      </c>
      <c r="W774" s="199" t="e">
        <f>AND($C774&lt;&gt;"",#REF!&lt;&gt;"")</f>
        <v>#REF!</v>
      </c>
      <c r="X774" s="199" t="e">
        <f>AND($C774&lt;&gt;"",#REF!&lt;&gt;"")</f>
        <v>#REF!</v>
      </c>
      <c r="Y774" s="199" t="e">
        <f>AND($C774&lt;&gt;"",#REF!&lt;&gt;"")</f>
        <v>#REF!</v>
      </c>
      <c r="Z774" s="199" t="e">
        <f>AND($C774&lt;&gt;"",#REF!&lt;&gt;"")</f>
        <v>#REF!</v>
      </c>
      <c r="AA774" s="199" t="e">
        <f t="shared" si="27"/>
        <v>#REF!</v>
      </c>
      <c r="AB774" s="199" t="e">
        <f t="shared" si="27"/>
        <v>#REF!</v>
      </c>
      <c r="AC774" s="199" t="e">
        <f t="shared" si="27"/>
        <v>#REF!</v>
      </c>
      <c r="AD774" s="199" t="e">
        <f t="shared" si="27"/>
        <v>#REF!</v>
      </c>
      <c r="AE774" s="199" t="e">
        <f t="shared" si="27"/>
        <v>#REF!</v>
      </c>
      <c r="AF774" s="199" t="e">
        <f t="shared" si="27"/>
        <v>#REF!</v>
      </c>
    </row>
    <row r="775" spans="20:32">
      <c r="T775" s="200">
        <f t="shared" si="26"/>
        <v>1</v>
      </c>
      <c r="U775" s="199" t="e">
        <f>AND($C775&lt;&gt;"",#REF!&lt;&gt;"")</f>
        <v>#REF!</v>
      </c>
      <c r="V775" s="199" t="e">
        <f>AND($C775&lt;&gt;"",#REF!&lt;&gt;"")</f>
        <v>#REF!</v>
      </c>
      <c r="W775" s="199" t="e">
        <f>AND($C775&lt;&gt;"",#REF!&lt;&gt;"")</f>
        <v>#REF!</v>
      </c>
      <c r="X775" s="199" t="e">
        <f>AND($C775&lt;&gt;"",#REF!&lt;&gt;"")</f>
        <v>#REF!</v>
      </c>
      <c r="Y775" s="199" t="e">
        <f>AND($C775&lt;&gt;"",#REF!&lt;&gt;"")</f>
        <v>#REF!</v>
      </c>
      <c r="Z775" s="199" t="e">
        <f>AND($C775&lt;&gt;"",#REF!&lt;&gt;"")</f>
        <v>#REF!</v>
      </c>
      <c r="AA775" s="199" t="e">
        <f t="shared" si="27"/>
        <v>#REF!</v>
      </c>
      <c r="AB775" s="199" t="e">
        <f t="shared" si="27"/>
        <v>#REF!</v>
      </c>
      <c r="AC775" s="199" t="e">
        <f t="shared" si="27"/>
        <v>#REF!</v>
      </c>
      <c r="AD775" s="199" t="e">
        <f t="shared" si="27"/>
        <v>#REF!</v>
      </c>
      <c r="AE775" s="199" t="e">
        <f t="shared" si="27"/>
        <v>#REF!</v>
      </c>
      <c r="AF775" s="199" t="e">
        <f t="shared" si="27"/>
        <v>#REF!</v>
      </c>
    </row>
    <row r="776" spans="20:32">
      <c r="T776" s="200">
        <f t="shared" si="26"/>
        <v>1</v>
      </c>
      <c r="U776" s="199" t="e">
        <f>AND($C776&lt;&gt;"",#REF!&lt;&gt;"")</f>
        <v>#REF!</v>
      </c>
      <c r="V776" s="199" t="e">
        <f>AND($C776&lt;&gt;"",#REF!&lt;&gt;"")</f>
        <v>#REF!</v>
      </c>
      <c r="W776" s="199" t="e">
        <f>AND($C776&lt;&gt;"",#REF!&lt;&gt;"")</f>
        <v>#REF!</v>
      </c>
      <c r="X776" s="199" t="e">
        <f>AND($C776&lt;&gt;"",#REF!&lt;&gt;"")</f>
        <v>#REF!</v>
      </c>
      <c r="Y776" s="199" t="e">
        <f>AND($C776&lt;&gt;"",#REF!&lt;&gt;"")</f>
        <v>#REF!</v>
      </c>
      <c r="Z776" s="199" t="e">
        <f>AND($C776&lt;&gt;"",#REF!&lt;&gt;"")</f>
        <v>#REF!</v>
      </c>
      <c r="AA776" s="199" t="e">
        <f t="shared" si="27"/>
        <v>#REF!</v>
      </c>
      <c r="AB776" s="199" t="e">
        <f t="shared" si="27"/>
        <v>#REF!</v>
      </c>
      <c r="AC776" s="199" t="e">
        <f t="shared" si="27"/>
        <v>#REF!</v>
      </c>
      <c r="AD776" s="199" t="e">
        <f t="shared" si="27"/>
        <v>#REF!</v>
      </c>
      <c r="AE776" s="199" t="e">
        <f t="shared" si="27"/>
        <v>#REF!</v>
      </c>
      <c r="AF776" s="199" t="e">
        <f t="shared" si="27"/>
        <v>#REF!</v>
      </c>
    </row>
    <row r="777" spans="20:32">
      <c r="T777" s="200">
        <f t="shared" si="26"/>
        <v>1</v>
      </c>
      <c r="U777" s="199" t="e">
        <f>AND($C777&lt;&gt;"",#REF!&lt;&gt;"")</f>
        <v>#REF!</v>
      </c>
      <c r="V777" s="199" t="e">
        <f>AND($C777&lt;&gt;"",#REF!&lt;&gt;"")</f>
        <v>#REF!</v>
      </c>
      <c r="W777" s="199" t="e">
        <f>AND($C777&lt;&gt;"",#REF!&lt;&gt;"")</f>
        <v>#REF!</v>
      </c>
      <c r="X777" s="199" t="e">
        <f>AND($C777&lt;&gt;"",#REF!&lt;&gt;"")</f>
        <v>#REF!</v>
      </c>
      <c r="Y777" s="199" t="e">
        <f>AND($C777&lt;&gt;"",#REF!&lt;&gt;"")</f>
        <v>#REF!</v>
      </c>
      <c r="Z777" s="199" t="e">
        <f>AND($C777&lt;&gt;"",#REF!&lt;&gt;"")</f>
        <v>#REF!</v>
      </c>
      <c r="AA777" s="199" t="e">
        <f t="shared" si="27"/>
        <v>#REF!</v>
      </c>
      <c r="AB777" s="199" t="e">
        <f t="shared" si="27"/>
        <v>#REF!</v>
      </c>
      <c r="AC777" s="199" t="e">
        <f t="shared" si="27"/>
        <v>#REF!</v>
      </c>
      <c r="AD777" s="199" t="e">
        <f t="shared" si="27"/>
        <v>#REF!</v>
      </c>
      <c r="AE777" s="199" t="e">
        <f t="shared" si="27"/>
        <v>#REF!</v>
      </c>
      <c r="AF777" s="199" t="e">
        <f t="shared" si="27"/>
        <v>#REF!</v>
      </c>
    </row>
    <row r="778" spans="20:32">
      <c r="T778" s="200">
        <f t="shared" si="26"/>
        <v>1</v>
      </c>
      <c r="U778" s="199" t="e">
        <f>AND($C778&lt;&gt;"",#REF!&lt;&gt;"")</f>
        <v>#REF!</v>
      </c>
      <c r="V778" s="199" t="e">
        <f>AND($C778&lt;&gt;"",#REF!&lt;&gt;"")</f>
        <v>#REF!</v>
      </c>
      <c r="W778" s="199" t="e">
        <f>AND($C778&lt;&gt;"",#REF!&lt;&gt;"")</f>
        <v>#REF!</v>
      </c>
      <c r="X778" s="199" t="e">
        <f>AND($C778&lt;&gt;"",#REF!&lt;&gt;"")</f>
        <v>#REF!</v>
      </c>
      <c r="Y778" s="199" t="e">
        <f>AND($C778&lt;&gt;"",#REF!&lt;&gt;"")</f>
        <v>#REF!</v>
      </c>
      <c r="Z778" s="199" t="e">
        <f>AND($C778&lt;&gt;"",#REF!&lt;&gt;"")</f>
        <v>#REF!</v>
      </c>
      <c r="AA778" s="199" t="e">
        <f t="shared" si="27"/>
        <v>#REF!</v>
      </c>
      <c r="AB778" s="199" t="e">
        <f t="shared" si="27"/>
        <v>#REF!</v>
      </c>
      <c r="AC778" s="199" t="e">
        <f t="shared" si="27"/>
        <v>#REF!</v>
      </c>
      <c r="AD778" s="199" t="e">
        <f t="shared" si="27"/>
        <v>#REF!</v>
      </c>
      <c r="AE778" s="199" t="e">
        <f t="shared" si="27"/>
        <v>#REF!</v>
      </c>
      <c r="AF778" s="199" t="e">
        <f t="shared" si="27"/>
        <v>#REF!</v>
      </c>
    </row>
    <row r="779" spans="20:32">
      <c r="T779" s="200">
        <f t="shared" si="26"/>
        <v>1</v>
      </c>
      <c r="U779" s="199" t="e">
        <f>AND($C779&lt;&gt;"",#REF!&lt;&gt;"")</f>
        <v>#REF!</v>
      </c>
      <c r="V779" s="199" t="e">
        <f>AND($C779&lt;&gt;"",#REF!&lt;&gt;"")</f>
        <v>#REF!</v>
      </c>
      <c r="W779" s="199" t="e">
        <f>AND($C779&lt;&gt;"",#REF!&lt;&gt;"")</f>
        <v>#REF!</v>
      </c>
      <c r="X779" s="199" t="e">
        <f>AND($C779&lt;&gt;"",#REF!&lt;&gt;"")</f>
        <v>#REF!</v>
      </c>
      <c r="Y779" s="199" t="e">
        <f>AND($C779&lt;&gt;"",#REF!&lt;&gt;"")</f>
        <v>#REF!</v>
      </c>
      <c r="Z779" s="199" t="e">
        <f>AND($C779&lt;&gt;"",#REF!&lt;&gt;"")</f>
        <v>#REF!</v>
      </c>
      <c r="AA779" s="199" t="e">
        <f t="shared" si="27"/>
        <v>#REF!</v>
      </c>
      <c r="AB779" s="199" t="e">
        <f t="shared" si="27"/>
        <v>#REF!</v>
      </c>
      <c r="AC779" s="199" t="e">
        <f t="shared" si="27"/>
        <v>#REF!</v>
      </c>
      <c r="AD779" s="199" t="e">
        <f t="shared" si="27"/>
        <v>#REF!</v>
      </c>
      <c r="AE779" s="199" t="e">
        <f t="shared" si="27"/>
        <v>#REF!</v>
      </c>
      <c r="AF779" s="199" t="e">
        <f t="shared" si="27"/>
        <v>#REF!</v>
      </c>
    </row>
    <row r="780" spans="20:32">
      <c r="T780" s="200">
        <f t="shared" si="26"/>
        <v>1</v>
      </c>
      <c r="U780" s="199" t="e">
        <f>AND($C780&lt;&gt;"",#REF!&lt;&gt;"")</f>
        <v>#REF!</v>
      </c>
      <c r="V780" s="199" t="e">
        <f>AND($C780&lt;&gt;"",#REF!&lt;&gt;"")</f>
        <v>#REF!</v>
      </c>
      <c r="W780" s="199" t="e">
        <f>AND($C780&lt;&gt;"",#REF!&lt;&gt;"")</f>
        <v>#REF!</v>
      </c>
      <c r="X780" s="199" t="e">
        <f>AND($C780&lt;&gt;"",#REF!&lt;&gt;"")</f>
        <v>#REF!</v>
      </c>
      <c r="Y780" s="199" t="e">
        <f>AND($C780&lt;&gt;"",#REF!&lt;&gt;"")</f>
        <v>#REF!</v>
      </c>
      <c r="Z780" s="199" t="e">
        <f>AND($C780&lt;&gt;"",#REF!&lt;&gt;"")</f>
        <v>#REF!</v>
      </c>
      <c r="AA780" s="199" t="e">
        <f t="shared" si="27"/>
        <v>#REF!</v>
      </c>
      <c r="AB780" s="199" t="e">
        <f t="shared" si="27"/>
        <v>#REF!</v>
      </c>
      <c r="AC780" s="199" t="e">
        <f t="shared" si="27"/>
        <v>#REF!</v>
      </c>
      <c r="AD780" s="199" t="e">
        <f t="shared" si="27"/>
        <v>#REF!</v>
      </c>
      <c r="AE780" s="199" t="e">
        <f t="shared" si="27"/>
        <v>#REF!</v>
      </c>
      <c r="AF780" s="199" t="e">
        <f t="shared" si="27"/>
        <v>#REF!</v>
      </c>
    </row>
    <row r="781" spans="20:32">
      <c r="T781" s="200">
        <f t="shared" si="26"/>
        <v>1</v>
      </c>
      <c r="U781" s="199" t="e">
        <f>AND($C781&lt;&gt;"",#REF!&lt;&gt;"")</f>
        <v>#REF!</v>
      </c>
      <c r="V781" s="199" t="e">
        <f>AND($C781&lt;&gt;"",#REF!&lt;&gt;"")</f>
        <v>#REF!</v>
      </c>
      <c r="W781" s="199" t="e">
        <f>AND($C781&lt;&gt;"",#REF!&lt;&gt;"")</f>
        <v>#REF!</v>
      </c>
      <c r="X781" s="199" t="e">
        <f>AND($C781&lt;&gt;"",#REF!&lt;&gt;"")</f>
        <v>#REF!</v>
      </c>
      <c r="Y781" s="199" t="e">
        <f>AND($C781&lt;&gt;"",#REF!&lt;&gt;"")</f>
        <v>#REF!</v>
      </c>
      <c r="Z781" s="199" t="e">
        <f>AND($C781&lt;&gt;"",#REF!&lt;&gt;"")</f>
        <v>#REF!</v>
      </c>
      <c r="AA781" s="199" t="e">
        <f t="shared" si="27"/>
        <v>#REF!</v>
      </c>
      <c r="AB781" s="199" t="e">
        <f t="shared" si="27"/>
        <v>#REF!</v>
      </c>
      <c r="AC781" s="199" t="e">
        <f t="shared" si="27"/>
        <v>#REF!</v>
      </c>
      <c r="AD781" s="199" t="e">
        <f t="shared" si="27"/>
        <v>#REF!</v>
      </c>
      <c r="AE781" s="199" t="e">
        <f t="shared" si="27"/>
        <v>#REF!</v>
      </c>
      <c r="AF781" s="199" t="e">
        <f t="shared" si="27"/>
        <v>#REF!</v>
      </c>
    </row>
    <row r="782" spans="20:32">
      <c r="T782" s="200">
        <f t="shared" ref="T782:T845" si="28">IF(F782="",1,IF(F782="LC",1,F782))</f>
        <v>1</v>
      </c>
      <c r="U782" s="199" t="e">
        <f>AND($C782&lt;&gt;"",#REF!&lt;&gt;"")</f>
        <v>#REF!</v>
      </c>
      <c r="V782" s="199" t="e">
        <f>AND($C782&lt;&gt;"",#REF!&lt;&gt;"")</f>
        <v>#REF!</v>
      </c>
      <c r="W782" s="199" t="e">
        <f>AND($C782&lt;&gt;"",#REF!&lt;&gt;"")</f>
        <v>#REF!</v>
      </c>
      <c r="X782" s="199" t="e">
        <f>AND($C782&lt;&gt;"",#REF!&lt;&gt;"")</f>
        <v>#REF!</v>
      </c>
      <c r="Y782" s="199" t="e">
        <f>AND($C782&lt;&gt;"",#REF!&lt;&gt;"")</f>
        <v>#REF!</v>
      </c>
      <c r="Z782" s="199" t="e">
        <f>AND($C782&lt;&gt;"",#REF!&lt;&gt;"")</f>
        <v>#REF!</v>
      </c>
      <c r="AA782" s="199" t="e">
        <f t="shared" si="27"/>
        <v>#REF!</v>
      </c>
      <c r="AB782" s="199" t="e">
        <f t="shared" si="27"/>
        <v>#REF!</v>
      </c>
      <c r="AC782" s="199" t="e">
        <f t="shared" si="27"/>
        <v>#REF!</v>
      </c>
      <c r="AD782" s="199" t="e">
        <f t="shared" si="27"/>
        <v>#REF!</v>
      </c>
      <c r="AE782" s="199" t="e">
        <f t="shared" si="27"/>
        <v>#REF!</v>
      </c>
      <c r="AF782" s="199" t="e">
        <f t="shared" si="27"/>
        <v>#REF!</v>
      </c>
    </row>
    <row r="783" spans="20:32">
      <c r="T783" s="200">
        <f t="shared" si="28"/>
        <v>1</v>
      </c>
      <c r="U783" s="199" t="e">
        <f>AND($C783&lt;&gt;"",#REF!&lt;&gt;"")</f>
        <v>#REF!</v>
      </c>
      <c r="V783" s="199" t="e">
        <f>AND($C783&lt;&gt;"",#REF!&lt;&gt;"")</f>
        <v>#REF!</v>
      </c>
      <c r="W783" s="199" t="e">
        <f>AND($C783&lt;&gt;"",#REF!&lt;&gt;"")</f>
        <v>#REF!</v>
      </c>
      <c r="X783" s="199" t="e">
        <f>AND($C783&lt;&gt;"",#REF!&lt;&gt;"")</f>
        <v>#REF!</v>
      </c>
      <c r="Y783" s="199" t="e">
        <f>AND($C783&lt;&gt;"",#REF!&lt;&gt;"")</f>
        <v>#REF!</v>
      </c>
      <c r="Z783" s="199" t="e">
        <f>AND($C783&lt;&gt;"",#REF!&lt;&gt;"")</f>
        <v>#REF!</v>
      </c>
      <c r="AA783" s="199" t="e">
        <f t="shared" si="27"/>
        <v>#REF!</v>
      </c>
      <c r="AB783" s="199" t="e">
        <f t="shared" si="27"/>
        <v>#REF!</v>
      </c>
      <c r="AC783" s="199" t="e">
        <f t="shared" si="27"/>
        <v>#REF!</v>
      </c>
      <c r="AD783" s="199" t="e">
        <f t="shared" ref="AD783:AF846" si="29">IF(X783=TRUE,1,"")</f>
        <v>#REF!</v>
      </c>
      <c r="AE783" s="199" t="e">
        <f t="shared" si="29"/>
        <v>#REF!</v>
      </c>
      <c r="AF783" s="199" t="e">
        <f t="shared" si="29"/>
        <v>#REF!</v>
      </c>
    </row>
    <row r="784" spans="20:32">
      <c r="T784" s="200">
        <f t="shared" si="28"/>
        <v>1</v>
      </c>
      <c r="U784" s="199" t="e">
        <f>AND($C784&lt;&gt;"",#REF!&lt;&gt;"")</f>
        <v>#REF!</v>
      </c>
      <c r="V784" s="199" t="e">
        <f>AND($C784&lt;&gt;"",#REF!&lt;&gt;"")</f>
        <v>#REF!</v>
      </c>
      <c r="W784" s="199" t="e">
        <f>AND($C784&lt;&gt;"",#REF!&lt;&gt;"")</f>
        <v>#REF!</v>
      </c>
      <c r="X784" s="199" t="e">
        <f>AND($C784&lt;&gt;"",#REF!&lt;&gt;"")</f>
        <v>#REF!</v>
      </c>
      <c r="Y784" s="199" t="e">
        <f>AND($C784&lt;&gt;"",#REF!&lt;&gt;"")</f>
        <v>#REF!</v>
      </c>
      <c r="Z784" s="199" t="e">
        <f>AND($C784&lt;&gt;"",#REF!&lt;&gt;"")</f>
        <v>#REF!</v>
      </c>
      <c r="AA784" s="199" t="e">
        <f t="shared" ref="AA784:AF847" si="30">IF(U784=TRUE,1,"")</f>
        <v>#REF!</v>
      </c>
      <c r="AB784" s="199" t="e">
        <f t="shared" si="30"/>
        <v>#REF!</v>
      </c>
      <c r="AC784" s="199" t="e">
        <f t="shared" si="30"/>
        <v>#REF!</v>
      </c>
      <c r="AD784" s="199" t="e">
        <f t="shared" si="29"/>
        <v>#REF!</v>
      </c>
      <c r="AE784" s="199" t="e">
        <f t="shared" si="29"/>
        <v>#REF!</v>
      </c>
      <c r="AF784" s="199" t="e">
        <f t="shared" si="29"/>
        <v>#REF!</v>
      </c>
    </row>
    <row r="785" spans="20:32">
      <c r="T785" s="200">
        <f t="shared" si="28"/>
        <v>1</v>
      </c>
      <c r="U785" s="199" t="e">
        <f>AND($C785&lt;&gt;"",#REF!&lt;&gt;"")</f>
        <v>#REF!</v>
      </c>
      <c r="V785" s="199" t="e">
        <f>AND($C785&lt;&gt;"",#REF!&lt;&gt;"")</f>
        <v>#REF!</v>
      </c>
      <c r="W785" s="199" t="e">
        <f>AND($C785&lt;&gt;"",#REF!&lt;&gt;"")</f>
        <v>#REF!</v>
      </c>
      <c r="X785" s="199" t="e">
        <f>AND($C785&lt;&gt;"",#REF!&lt;&gt;"")</f>
        <v>#REF!</v>
      </c>
      <c r="Y785" s="199" t="e">
        <f>AND($C785&lt;&gt;"",#REF!&lt;&gt;"")</f>
        <v>#REF!</v>
      </c>
      <c r="Z785" s="199" t="e">
        <f>AND($C785&lt;&gt;"",#REF!&lt;&gt;"")</f>
        <v>#REF!</v>
      </c>
      <c r="AA785" s="199" t="e">
        <f t="shared" si="30"/>
        <v>#REF!</v>
      </c>
      <c r="AB785" s="199" t="e">
        <f t="shared" si="30"/>
        <v>#REF!</v>
      </c>
      <c r="AC785" s="199" t="e">
        <f t="shared" si="30"/>
        <v>#REF!</v>
      </c>
      <c r="AD785" s="199" t="e">
        <f t="shared" si="29"/>
        <v>#REF!</v>
      </c>
      <c r="AE785" s="199" t="e">
        <f t="shared" si="29"/>
        <v>#REF!</v>
      </c>
      <c r="AF785" s="199" t="e">
        <f t="shared" si="29"/>
        <v>#REF!</v>
      </c>
    </row>
    <row r="786" spans="20:32">
      <c r="T786" s="200">
        <f t="shared" si="28"/>
        <v>1</v>
      </c>
      <c r="U786" s="199" t="e">
        <f>AND($C786&lt;&gt;"",#REF!&lt;&gt;"")</f>
        <v>#REF!</v>
      </c>
      <c r="V786" s="199" t="e">
        <f>AND($C786&lt;&gt;"",#REF!&lt;&gt;"")</f>
        <v>#REF!</v>
      </c>
      <c r="W786" s="199" t="e">
        <f>AND($C786&lt;&gt;"",#REF!&lt;&gt;"")</f>
        <v>#REF!</v>
      </c>
      <c r="X786" s="199" t="e">
        <f>AND($C786&lt;&gt;"",#REF!&lt;&gt;"")</f>
        <v>#REF!</v>
      </c>
      <c r="Y786" s="199" t="e">
        <f>AND($C786&lt;&gt;"",#REF!&lt;&gt;"")</f>
        <v>#REF!</v>
      </c>
      <c r="Z786" s="199" t="e">
        <f>AND($C786&lt;&gt;"",#REF!&lt;&gt;"")</f>
        <v>#REF!</v>
      </c>
      <c r="AA786" s="199" t="e">
        <f t="shared" si="30"/>
        <v>#REF!</v>
      </c>
      <c r="AB786" s="199" t="e">
        <f t="shared" si="30"/>
        <v>#REF!</v>
      </c>
      <c r="AC786" s="199" t="e">
        <f t="shared" si="30"/>
        <v>#REF!</v>
      </c>
      <c r="AD786" s="199" t="e">
        <f t="shared" si="29"/>
        <v>#REF!</v>
      </c>
      <c r="AE786" s="199" t="e">
        <f t="shared" si="29"/>
        <v>#REF!</v>
      </c>
      <c r="AF786" s="199" t="e">
        <f t="shared" si="29"/>
        <v>#REF!</v>
      </c>
    </row>
    <row r="787" spans="20:32">
      <c r="T787" s="200">
        <f t="shared" si="28"/>
        <v>1</v>
      </c>
      <c r="U787" s="199" t="e">
        <f>AND($C787&lt;&gt;"",#REF!&lt;&gt;"")</f>
        <v>#REF!</v>
      </c>
      <c r="V787" s="199" t="e">
        <f>AND($C787&lt;&gt;"",#REF!&lt;&gt;"")</f>
        <v>#REF!</v>
      </c>
      <c r="W787" s="199" t="e">
        <f>AND($C787&lt;&gt;"",#REF!&lt;&gt;"")</f>
        <v>#REF!</v>
      </c>
      <c r="X787" s="199" t="e">
        <f>AND($C787&lt;&gt;"",#REF!&lt;&gt;"")</f>
        <v>#REF!</v>
      </c>
      <c r="Y787" s="199" t="e">
        <f>AND($C787&lt;&gt;"",#REF!&lt;&gt;"")</f>
        <v>#REF!</v>
      </c>
      <c r="Z787" s="199" t="e">
        <f>AND($C787&lt;&gt;"",#REF!&lt;&gt;"")</f>
        <v>#REF!</v>
      </c>
      <c r="AA787" s="199" t="e">
        <f t="shared" si="30"/>
        <v>#REF!</v>
      </c>
      <c r="AB787" s="199" t="e">
        <f t="shared" si="30"/>
        <v>#REF!</v>
      </c>
      <c r="AC787" s="199" t="e">
        <f t="shared" si="30"/>
        <v>#REF!</v>
      </c>
      <c r="AD787" s="199" t="e">
        <f t="shared" si="29"/>
        <v>#REF!</v>
      </c>
      <c r="AE787" s="199" t="e">
        <f t="shared" si="29"/>
        <v>#REF!</v>
      </c>
      <c r="AF787" s="199" t="e">
        <f t="shared" si="29"/>
        <v>#REF!</v>
      </c>
    </row>
    <row r="788" spans="20:32">
      <c r="T788" s="200">
        <f t="shared" si="28"/>
        <v>1</v>
      </c>
      <c r="U788" s="199" t="e">
        <f>AND($C788&lt;&gt;"",#REF!&lt;&gt;"")</f>
        <v>#REF!</v>
      </c>
      <c r="V788" s="199" t="e">
        <f>AND($C788&lt;&gt;"",#REF!&lt;&gt;"")</f>
        <v>#REF!</v>
      </c>
      <c r="W788" s="199" t="e">
        <f>AND($C788&lt;&gt;"",#REF!&lt;&gt;"")</f>
        <v>#REF!</v>
      </c>
      <c r="X788" s="199" t="e">
        <f>AND($C788&lt;&gt;"",#REF!&lt;&gt;"")</f>
        <v>#REF!</v>
      </c>
      <c r="Y788" s="199" t="e">
        <f>AND($C788&lt;&gt;"",#REF!&lt;&gt;"")</f>
        <v>#REF!</v>
      </c>
      <c r="Z788" s="199" t="e">
        <f>AND($C788&lt;&gt;"",#REF!&lt;&gt;"")</f>
        <v>#REF!</v>
      </c>
      <c r="AA788" s="199" t="e">
        <f t="shared" si="30"/>
        <v>#REF!</v>
      </c>
      <c r="AB788" s="199" t="e">
        <f t="shared" si="30"/>
        <v>#REF!</v>
      </c>
      <c r="AC788" s="199" t="e">
        <f t="shared" si="30"/>
        <v>#REF!</v>
      </c>
      <c r="AD788" s="199" t="e">
        <f t="shared" si="29"/>
        <v>#REF!</v>
      </c>
      <c r="AE788" s="199" t="e">
        <f t="shared" si="29"/>
        <v>#REF!</v>
      </c>
      <c r="AF788" s="199" t="e">
        <f t="shared" si="29"/>
        <v>#REF!</v>
      </c>
    </row>
    <row r="789" spans="20:32">
      <c r="T789" s="200">
        <f t="shared" si="28"/>
        <v>1</v>
      </c>
      <c r="U789" s="199" t="e">
        <f>AND($C789&lt;&gt;"",#REF!&lt;&gt;"")</f>
        <v>#REF!</v>
      </c>
      <c r="V789" s="199" t="e">
        <f>AND($C789&lt;&gt;"",#REF!&lt;&gt;"")</f>
        <v>#REF!</v>
      </c>
      <c r="W789" s="199" t="e">
        <f>AND($C789&lt;&gt;"",#REF!&lt;&gt;"")</f>
        <v>#REF!</v>
      </c>
      <c r="X789" s="199" t="e">
        <f>AND($C789&lt;&gt;"",#REF!&lt;&gt;"")</f>
        <v>#REF!</v>
      </c>
      <c r="Y789" s="199" t="e">
        <f>AND($C789&lt;&gt;"",#REF!&lt;&gt;"")</f>
        <v>#REF!</v>
      </c>
      <c r="Z789" s="199" t="e">
        <f>AND($C789&lt;&gt;"",#REF!&lt;&gt;"")</f>
        <v>#REF!</v>
      </c>
      <c r="AA789" s="199" t="e">
        <f t="shared" si="30"/>
        <v>#REF!</v>
      </c>
      <c r="AB789" s="199" t="e">
        <f t="shared" si="30"/>
        <v>#REF!</v>
      </c>
      <c r="AC789" s="199" t="e">
        <f t="shared" si="30"/>
        <v>#REF!</v>
      </c>
      <c r="AD789" s="199" t="e">
        <f t="shared" si="29"/>
        <v>#REF!</v>
      </c>
      <c r="AE789" s="199" t="e">
        <f t="shared" si="29"/>
        <v>#REF!</v>
      </c>
      <c r="AF789" s="199" t="e">
        <f t="shared" si="29"/>
        <v>#REF!</v>
      </c>
    </row>
    <row r="790" spans="20:32">
      <c r="T790" s="200">
        <f t="shared" si="28"/>
        <v>1</v>
      </c>
      <c r="U790" s="199" t="e">
        <f>AND($C790&lt;&gt;"",#REF!&lt;&gt;"")</f>
        <v>#REF!</v>
      </c>
      <c r="V790" s="199" t="e">
        <f>AND($C790&lt;&gt;"",#REF!&lt;&gt;"")</f>
        <v>#REF!</v>
      </c>
      <c r="W790" s="199" t="e">
        <f>AND($C790&lt;&gt;"",#REF!&lt;&gt;"")</f>
        <v>#REF!</v>
      </c>
      <c r="X790" s="199" t="e">
        <f>AND($C790&lt;&gt;"",#REF!&lt;&gt;"")</f>
        <v>#REF!</v>
      </c>
      <c r="Y790" s="199" t="e">
        <f>AND($C790&lt;&gt;"",#REF!&lt;&gt;"")</f>
        <v>#REF!</v>
      </c>
      <c r="Z790" s="199" t="e">
        <f>AND($C790&lt;&gt;"",#REF!&lt;&gt;"")</f>
        <v>#REF!</v>
      </c>
      <c r="AA790" s="199" t="e">
        <f t="shared" si="30"/>
        <v>#REF!</v>
      </c>
      <c r="AB790" s="199" t="e">
        <f t="shared" si="30"/>
        <v>#REF!</v>
      </c>
      <c r="AC790" s="199" t="e">
        <f t="shared" si="30"/>
        <v>#REF!</v>
      </c>
      <c r="AD790" s="199" t="e">
        <f t="shared" si="29"/>
        <v>#REF!</v>
      </c>
      <c r="AE790" s="199" t="e">
        <f t="shared" si="29"/>
        <v>#REF!</v>
      </c>
      <c r="AF790" s="199" t="e">
        <f t="shared" si="29"/>
        <v>#REF!</v>
      </c>
    </row>
    <row r="791" spans="20:32">
      <c r="T791" s="200">
        <f t="shared" si="28"/>
        <v>1</v>
      </c>
      <c r="U791" s="199" t="e">
        <f>AND($C791&lt;&gt;"",#REF!&lt;&gt;"")</f>
        <v>#REF!</v>
      </c>
      <c r="V791" s="199" t="e">
        <f>AND($C791&lt;&gt;"",#REF!&lt;&gt;"")</f>
        <v>#REF!</v>
      </c>
      <c r="W791" s="199" t="e">
        <f>AND($C791&lt;&gt;"",#REF!&lt;&gt;"")</f>
        <v>#REF!</v>
      </c>
      <c r="X791" s="199" t="e">
        <f>AND($C791&lt;&gt;"",#REF!&lt;&gt;"")</f>
        <v>#REF!</v>
      </c>
      <c r="Y791" s="199" t="e">
        <f>AND($C791&lt;&gt;"",#REF!&lt;&gt;"")</f>
        <v>#REF!</v>
      </c>
      <c r="Z791" s="199" t="e">
        <f>AND($C791&lt;&gt;"",#REF!&lt;&gt;"")</f>
        <v>#REF!</v>
      </c>
      <c r="AA791" s="199" t="e">
        <f t="shared" si="30"/>
        <v>#REF!</v>
      </c>
      <c r="AB791" s="199" t="e">
        <f t="shared" si="30"/>
        <v>#REF!</v>
      </c>
      <c r="AC791" s="199" t="e">
        <f t="shared" si="30"/>
        <v>#REF!</v>
      </c>
      <c r="AD791" s="199" t="e">
        <f t="shared" si="29"/>
        <v>#REF!</v>
      </c>
      <c r="AE791" s="199" t="e">
        <f t="shared" si="29"/>
        <v>#REF!</v>
      </c>
      <c r="AF791" s="199" t="e">
        <f t="shared" si="29"/>
        <v>#REF!</v>
      </c>
    </row>
    <row r="792" spans="20:32">
      <c r="T792" s="200">
        <f t="shared" si="28"/>
        <v>1</v>
      </c>
      <c r="U792" s="199" t="e">
        <f>AND($C792&lt;&gt;"",#REF!&lt;&gt;"")</f>
        <v>#REF!</v>
      </c>
      <c r="V792" s="199" t="e">
        <f>AND($C792&lt;&gt;"",#REF!&lt;&gt;"")</f>
        <v>#REF!</v>
      </c>
      <c r="W792" s="199" t="e">
        <f>AND($C792&lt;&gt;"",#REF!&lt;&gt;"")</f>
        <v>#REF!</v>
      </c>
      <c r="X792" s="199" t="e">
        <f>AND($C792&lt;&gt;"",#REF!&lt;&gt;"")</f>
        <v>#REF!</v>
      </c>
      <c r="Y792" s="199" t="e">
        <f>AND($C792&lt;&gt;"",#REF!&lt;&gt;"")</f>
        <v>#REF!</v>
      </c>
      <c r="Z792" s="199" t="e">
        <f>AND($C792&lt;&gt;"",#REF!&lt;&gt;"")</f>
        <v>#REF!</v>
      </c>
      <c r="AA792" s="199" t="e">
        <f t="shared" si="30"/>
        <v>#REF!</v>
      </c>
      <c r="AB792" s="199" t="e">
        <f t="shared" si="30"/>
        <v>#REF!</v>
      </c>
      <c r="AC792" s="199" t="e">
        <f t="shared" si="30"/>
        <v>#REF!</v>
      </c>
      <c r="AD792" s="199" t="e">
        <f t="shared" si="29"/>
        <v>#REF!</v>
      </c>
      <c r="AE792" s="199" t="e">
        <f t="shared" si="29"/>
        <v>#REF!</v>
      </c>
      <c r="AF792" s="199" t="e">
        <f t="shared" si="29"/>
        <v>#REF!</v>
      </c>
    </row>
    <row r="793" spans="20:32">
      <c r="T793" s="200">
        <f t="shared" si="28"/>
        <v>1</v>
      </c>
      <c r="U793" s="199" t="e">
        <f>AND($C793&lt;&gt;"",#REF!&lt;&gt;"")</f>
        <v>#REF!</v>
      </c>
      <c r="V793" s="199" t="e">
        <f>AND($C793&lt;&gt;"",#REF!&lt;&gt;"")</f>
        <v>#REF!</v>
      </c>
      <c r="W793" s="199" t="e">
        <f>AND($C793&lt;&gt;"",#REF!&lt;&gt;"")</f>
        <v>#REF!</v>
      </c>
      <c r="X793" s="199" t="e">
        <f>AND($C793&lt;&gt;"",#REF!&lt;&gt;"")</f>
        <v>#REF!</v>
      </c>
      <c r="Y793" s="199" t="e">
        <f>AND($C793&lt;&gt;"",#REF!&lt;&gt;"")</f>
        <v>#REF!</v>
      </c>
      <c r="Z793" s="199" t="e">
        <f>AND($C793&lt;&gt;"",#REF!&lt;&gt;"")</f>
        <v>#REF!</v>
      </c>
      <c r="AA793" s="199" t="e">
        <f t="shared" si="30"/>
        <v>#REF!</v>
      </c>
      <c r="AB793" s="199" t="e">
        <f t="shared" si="30"/>
        <v>#REF!</v>
      </c>
      <c r="AC793" s="199" t="e">
        <f t="shared" si="30"/>
        <v>#REF!</v>
      </c>
      <c r="AD793" s="199" t="e">
        <f t="shared" si="29"/>
        <v>#REF!</v>
      </c>
      <c r="AE793" s="199" t="e">
        <f t="shared" si="29"/>
        <v>#REF!</v>
      </c>
      <c r="AF793" s="199" t="e">
        <f t="shared" si="29"/>
        <v>#REF!</v>
      </c>
    </row>
    <row r="794" spans="20:32">
      <c r="T794" s="200">
        <f t="shared" si="28"/>
        <v>1</v>
      </c>
      <c r="U794" s="199" t="e">
        <f>AND($C794&lt;&gt;"",#REF!&lt;&gt;"")</f>
        <v>#REF!</v>
      </c>
      <c r="V794" s="199" t="e">
        <f>AND($C794&lt;&gt;"",#REF!&lt;&gt;"")</f>
        <v>#REF!</v>
      </c>
      <c r="W794" s="199" t="e">
        <f>AND($C794&lt;&gt;"",#REF!&lt;&gt;"")</f>
        <v>#REF!</v>
      </c>
      <c r="X794" s="199" t="e">
        <f>AND($C794&lt;&gt;"",#REF!&lt;&gt;"")</f>
        <v>#REF!</v>
      </c>
      <c r="Y794" s="199" t="e">
        <f>AND($C794&lt;&gt;"",#REF!&lt;&gt;"")</f>
        <v>#REF!</v>
      </c>
      <c r="Z794" s="199" t="e">
        <f>AND($C794&lt;&gt;"",#REF!&lt;&gt;"")</f>
        <v>#REF!</v>
      </c>
      <c r="AA794" s="199" t="e">
        <f t="shared" si="30"/>
        <v>#REF!</v>
      </c>
      <c r="AB794" s="199" t="e">
        <f t="shared" si="30"/>
        <v>#REF!</v>
      </c>
      <c r="AC794" s="199" t="e">
        <f t="shared" si="30"/>
        <v>#REF!</v>
      </c>
      <c r="AD794" s="199" t="e">
        <f t="shared" si="29"/>
        <v>#REF!</v>
      </c>
      <c r="AE794" s="199" t="e">
        <f t="shared" si="29"/>
        <v>#REF!</v>
      </c>
      <c r="AF794" s="199" t="e">
        <f t="shared" si="29"/>
        <v>#REF!</v>
      </c>
    </row>
    <row r="795" spans="20:32">
      <c r="T795" s="200">
        <f t="shared" si="28"/>
        <v>1</v>
      </c>
      <c r="U795" s="199" t="e">
        <f>AND($C795&lt;&gt;"",#REF!&lt;&gt;"")</f>
        <v>#REF!</v>
      </c>
      <c r="V795" s="199" t="e">
        <f>AND($C795&lt;&gt;"",#REF!&lt;&gt;"")</f>
        <v>#REF!</v>
      </c>
      <c r="W795" s="199" t="e">
        <f>AND($C795&lt;&gt;"",#REF!&lt;&gt;"")</f>
        <v>#REF!</v>
      </c>
      <c r="X795" s="199" t="e">
        <f>AND($C795&lt;&gt;"",#REF!&lt;&gt;"")</f>
        <v>#REF!</v>
      </c>
      <c r="Y795" s="199" t="e">
        <f>AND($C795&lt;&gt;"",#REF!&lt;&gt;"")</f>
        <v>#REF!</v>
      </c>
      <c r="Z795" s="199" t="e">
        <f>AND($C795&lt;&gt;"",#REF!&lt;&gt;"")</f>
        <v>#REF!</v>
      </c>
      <c r="AA795" s="199" t="e">
        <f t="shared" si="30"/>
        <v>#REF!</v>
      </c>
      <c r="AB795" s="199" t="e">
        <f t="shared" si="30"/>
        <v>#REF!</v>
      </c>
      <c r="AC795" s="199" t="e">
        <f t="shared" si="30"/>
        <v>#REF!</v>
      </c>
      <c r="AD795" s="199" t="e">
        <f t="shared" si="29"/>
        <v>#REF!</v>
      </c>
      <c r="AE795" s="199" t="e">
        <f t="shared" si="29"/>
        <v>#REF!</v>
      </c>
      <c r="AF795" s="199" t="e">
        <f t="shared" si="29"/>
        <v>#REF!</v>
      </c>
    </row>
    <row r="796" spans="20:32">
      <c r="T796" s="200">
        <f t="shared" si="28"/>
        <v>1</v>
      </c>
      <c r="U796" s="199" t="e">
        <f>AND($C796&lt;&gt;"",#REF!&lt;&gt;"")</f>
        <v>#REF!</v>
      </c>
      <c r="V796" s="199" t="e">
        <f>AND($C796&lt;&gt;"",#REF!&lt;&gt;"")</f>
        <v>#REF!</v>
      </c>
      <c r="W796" s="199" t="e">
        <f>AND($C796&lt;&gt;"",#REF!&lt;&gt;"")</f>
        <v>#REF!</v>
      </c>
      <c r="X796" s="199" t="e">
        <f>AND($C796&lt;&gt;"",#REF!&lt;&gt;"")</f>
        <v>#REF!</v>
      </c>
      <c r="Y796" s="199" t="e">
        <f>AND($C796&lt;&gt;"",#REF!&lt;&gt;"")</f>
        <v>#REF!</v>
      </c>
      <c r="Z796" s="199" t="e">
        <f>AND($C796&lt;&gt;"",#REF!&lt;&gt;"")</f>
        <v>#REF!</v>
      </c>
      <c r="AA796" s="199" t="e">
        <f t="shared" si="30"/>
        <v>#REF!</v>
      </c>
      <c r="AB796" s="199" t="e">
        <f t="shared" si="30"/>
        <v>#REF!</v>
      </c>
      <c r="AC796" s="199" t="e">
        <f t="shared" si="30"/>
        <v>#REF!</v>
      </c>
      <c r="AD796" s="199" t="e">
        <f t="shared" si="29"/>
        <v>#REF!</v>
      </c>
      <c r="AE796" s="199" t="e">
        <f t="shared" si="29"/>
        <v>#REF!</v>
      </c>
      <c r="AF796" s="199" t="e">
        <f t="shared" si="29"/>
        <v>#REF!</v>
      </c>
    </row>
    <row r="797" spans="20:32">
      <c r="T797" s="200">
        <f t="shared" si="28"/>
        <v>1</v>
      </c>
      <c r="U797" s="199" t="e">
        <f>AND($C797&lt;&gt;"",#REF!&lt;&gt;"")</f>
        <v>#REF!</v>
      </c>
      <c r="V797" s="199" t="e">
        <f>AND($C797&lt;&gt;"",#REF!&lt;&gt;"")</f>
        <v>#REF!</v>
      </c>
      <c r="W797" s="199" t="e">
        <f>AND($C797&lt;&gt;"",#REF!&lt;&gt;"")</f>
        <v>#REF!</v>
      </c>
      <c r="X797" s="199" t="e">
        <f>AND($C797&lt;&gt;"",#REF!&lt;&gt;"")</f>
        <v>#REF!</v>
      </c>
      <c r="Y797" s="199" t="e">
        <f>AND($C797&lt;&gt;"",#REF!&lt;&gt;"")</f>
        <v>#REF!</v>
      </c>
      <c r="Z797" s="199" t="e">
        <f>AND($C797&lt;&gt;"",#REF!&lt;&gt;"")</f>
        <v>#REF!</v>
      </c>
      <c r="AA797" s="199" t="e">
        <f t="shared" si="30"/>
        <v>#REF!</v>
      </c>
      <c r="AB797" s="199" t="e">
        <f t="shared" si="30"/>
        <v>#REF!</v>
      </c>
      <c r="AC797" s="199" t="e">
        <f t="shared" si="30"/>
        <v>#REF!</v>
      </c>
      <c r="AD797" s="199" t="e">
        <f t="shared" si="29"/>
        <v>#REF!</v>
      </c>
      <c r="AE797" s="199" t="e">
        <f t="shared" si="29"/>
        <v>#REF!</v>
      </c>
      <c r="AF797" s="199" t="e">
        <f t="shared" si="29"/>
        <v>#REF!</v>
      </c>
    </row>
    <row r="798" spans="20:32">
      <c r="T798" s="200">
        <f t="shared" si="28"/>
        <v>1</v>
      </c>
      <c r="U798" s="199" t="e">
        <f>AND($C798&lt;&gt;"",#REF!&lt;&gt;"")</f>
        <v>#REF!</v>
      </c>
      <c r="V798" s="199" t="e">
        <f>AND($C798&lt;&gt;"",#REF!&lt;&gt;"")</f>
        <v>#REF!</v>
      </c>
      <c r="W798" s="199" t="e">
        <f>AND($C798&lt;&gt;"",#REF!&lt;&gt;"")</f>
        <v>#REF!</v>
      </c>
      <c r="X798" s="199" t="e">
        <f>AND($C798&lt;&gt;"",#REF!&lt;&gt;"")</f>
        <v>#REF!</v>
      </c>
      <c r="Y798" s="199" t="e">
        <f>AND($C798&lt;&gt;"",#REF!&lt;&gt;"")</f>
        <v>#REF!</v>
      </c>
      <c r="Z798" s="199" t="e">
        <f>AND($C798&lt;&gt;"",#REF!&lt;&gt;"")</f>
        <v>#REF!</v>
      </c>
      <c r="AA798" s="199" t="e">
        <f t="shared" si="30"/>
        <v>#REF!</v>
      </c>
      <c r="AB798" s="199" t="e">
        <f t="shared" si="30"/>
        <v>#REF!</v>
      </c>
      <c r="AC798" s="199" t="e">
        <f t="shared" si="30"/>
        <v>#REF!</v>
      </c>
      <c r="AD798" s="199" t="e">
        <f t="shared" si="29"/>
        <v>#REF!</v>
      </c>
      <c r="AE798" s="199" t="e">
        <f t="shared" si="29"/>
        <v>#REF!</v>
      </c>
      <c r="AF798" s="199" t="e">
        <f t="shared" si="29"/>
        <v>#REF!</v>
      </c>
    </row>
    <row r="799" spans="20:32">
      <c r="T799" s="200">
        <f t="shared" si="28"/>
        <v>1</v>
      </c>
      <c r="U799" s="199" t="e">
        <f>AND($C799&lt;&gt;"",#REF!&lt;&gt;"")</f>
        <v>#REF!</v>
      </c>
      <c r="V799" s="199" t="e">
        <f>AND($C799&lt;&gt;"",#REF!&lt;&gt;"")</f>
        <v>#REF!</v>
      </c>
      <c r="W799" s="199" t="e">
        <f>AND($C799&lt;&gt;"",#REF!&lt;&gt;"")</f>
        <v>#REF!</v>
      </c>
      <c r="X799" s="199" t="e">
        <f>AND($C799&lt;&gt;"",#REF!&lt;&gt;"")</f>
        <v>#REF!</v>
      </c>
      <c r="Y799" s="199" t="e">
        <f>AND($C799&lt;&gt;"",#REF!&lt;&gt;"")</f>
        <v>#REF!</v>
      </c>
      <c r="Z799" s="199" t="e">
        <f>AND($C799&lt;&gt;"",#REF!&lt;&gt;"")</f>
        <v>#REF!</v>
      </c>
      <c r="AA799" s="199" t="e">
        <f t="shared" si="30"/>
        <v>#REF!</v>
      </c>
      <c r="AB799" s="199" t="e">
        <f t="shared" si="30"/>
        <v>#REF!</v>
      </c>
      <c r="AC799" s="199" t="e">
        <f t="shared" si="30"/>
        <v>#REF!</v>
      </c>
      <c r="AD799" s="199" t="e">
        <f t="shared" si="29"/>
        <v>#REF!</v>
      </c>
      <c r="AE799" s="199" t="e">
        <f t="shared" si="29"/>
        <v>#REF!</v>
      </c>
      <c r="AF799" s="199" t="e">
        <f t="shared" si="29"/>
        <v>#REF!</v>
      </c>
    </row>
    <row r="800" spans="20:32">
      <c r="T800" s="200">
        <f t="shared" si="28"/>
        <v>1</v>
      </c>
      <c r="U800" s="199" t="e">
        <f>AND($C800&lt;&gt;"",#REF!&lt;&gt;"")</f>
        <v>#REF!</v>
      </c>
      <c r="V800" s="199" t="e">
        <f>AND($C800&lt;&gt;"",#REF!&lt;&gt;"")</f>
        <v>#REF!</v>
      </c>
      <c r="W800" s="199" t="e">
        <f>AND($C800&lt;&gt;"",#REF!&lt;&gt;"")</f>
        <v>#REF!</v>
      </c>
      <c r="X800" s="199" t="e">
        <f>AND($C800&lt;&gt;"",#REF!&lt;&gt;"")</f>
        <v>#REF!</v>
      </c>
      <c r="Y800" s="199" t="e">
        <f>AND($C800&lt;&gt;"",#REF!&lt;&gt;"")</f>
        <v>#REF!</v>
      </c>
      <c r="Z800" s="199" t="e">
        <f>AND($C800&lt;&gt;"",#REF!&lt;&gt;"")</f>
        <v>#REF!</v>
      </c>
      <c r="AA800" s="199" t="e">
        <f t="shared" si="30"/>
        <v>#REF!</v>
      </c>
      <c r="AB800" s="199" t="e">
        <f t="shared" si="30"/>
        <v>#REF!</v>
      </c>
      <c r="AC800" s="199" t="e">
        <f t="shared" si="30"/>
        <v>#REF!</v>
      </c>
      <c r="AD800" s="199" t="e">
        <f t="shared" si="29"/>
        <v>#REF!</v>
      </c>
      <c r="AE800" s="199" t="e">
        <f t="shared" si="29"/>
        <v>#REF!</v>
      </c>
      <c r="AF800" s="199" t="e">
        <f t="shared" si="29"/>
        <v>#REF!</v>
      </c>
    </row>
    <row r="801" spans="20:32">
      <c r="T801" s="200">
        <f t="shared" si="28"/>
        <v>1</v>
      </c>
      <c r="U801" s="199" t="e">
        <f>AND($C801&lt;&gt;"",#REF!&lt;&gt;"")</f>
        <v>#REF!</v>
      </c>
      <c r="V801" s="199" t="e">
        <f>AND($C801&lt;&gt;"",#REF!&lt;&gt;"")</f>
        <v>#REF!</v>
      </c>
      <c r="W801" s="199" t="e">
        <f>AND($C801&lt;&gt;"",#REF!&lt;&gt;"")</f>
        <v>#REF!</v>
      </c>
      <c r="X801" s="199" t="e">
        <f>AND($C801&lt;&gt;"",#REF!&lt;&gt;"")</f>
        <v>#REF!</v>
      </c>
      <c r="Y801" s="199" t="e">
        <f>AND($C801&lt;&gt;"",#REF!&lt;&gt;"")</f>
        <v>#REF!</v>
      </c>
      <c r="Z801" s="199" t="e">
        <f>AND($C801&lt;&gt;"",#REF!&lt;&gt;"")</f>
        <v>#REF!</v>
      </c>
      <c r="AA801" s="199" t="e">
        <f t="shared" si="30"/>
        <v>#REF!</v>
      </c>
      <c r="AB801" s="199" t="e">
        <f t="shared" si="30"/>
        <v>#REF!</v>
      </c>
      <c r="AC801" s="199" t="e">
        <f t="shared" si="30"/>
        <v>#REF!</v>
      </c>
      <c r="AD801" s="199" t="e">
        <f t="shared" si="29"/>
        <v>#REF!</v>
      </c>
      <c r="AE801" s="199" t="e">
        <f t="shared" si="29"/>
        <v>#REF!</v>
      </c>
      <c r="AF801" s="199" t="e">
        <f t="shared" si="29"/>
        <v>#REF!</v>
      </c>
    </row>
    <row r="802" spans="20:32">
      <c r="T802" s="200">
        <f t="shared" si="28"/>
        <v>1</v>
      </c>
      <c r="U802" s="199" t="e">
        <f>AND($C802&lt;&gt;"",#REF!&lt;&gt;"")</f>
        <v>#REF!</v>
      </c>
      <c r="V802" s="199" t="e">
        <f>AND($C802&lt;&gt;"",#REF!&lt;&gt;"")</f>
        <v>#REF!</v>
      </c>
      <c r="W802" s="199" t="e">
        <f>AND($C802&lt;&gt;"",#REF!&lt;&gt;"")</f>
        <v>#REF!</v>
      </c>
      <c r="X802" s="199" t="e">
        <f>AND($C802&lt;&gt;"",#REF!&lt;&gt;"")</f>
        <v>#REF!</v>
      </c>
      <c r="Y802" s="199" t="e">
        <f>AND($C802&lt;&gt;"",#REF!&lt;&gt;"")</f>
        <v>#REF!</v>
      </c>
      <c r="Z802" s="199" t="e">
        <f>AND($C802&lt;&gt;"",#REF!&lt;&gt;"")</f>
        <v>#REF!</v>
      </c>
      <c r="AA802" s="199" t="e">
        <f t="shared" si="30"/>
        <v>#REF!</v>
      </c>
      <c r="AB802" s="199" t="e">
        <f t="shared" si="30"/>
        <v>#REF!</v>
      </c>
      <c r="AC802" s="199" t="e">
        <f t="shared" si="30"/>
        <v>#REF!</v>
      </c>
      <c r="AD802" s="199" t="e">
        <f t="shared" si="29"/>
        <v>#REF!</v>
      </c>
      <c r="AE802" s="199" t="e">
        <f t="shared" si="29"/>
        <v>#REF!</v>
      </c>
      <c r="AF802" s="199" t="e">
        <f t="shared" si="29"/>
        <v>#REF!</v>
      </c>
    </row>
    <row r="803" spans="20:32">
      <c r="T803" s="200">
        <f t="shared" si="28"/>
        <v>1</v>
      </c>
      <c r="U803" s="199" t="e">
        <f>AND($C803&lt;&gt;"",#REF!&lt;&gt;"")</f>
        <v>#REF!</v>
      </c>
      <c r="V803" s="199" t="e">
        <f>AND($C803&lt;&gt;"",#REF!&lt;&gt;"")</f>
        <v>#REF!</v>
      </c>
      <c r="W803" s="199" t="e">
        <f>AND($C803&lt;&gt;"",#REF!&lt;&gt;"")</f>
        <v>#REF!</v>
      </c>
      <c r="X803" s="199" t="e">
        <f>AND($C803&lt;&gt;"",#REF!&lt;&gt;"")</f>
        <v>#REF!</v>
      </c>
      <c r="Y803" s="199" t="e">
        <f>AND($C803&lt;&gt;"",#REF!&lt;&gt;"")</f>
        <v>#REF!</v>
      </c>
      <c r="Z803" s="199" t="e">
        <f>AND($C803&lt;&gt;"",#REF!&lt;&gt;"")</f>
        <v>#REF!</v>
      </c>
      <c r="AA803" s="199" t="e">
        <f t="shared" si="30"/>
        <v>#REF!</v>
      </c>
      <c r="AB803" s="199" t="e">
        <f t="shared" si="30"/>
        <v>#REF!</v>
      </c>
      <c r="AC803" s="199" t="e">
        <f t="shared" si="30"/>
        <v>#REF!</v>
      </c>
      <c r="AD803" s="199" t="e">
        <f t="shared" si="29"/>
        <v>#REF!</v>
      </c>
      <c r="AE803" s="199" t="e">
        <f t="shared" si="29"/>
        <v>#REF!</v>
      </c>
      <c r="AF803" s="199" t="e">
        <f t="shared" si="29"/>
        <v>#REF!</v>
      </c>
    </row>
    <row r="804" spans="20:32">
      <c r="T804" s="200">
        <f t="shared" si="28"/>
        <v>1</v>
      </c>
      <c r="U804" s="199" t="e">
        <f>AND($C804&lt;&gt;"",#REF!&lt;&gt;"")</f>
        <v>#REF!</v>
      </c>
      <c r="V804" s="199" t="e">
        <f>AND($C804&lt;&gt;"",#REF!&lt;&gt;"")</f>
        <v>#REF!</v>
      </c>
      <c r="W804" s="199" t="e">
        <f>AND($C804&lt;&gt;"",#REF!&lt;&gt;"")</f>
        <v>#REF!</v>
      </c>
      <c r="X804" s="199" t="e">
        <f>AND($C804&lt;&gt;"",#REF!&lt;&gt;"")</f>
        <v>#REF!</v>
      </c>
      <c r="Y804" s="199" t="e">
        <f>AND($C804&lt;&gt;"",#REF!&lt;&gt;"")</f>
        <v>#REF!</v>
      </c>
      <c r="Z804" s="199" t="e">
        <f>AND($C804&lt;&gt;"",#REF!&lt;&gt;"")</f>
        <v>#REF!</v>
      </c>
      <c r="AA804" s="199" t="e">
        <f t="shared" si="30"/>
        <v>#REF!</v>
      </c>
      <c r="AB804" s="199" t="e">
        <f t="shared" si="30"/>
        <v>#REF!</v>
      </c>
      <c r="AC804" s="199" t="e">
        <f t="shared" si="30"/>
        <v>#REF!</v>
      </c>
      <c r="AD804" s="199" t="e">
        <f t="shared" si="29"/>
        <v>#REF!</v>
      </c>
      <c r="AE804" s="199" t="e">
        <f t="shared" si="29"/>
        <v>#REF!</v>
      </c>
      <c r="AF804" s="199" t="e">
        <f t="shared" si="29"/>
        <v>#REF!</v>
      </c>
    </row>
    <row r="805" spans="20:32">
      <c r="T805" s="200">
        <f t="shared" si="28"/>
        <v>1</v>
      </c>
      <c r="U805" s="199" t="e">
        <f>AND($C805&lt;&gt;"",#REF!&lt;&gt;"")</f>
        <v>#REF!</v>
      </c>
      <c r="V805" s="199" t="e">
        <f>AND($C805&lt;&gt;"",#REF!&lt;&gt;"")</f>
        <v>#REF!</v>
      </c>
      <c r="W805" s="199" t="e">
        <f>AND($C805&lt;&gt;"",#REF!&lt;&gt;"")</f>
        <v>#REF!</v>
      </c>
      <c r="X805" s="199" t="e">
        <f>AND($C805&lt;&gt;"",#REF!&lt;&gt;"")</f>
        <v>#REF!</v>
      </c>
      <c r="Y805" s="199" t="e">
        <f>AND($C805&lt;&gt;"",#REF!&lt;&gt;"")</f>
        <v>#REF!</v>
      </c>
      <c r="Z805" s="199" t="e">
        <f>AND($C805&lt;&gt;"",#REF!&lt;&gt;"")</f>
        <v>#REF!</v>
      </c>
      <c r="AA805" s="199" t="e">
        <f t="shared" si="30"/>
        <v>#REF!</v>
      </c>
      <c r="AB805" s="199" t="e">
        <f t="shared" si="30"/>
        <v>#REF!</v>
      </c>
      <c r="AC805" s="199" t="e">
        <f t="shared" si="30"/>
        <v>#REF!</v>
      </c>
      <c r="AD805" s="199" t="e">
        <f t="shared" si="29"/>
        <v>#REF!</v>
      </c>
      <c r="AE805" s="199" t="e">
        <f t="shared" si="29"/>
        <v>#REF!</v>
      </c>
      <c r="AF805" s="199" t="e">
        <f t="shared" si="29"/>
        <v>#REF!</v>
      </c>
    </row>
    <row r="806" spans="20:32">
      <c r="T806" s="200">
        <f t="shared" si="28"/>
        <v>1</v>
      </c>
      <c r="U806" s="199" t="e">
        <f>AND($C806&lt;&gt;"",#REF!&lt;&gt;"")</f>
        <v>#REF!</v>
      </c>
      <c r="V806" s="199" t="e">
        <f>AND($C806&lt;&gt;"",#REF!&lt;&gt;"")</f>
        <v>#REF!</v>
      </c>
      <c r="W806" s="199" t="e">
        <f>AND($C806&lt;&gt;"",#REF!&lt;&gt;"")</f>
        <v>#REF!</v>
      </c>
      <c r="X806" s="199" t="e">
        <f>AND($C806&lt;&gt;"",#REF!&lt;&gt;"")</f>
        <v>#REF!</v>
      </c>
      <c r="Y806" s="199" t="e">
        <f>AND($C806&lt;&gt;"",#REF!&lt;&gt;"")</f>
        <v>#REF!</v>
      </c>
      <c r="Z806" s="199" t="e">
        <f>AND($C806&lt;&gt;"",#REF!&lt;&gt;"")</f>
        <v>#REF!</v>
      </c>
      <c r="AA806" s="199" t="e">
        <f t="shared" si="30"/>
        <v>#REF!</v>
      </c>
      <c r="AB806" s="199" t="e">
        <f t="shared" si="30"/>
        <v>#REF!</v>
      </c>
      <c r="AC806" s="199" t="e">
        <f t="shared" si="30"/>
        <v>#REF!</v>
      </c>
      <c r="AD806" s="199" t="e">
        <f t="shared" si="29"/>
        <v>#REF!</v>
      </c>
      <c r="AE806" s="199" t="e">
        <f t="shared" si="29"/>
        <v>#REF!</v>
      </c>
      <c r="AF806" s="199" t="e">
        <f t="shared" si="29"/>
        <v>#REF!</v>
      </c>
    </row>
    <row r="807" spans="20:32">
      <c r="T807" s="200">
        <f t="shared" si="28"/>
        <v>1</v>
      </c>
      <c r="U807" s="199" t="e">
        <f>AND($C807&lt;&gt;"",#REF!&lt;&gt;"")</f>
        <v>#REF!</v>
      </c>
      <c r="V807" s="199" t="e">
        <f>AND($C807&lt;&gt;"",#REF!&lt;&gt;"")</f>
        <v>#REF!</v>
      </c>
      <c r="W807" s="199" t="e">
        <f>AND($C807&lt;&gt;"",#REF!&lt;&gt;"")</f>
        <v>#REF!</v>
      </c>
      <c r="X807" s="199" t="e">
        <f>AND($C807&lt;&gt;"",#REF!&lt;&gt;"")</f>
        <v>#REF!</v>
      </c>
      <c r="Y807" s="199" t="e">
        <f>AND($C807&lt;&gt;"",#REF!&lt;&gt;"")</f>
        <v>#REF!</v>
      </c>
      <c r="Z807" s="199" t="e">
        <f>AND($C807&lt;&gt;"",#REF!&lt;&gt;"")</f>
        <v>#REF!</v>
      </c>
      <c r="AA807" s="199" t="e">
        <f t="shared" si="30"/>
        <v>#REF!</v>
      </c>
      <c r="AB807" s="199" t="e">
        <f t="shared" si="30"/>
        <v>#REF!</v>
      </c>
      <c r="AC807" s="199" t="e">
        <f t="shared" si="30"/>
        <v>#REF!</v>
      </c>
      <c r="AD807" s="199" t="e">
        <f t="shared" si="29"/>
        <v>#REF!</v>
      </c>
      <c r="AE807" s="199" t="e">
        <f t="shared" si="29"/>
        <v>#REF!</v>
      </c>
      <c r="AF807" s="199" t="e">
        <f t="shared" si="29"/>
        <v>#REF!</v>
      </c>
    </row>
    <row r="808" spans="20:32">
      <c r="T808" s="200">
        <f t="shared" si="28"/>
        <v>1</v>
      </c>
      <c r="U808" s="199" t="e">
        <f>AND($C808&lt;&gt;"",#REF!&lt;&gt;"")</f>
        <v>#REF!</v>
      </c>
      <c r="V808" s="199" t="e">
        <f>AND($C808&lt;&gt;"",#REF!&lt;&gt;"")</f>
        <v>#REF!</v>
      </c>
      <c r="W808" s="199" t="e">
        <f>AND($C808&lt;&gt;"",#REF!&lt;&gt;"")</f>
        <v>#REF!</v>
      </c>
      <c r="X808" s="199" t="e">
        <f>AND($C808&lt;&gt;"",#REF!&lt;&gt;"")</f>
        <v>#REF!</v>
      </c>
      <c r="Y808" s="199" t="e">
        <f>AND($C808&lt;&gt;"",#REF!&lt;&gt;"")</f>
        <v>#REF!</v>
      </c>
      <c r="Z808" s="199" t="e">
        <f>AND($C808&lt;&gt;"",#REF!&lt;&gt;"")</f>
        <v>#REF!</v>
      </c>
      <c r="AA808" s="199" t="e">
        <f t="shared" si="30"/>
        <v>#REF!</v>
      </c>
      <c r="AB808" s="199" t="e">
        <f t="shared" si="30"/>
        <v>#REF!</v>
      </c>
      <c r="AC808" s="199" t="e">
        <f t="shared" si="30"/>
        <v>#REF!</v>
      </c>
      <c r="AD808" s="199" t="e">
        <f t="shared" si="29"/>
        <v>#REF!</v>
      </c>
      <c r="AE808" s="199" t="e">
        <f t="shared" si="29"/>
        <v>#REF!</v>
      </c>
      <c r="AF808" s="199" t="e">
        <f t="shared" si="29"/>
        <v>#REF!</v>
      </c>
    </row>
    <row r="809" spans="20:32">
      <c r="T809" s="200">
        <f t="shared" si="28"/>
        <v>1</v>
      </c>
      <c r="U809" s="199" t="e">
        <f>AND($C809&lt;&gt;"",#REF!&lt;&gt;"")</f>
        <v>#REF!</v>
      </c>
      <c r="V809" s="199" t="e">
        <f>AND($C809&lt;&gt;"",#REF!&lt;&gt;"")</f>
        <v>#REF!</v>
      </c>
      <c r="W809" s="199" t="e">
        <f>AND($C809&lt;&gt;"",#REF!&lt;&gt;"")</f>
        <v>#REF!</v>
      </c>
      <c r="X809" s="199" t="e">
        <f>AND($C809&lt;&gt;"",#REF!&lt;&gt;"")</f>
        <v>#REF!</v>
      </c>
      <c r="Y809" s="199" t="e">
        <f>AND($C809&lt;&gt;"",#REF!&lt;&gt;"")</f>
        <v>#REF!</v>
      </c>
      <c r="Z809" s="199" t="e">
        <f>AND($C809&lt;&gt;"",#REF!&lt;&gt;"")</f>
        <v>#REF!</v>
      </c>
      <c r="AA809" s="199" t="e">
        <f t="shared" si="30"/>
        <v>#REF!</v>
      </c>
      <c r="AB809" s="199" t="e">
        <f t="shared" si="30"/>
        <v>#REF!</v>
      </c>
      <c r="AC809" s="199" t="e">
        <f t="shared" si="30"/>
        <v>#REF!</v>
      </c>
      <c r="AD809" s="199" t="e">
        <f t="shared" si="29"/>
        <v>#REF!</v>
      </c>
      <c r="AE809" s="199" t="e">
        <f t="shared" si="29"/>
        <v>#REF!</v>
      </c>
      <c r="AF809" s="199" t="e">
        <f t="shared" si="29"/>
        <v>#REF!</v>
      </c>
    </row>
    <row r="810" spans="20:32">
      <c r="T810" s="200">
        <f t="shared" si="28"/>
        <v>1</v>
      </c>
      <c r="U810" s="199" t="e">
        <f>AND($C810&lt;&gt;"",#REF!&lt;&gt;"")</f>
        <v>#REF!</v>
      </c>
      <c r="V810" s="199" t="e">
        <f>AND($C810&lt;&gt;"",#REF!&lt;&gt;"")</f>
        <v>#REF!</v>
      </c>
      <c r="W810" s="199" t="e">
        <f>AND($C810&lt;&gt;"",#REF!&lt;&gt;"")</f>
        <v>#REF!</v>
      </c>
      <c r="X810" s="199" t="e">
        <f>AND($C810&lt;&gt;"",#REF!&lt;&gt;"")</f>
        <v>#REF!</v>
      </c>
      <c r="Y810" s="199" t="e">
        <f>AND($C810&lt;&gt;"",#REF!&lt;&gt;"")</f>
        <v>#REF!</v>
      </c>
      <c r="Z810" s="199" t="e">
        <f>AND($C810&lt;&gt;"",#REF!&lt;&gt;"")</f>
        <v>#REF!</v>
      </c>
      <c r="AA810" s="199" t="e">
        <f t="shared" si="30"/>
        <v>#REF!</v>
      </c>
      <c r="AB810" s="199" t="e">
        <f t="shared" si="30"/>
        <v>#REF!</v>
      </c>
      <c r="AC810" s="199" t="e">
        <f t="shared" si="30"/>
        <v>#REF!</v>
      </c>
      <c r="AD810" s="199" t="e">
        <f t="shared" si="29"/>
        <v>#REF!</v>
      </c>
      <c r="AE810" s="199" t="e">
        <f t="shared" si="29"/>
        <v>#REF!</v>
      </c>
      <c r="AF810" s="199" t="e">
        <f t="shared" si="29"/>
        <v>#REF!</v>
      </c>
    </row>
    <row r="811" spans="20:32">
      <c r="T811" s="200">
        <f t="shared" si="28"/>
        <v>1</v>
      </c>
      <c r="U811" s="199" t="e">
        <f>AND($C811&lt;&gt;"",#REF!&lt;&gt;"")</f>
        <v>#REF!</v>
      </c>
      <c r="V811" s="199" t="e">
        <f>AND($C811&lt;&gt;"",#REF!&lt;&gt;"")</f>
        <v>#REF!</v>
      </c>
      <c r="W811" s="199" t="e">
        <f>AND($C811&lt;&gt;"",#REF!&lt;&gt;"")</f>
        <v>#REF!</v>
      </c>
      <c r="X811" s="199" t="e">
        <f>AND($C811&lt;&gt;"",#REF!&lt;&gt;"")</f>
        <v>#REF!</v>
      </c>
      <c r="Y811" s="199" t="e">
        <f>AND($C811&lt;&gt;"",#REF!&lt;&gt;"")</f>
        <v>#REF!</v>
      </c>
      <c r="Z811" s="199" t="e">
        <f>AND($C811&lt;&gt;"",#REF!&lt;&gt;"")</f>
        <v>#REF!</v>
      </c>
      <c r="AA811" s="199" t="e">
        <f t="shared" si="30"/>
        <v>#REF!</v>
      </c>
      <c r="AB811" s="199" t="e">
        <f t="shared" si="30"/>
        <v>#REF!</v>
      </c>
      <c r="AC811" s="199" t="e">
        <f t="shared" si="30"/>
        <v>#REF!</v>
      </c>
      <c r="AD811" s="199" t="e">
        <f t="shared" si="29"/>
        <v>#REF!</v>
      </c>
      <c r="AE811" s="199" t="e">
        <f t="shared" si="29"/>
        <v>#REF!</v>
      </c>
      <c r="AF811" s="199" t="e">
        <f t="shared" si="29"/>
        <v>#REF!</v>
      </c>
    </row>
    <row r="812" spans="20:32">
      <c r="T812" s="200">
        <f t="shared" si="28"/>
        <v>1</v>
      </c>
      <c r="U812" s="199" t="e">
        <f>AND($C812&lt;&gt;"",#REF!&lt;&gt;"")</f>
        <v>#REF!</v>
      </c>
      <c r="V812" s="199" t="e">
        <f>AND($C812&lt;&gt;"",#REF!&lt;&gt;"")</f>
        <v>#REF!</v>
      </c>
      <c r="W812" s="199" t="e">
        <f>AND($C812&lt;&gt;"",#REF!&lt;&gt;"")</f>
        <v>#REF!</v>
      </c>
      <c r="X812" s="199" t="e">
        <f>AND($C812&lt;&gt;"",#REF!&lt;&gt;"")</f>
        <v>#REF!</v>
      </c>
      <c r="Y812" s="199" t="e">
        <f>AND($C812&lt;&gt;"",#REF!&lt;&gt;"")</f>
        <v>#REF!</v>
      </c>
      <c r="Z812" s="199" t="e">
        <f>AND($C812&lt;&gt;"",#REF!&lt;&gt;"")</f>
        <v>#REF!</v>
      </c>
      <c r="AA812" s="199" t="e">
        <f t="shared" si="30"/>
        <v>#REF!</v>
      </c>
      <c r="AB812" s="199" t="e">
        <f t="shared" si="30"/>
        <v>#REF!</v>
      </c>
      <c r="AC812" s="199" t="e">
        <f t="shared" si="30"/>
        <v>#REF!</v>
      </c>
      <c r="AD812" s="199" t="e">
        <f t="shared" si="29"/>
        <v>#REF!</v>
      </c>
      <c r="AE812" s="199" t="e">
        <f t="shared" si="29"/>
        <v>#REF!</v>
      </c>
      <c r="AF812" s="199" t="e">
        <f t="shared" si="29"/>
        <v>#REF!</v>
      </c>
    </row>
    <row r="813" spans="20:32">
      <c r="T813" s="200">
        <f t="shared" si="28"/>
        <v>1</v>
      </c>
      <c r="U813" s="199" t="e">
        <f>AND($C813&lt;&gt;"",#REF!&lt;&gt;"")</f>
        <v>#REF!</v>
      </c>
      <c r="V813" s="199" t="e">
        <f>AND($C813&lt;&gt;"",#REF!&lt;&gt;"")</f>
        <v>#REF!</v>
      </c>
      <c r="W813" s="199" t="e">
        <f>AND($C813&lt;&gt;"",#REF!&lt;&gt;"")</f>
        <v>#REF!</v>
      </c>
      <c r="X813" s="199" t="e">
        <f>AND($C813&lt;&gt;"",#REF!&lt;&gt;"")</f>
        <v>#REF!</v>
      </c>
      <c r="Y813" s="199" t="e">
        <f>AND($C813&lt;&gt;"",#REF!&lt;&gt;"")</f>
        <v>#REF!</v>
      </c>
      <c r="Z813" s="199" t="e">
        <f>AND($C813&lt;&gt;"",#REF!&lt;&gt;"")</f>
        <v>#REF!</v>
      </c>
      <c r="AA813" s="199" t="e">
        <f t="shared" si="30"/>
        <v>#REF!</v>
      </c>
      <c r="AB813" s="199" t="e">
        <f t="shared" si="30"/>
        <v>#REF!</v>
      </c>
      <c r="AC813" s="199" t="e">
        <f t="shared" si="30"/>
        <v>#REF!</v>
      </c>
      <c r="AD813" s="199" t="e">
        <f t="shared" si="29"/>
        <v>#REF!</v>
      </c>
      <c r="AE813" s="199" t="e">
        <f t="shared" si="29"/>
        <v>#REF!</v>
      </c>
      <c r="AF813" s="199" t="e">
        <f t="shared" si="29"/>
        <v>#REF!</v>
      </c>
    </row>
    <row r="814" spans="20:32">
      <c r="T814" s="200">
        <f t="shared" si="28"/>
        <v>1</v>
      </c>
      <c r="U814" s="199" t="e">
        <f>AND($C814&lt;&gt;"",#REF!&lt;&gt;"")</f>
        <v>#REF!</v>
      </c>
      <c r="V814" s="199" t="e">
        <f>AND($C814&lt;&gt;"",#REF!&lt;&gt;"")</f>
        <v>#REF!</v>
      </c>
      <c r="W814" s="199" t="e">
        <f>AND($C814&lt;&gt;"",#REF!&lt;&gt;"")</f>
        <v>#REF!</v>
      </c>
      <c r="X814" s="199" t="e">
        <f>AND($C814&lt;&gt;"",#REF!&lt;&gt;"")</f>
        <v>#REF!</v>
      </c>
      <c r="Y814" s="199" t="e">
        <f>AND($C814&lt;&gt;"",#REF!&lt;&gt;"")</f>
        <v>#REF!</v>
      </c>
      <c r="Z814" s="199" t="e">
        <f>AND($C814&lt;&gt;"",#REF!&lt;&gt;"")</f>
        <v>#REF!</v>
      </c>
      <c r="AA814" s="199" t="e">
        <f t="shared" si="30"/>
        <v>#REF!</v>
      </c>
      <c r="AB814" s="199" t="e">
        <f t="shared" si="30"/>
        <v>#REF!</v>
      </c>
      <c r="AC814" s="199" t="e">
        <f t="shared" si="30"/>
        <v>#REF!</v>
      </c>
      <c r="AD814" s="199" t="e">
        <f t="shared" si="29"/>
        <v>#REF!</v>
      </c>
      <c r="AE814" s="199" t="e">
        <f t="shared" si="29"/>
        <v>#REF!</v>
      </c>
      <c r="AF814" s="199" t="e">
        <f t="shared" si="29"/>
        <v>#REF!</v>
      </c>
    </row>
    <row r="815" spans="20:32">
      <c r="T815" s="200">
        <f t="shared" si="28"/>
        <v>1</v>
      </c>
      <c r="U815" s="199" t="e">
        <f>AND($C815&lt;&gt;"",#REF!&lt;&gt;"")</f>
        <v>#REF!</v>
      </c>
      <c r="V815" s="199" t="e">
        <f>AND($C815&lt;&gt;"",#REF!&lt;&gt;"")</f>
        <v>#REF!</v>
      </c>
      <c r="W815" s="199" t="e">
        <f>AND($C815&lt;&gt;"",#REF!&lt;&gt;"")</f>
        <v>#REF!</v>
      </c>
      <c r="X815" s="199" t="e">
        <f>AND($C815&lt;&gt;"",#REF!&lt;&gt;"")</f>
        <v>#REF!</v>
      </c>
      <c r="Y815" s="199" t="e">
        <f>AND($C815&lt;&gt;"",#REF!&lt;&gt;"")</f>
        <v>#REF!</v>
      </c>
      <c r="Z815" s="199" t="e">
        <f>AND($C815&lt;&gt;"",#REF!&lt;&gt;"")</f>
        <v>#REF!</v>
      </c>
      <c r="AA815" s="199" t="e">
        <f t="shared" si="30"/>
        <v>#REF!</v>
      </c>
      <c r="AB815" s="199" t="e">
        <f t="shared" si="30"/>
        <v>#REF!</v>
      </c>
      <c r="AC815" s="199" t="e">
        <f t="shared" si="30"/>
        <v>#REF!</v>
      </c>
      <c r="AD815" s="199" t="e">
        <f t="shared" si="29"/>
        <v>#REF!</v>
      </c>
      <c r="AE815" s="199" t="e">
        <f t="shared" si="29"/>
        <v>#REF!</v>
      </c>
      <c r="AF815" s="199" t="e">
        <f t="shared" si="29"/>
        <v>#REF!</v>
      </c>
    </row>
    <row r="816" spans="20:32">
      <c r="T816" s="200">
        <f t="shared" si="28"/>
        <v>1</v>
      </c>
      <c r="U816" s="199" t="e">
        <f>AND($C816&lt;&gt;"",#REF!&lt;&gt;"")</f>
        <v>#REF!</v>
      </c>
      <c r="V816" s="199" t="e">
        <f>AND($C816&lt;&gt;"",#REF!&lt;&gt;"")</f>
        <v>#REF!</v>
      </c>
      <c r="W816" s="199" t="e">
        <f>AND($C816&lt;&gt;"",#REF!&lt;&gt;"")</f>
        <v>#REF!</v>
      </c>
      <c r="X816" s="199" t="e">
        <f>AND($C816&lt;&gt;"",#REF!&lt;&gt;"")</f>
        <v>#REF!</v>
      </c>
      <c r="Y816" s="199" t="e">
        <f>AND($C816&lt;&gt;"",#REF!&lt;&gt;"")</f>
        <v>#REF!</v>
      </c>
      <c r="Z816" s="199" t="e">
        <f>AND($C816&lt;&gt;"",#REF!&lt;&gt;"")</f>
        <v>#REF!</v>
      </c>
      <c r="AA816" s="199" t="e">
        <f t="shared" si="30"/>
        <v>#REF!</v>
      </c>
      <c r="AB816" s="199" t="e">
        <f t="shared" si="30"/>
        <v>#REF!</v>
      </c>
      <c r="AC816" s="199" t="e">
        <f t="shared" si="30"/>
        <v>#REF!</v>
      </c>
      <c r="AD816" s="199" t="e">
        <f t="shared" si="29"/>
        <v>#REF!</v>
      </c>
      <c r="AE816" s="199" t="e">
        <f t="shared" si="29"/>
        <v>#REF!</v>
      </c>
      <c r="AF816" s="199" t="e">
        <f t="shared" si="29"/>
        <v>#REF!</v>
      </c>
    </row>
    <row r="817" spans="20:32">
      <c r="T817" s="200">
        <f t="shared" si="28"/>
        <v>1</v>
      </c>
      <c r="U817" s="199" t="e">
        <f>AND($C817&lt;&gt;"",#REF!&lt;&gt;"")</f>
        <v>#REF!</v>
      </c>
      <c r="V817" s="199" t="e">
        <f>AND($C817&lt;&gt;"",#REF!&lt;&gt;"")</f>
        <v>#REF!</v>
      </c>
      <c r="W817" s="199" t="e">
        <f>AND($C817&lt;&gt;"",#REF!&lt;&gt;"")</f>
        <v>#REF!</v>
      </c>
      <c r="X817" s="199" t="e">
        <f>AND($C817&lt;&gt;"",#REF!&lt;&gt;"")</f>
        <v>#REF!</v>
      </c>
      <c r="Y817" s="199" t="e">
        <f>AND($C817&lt;&gt;"",#REF!&lt;&gt;"")</f>
        <v>#REF!</v>
      </c>
      <c r="Z817" s="199" t="e">
        <f>AND($C817&lt;&gt;"",#REF!&lt;&gt;"")</f>
        <v>#REF!</v>
      </c>
      <c r="AA817" s="199" t="e">
        <f t="shared" si="30"/>
        <v>#REF!</v>
      </c>
      <c r="AB817" s="199" t="e">
        <f t="shared" si="30"/>
        <v>#REF!</v>
      </c>
      <c r="AC817" s="199" t="e">
        <f t="shared" si="30"/>
        <v>#REF!</v>
      </c>
      <c r="AD817" s="199" t="e">
        <f t="shared" si="29"/>
        <v>#REF!</v>
      </c>
      <c r="AE817" s="199" t="e">
        <f t="shared" si="29"/>
        <v>#REF!</v>
      </c>
      <c r="AF817" s="199" t="e">
        <f t="shared" si="29"/>
        <v>#REF!</v>
      </c>
    </row>
    <row r="818" spans="20:32">
      <c r="T818" s="200">
        <f t="shared" si="28"/>
        <v>1</v>
      </c>
      <c r="U818" s="199" t="e">
        <f>AND($C818&lt;&gt;"",#REF!&lt;&gt;"")</f>
        <v>#REF!</v>
      </c>
      <c r="V818" s="199" t="e">
        <f>AND($C818&lt;&gt;"",#REF!&lt;&gt;"")</f>
        <v>#REF!</v>
      </c>
      <c r="W818" s="199" t="e">
        <f>AND($C818&lt;&gt;"",#REF!&lt;&gt;"")</f>
        <v>#REF!</v>
      </c>
      <c r="X818" s="199" t="e">
        <f>AND($C818&lt;&gt;"",#REF!&lt;&gt;"")</f>
        <v>#REF!</v>
      </c>
      <c r="Y818" s="199" t="e">
        <f>AND($C818&lt;&gt;"",#REF!&lt;&gt;"")</f>
        <v>#REF!</v>
      </c>
      <c r="Z818" s="199" t="e">
        <f>AND($C818&lt;&gt;"",#REF!&lt;&gt;"")</f>
        <v>#REF!</v>
      </c>
      <c r="AA818" s="199" t="e">
        <f t="shared" si="30"/>
        <v>#REF!</v>
      </c>
      <c r="AB818" s="199" t="e">
        <f t="shared" si="30"/>
        <v>#REF!</v>
      </c>
      <c r="AC818" s="199" t="e">
        <f t="shared" si="30"/>
        <v>#REF!</v>
      </c>
      <c r="AD818" s="199" t="e">
        <f t="shared" si="29"/>
        <v>#REF!</v>
      </c>
      <c r="AE818" s="199" t="e">
        <f t="shared" si="29"/>
        <v>#REF!</v>
      </c>
      <c r="AF818" s="199" t="e">
        <f t="shared" si="29"/>
        <v>#REF!</v>
      </c>
    </row>
    <row r="819" spans="20:32">
      <c r="T819" s="200">
        <f t="shared" si="28"/>
        <v>1</v>
      </c>
      <c r="U819" s="199" t="e">
        <f>AND($C819&lt;&gt;"",#REF!&lt;&gt;"")</f>
        <v>#REF!</v>
      </c>
      <c r="V819" s="199" t="e">
        <f>AND($C819&lt;&gt;"",#REF!&lt;&gt;"")</f>
        <v>#REF!</v>
      </c>
      <c r="W819" s="199" t="e">
        <f>AND($C819&lt;&gt;"",#REF!&lt;&gt;"")</f>
        <v>#REF!</v>
      </c>
      <c r="X819" s="199" t="e">
        <f>AND($C819&lt;&gt;"",#REF!&lt;&gt;"")</f>
        <v>#REF!</v>
      </c>
      <c r="Y819" s="199" t="e">
        <f>AND($C819&lt;&gt;"",#REF!&lt;&gt;"")</f>
        <v>#REF!</v>
      </c>
      <c r="Z819" s="199" t="e">
        <f>AND($C819&lt;&gt;"",#REF!&lt;&gt;"")</f>
        <v>#REF!</v>
      </c>
      <c r="AA819" s="199" t="e">
        <f t="shared" si="30"/>
        <v>#REF!</v>
      </c>
      <c r="AB819" s="199" t="e">
        <f t="shared" si="30"/>
        <v>#REF!</v>
      </c>
      <c r="AC819" s="199" t="e">
        <f t="shared" si="30"/>
        <v>#REF!</v>
      </c>
      <c r="AD819" s="199" t="e">
        <f t="shared" si="29"/>
        <v>#REF!</v>
      </c>
      <c r="AE819" s="199" t="e">
        <f t="shared" si="29"/>
        <v>#REF!</v>
      </c>
      <c r="AF819" s="199" t="e">
        <f t="shared" si="29"/>
        <v>#REF!</v>
      </c>
    </row>
    <row r="820" spans="20:32">
      <c r="T820" s="200">
        <f t="shared" si="28"/>
        <v>1</v>
      </c>
      <c r="U820" s="199" t="e">
        <f>AND($C820&lt;&gt;"",#REF!&lt;&gt;"")</f>
        <v>#REF!</v>
      </c>
      <c r="V820" s="199" t="e">
        <f>AND($C820&lt;&gt;"",#REF!&lt;&gt;"")</f>
        <v>#REF!</v>
      </c>
      <c r="W820" s="199" t="e">
        <f>AND($C820&lt;&gt;"",#REF!&lt;&gt;"")</f>
        <v>#REF!</v>
      </c>
      <c r="X820" s="199" t="e">
        <f>AND($C820&lt;&gt;"",#REF!&lt;&gt;"")</f>
        <v>#REF!</v>
      </c>
      <c r="Y820" s="199" t="e">
        <f>AND($C820&lt;&gt;"",#REF!&lt;&gt;"")</f>
        <v>#REF!</v>
      </c>
      <c r="Z820" s="199" t="e">
        <f>AND($C820&lt;&gt;"",#REF!&lt;&gt;"")</f>
        <v>#REF!</v>
      </c>
      <c r="AA820" s="199" t="e">
        <f t="shared" si="30"/>
        <v>#REF!</v>
      </c>
      <c r="AB820" s="199" t="e">
        <f t="shared" si="30"/>
        <v>#REF!</v>
      </c>
      <c r="AC820" s="199" t="e">
        <f t="shared" si="30"/>
        <v>#REF!</v>
      </c>
      <c r="AD820" s="199" t="e">
        <f t="shared" si="29"/>
        <v>#REF!</v>
      </c>
      <c r="AE820" s="199" t="e">
        <f t="shared" si="29"/>
        <v>#REF!</v>
      </c>
      <c r="AF820" s="199" t="e">
        <f t="shared" si="29"/>
        <v>#REF!</v>
      </c>
    </row>
    <row r="821" spans="20:32">
      <c r="T821" s="200">
        <f t="shared" si="28"/>
        <v>1</v>
      </c>
      <c r="U821" s="199" t="e">
        <f>AND($C821&lt;&gt;"",#REF!&lt;&gt;"")</f>
        <v>#REF!</v>
      </c>
      <c r="V821" s="199" t="e">
        <f>AND($C821&lt;&gt;"",#REF!&lt;&gt;"")</f>
        <v>#REF!</v>
      </c>
      <c r="W821" s="199" t="e">
        <f>AND($C821&lt;&gt;"",#REF!&lt;&gt;"")</f>
        <v>#REF!</v>
      </c>
      <c r="X821" s="199" t="e">
        <f>AND($C821&lt;&gt;"",#REF!&lt;&gt;"")</f>
        <v>#REF!</v>
      </c>
      <c r="Y821" s="199" t="e">
        <f>AND($C821&lt;&gt;"",#REF!&lt;&gt;"")</f>
        <v>#REF!</v>
      </c>
      <c r="Z821" s="199" t="e">
        <f>AND($C821&lt;&gt;"",#REF!&lt;&gt;"")</f>
        <v>#REF!</v>
      </c>
      <c r="AA821" s="199" t="e">
        <f t="shared" si="30"/>
        <v>#REF!</v>
      </c>
      <c r="AB821" s="199" t="e">
        <f t="shared" si="30"/>
        <v>#REF!</v>
      </c>
      <c r="AC821" s="199" t="e">
        <f t="shared" si="30"/>
        <v>#REF!</v>
      </c>
      <c r="AD821" s="199" t="e">
        <f t="shared" si="29"/>
        <v>#REF!</v>
      </c>
      <c r="AE821" s="199" t="e">
        <f t="shared" si="29"/>
        <v>#REF!</v>
      </c>
      <c r="AF821" s="199" t="e">
        <f t="shared" si="29"/>
        <v>#REF!</v>
      </c>
    </row>
    <row r="822" spans="20:32">
      <c r="T822" s="200">
        <f t="shared" si="28"/>
        <v>1</v>
      </c>
      <c r="U822" s="199" t="e">
        <f>AND($C822&lt;&gt;"",#REF!&lt;&gt;"")</f>
        <v>#REF!</v>
      </c>
      <c r="V822" s="199" t="e">
        <f>AND($C822&lt;&gt;"",#REF!&lt;&gt;"")</f>
        <v>#REF!</v>
      </c>
      <c r="W822" s="199" t="e">
        <f>AND($C822&lt;&gt;"",#REF!&lt;&gt;"")</f>
        <v>#REF!</v>
      </c>
      <c r="X822" s="199" t="e">
        <f>AND($C822&lt;&gt;"",#REF!&lt;&gt;"")</f>
        <v>#REF!</v>
      </c>
      <c r="Y822" s="199" t="e">
        <f>AND($C822&lt;&gt;"",#REF!&lt;&gt;"")</f>
        <v>#REF!</v>
      </c>
      <c r="Z822" s="199" t="e">
        <f>AND($C822&lt;&gt;"",#REF!&lt;&gt;"")</f>
        <v>#REF!</v>
      </c>
      <c r="AA822" s="199" t="e">
        <f t="shared" si="30"/>
        <v>#REF!</v>
      </c>
      <c r="AB822" s="199" t="e">
        <f t="shared" si="30"/>
        <v>#REF!</v>
      </c>
      <c r="AC822" s="199" t="e">
        <f t="shared" si="30"/>
        <v>#REF!</v>
      </c>
      <c r="AD822" s="199" t="e">
        <f t="shared" si="29"/>
        <v>#REF!</v>
      </c>
      <c r="AE822" s="199" t="e">
        <f t="shared" si="29"/>
        <v>#REF!</v>
      </c>
      <c r="AF822" s="199" t="e">
        <f t="shared" si="29"/>
        <v>#REF!</v>
      </c>
    </row>
    <row r="823" spans="20:32">
      <c r="T823" s="200">
        <f t="shared" si="28"/>
        <v>1</v>
      </c>
      <c r="U823" s="199" t="e">
        <f>AND($C823&lt;&gt;"",#REF!&lt;&gt;"")</f>
        <v>#REF!</v>
      </c>
      <c r="V823" s="199" t="e">
        <f>AND($C823&lt;&gt;"",#REF!&lt;&gt;"")</f>
        <v>#REF!</v>
      </c>
      <c r="W823" s="199" t="e">
        <f>AND($C823&lt;&gt;"",#REF!&lt;&gt;"")</f>
        <v>#REF!</v>
      </c>
      <c r="X823" s="199" t="e">
        <f>AND($C823&lt;&gt;"",#REF!&lt;&gt;"")</f>
        <v>#REF!</v>
      </c>
      <c r="Y823" s="199" t="e">
        <f>AND($C823&lt;&gt;"",#REF!&lt;&gt;"")</f>
        <v>#REF!</v>
      </c>
      <c r="Z823" s="199" t="e">
        <f>AND($C823&lt;&gt;"",#REF!&lt;&gt;"")</f>
        <v>#REF!</v>
      </c>
      <c r="AA823" s="199" t="e">
        <f t="shared" si="30"/>
        <v>#REF!</v>
      </c>
      <c r="AB823" s="199" t="e">
        <f t="shared" si="30"/>
        <v>#REF!</v>
      </c>
      <c r="AC823" s="199" t="e">
        <f t="shared" si="30"/>
        <v>#REF!</v>
      </c>
      <c r="AD823" s="199" t="e">
        <f t="shared" si="29"/>
        <v>#REF!</v>
      </c>
      <c r="AE823" s="199" t="e">
        <f t="shared" si="29"/>
        <v>#REF!</v>
      </c>
      <c r="AF823" s="199" t="e">
        <f t="shared" si="29"/>
        <v>#REF!</v>
      </c>
    </row>
    <row r="824" spans="20:32">
      <c r="T824" s="200">
        <f t="shared" si="28"/>
        <v>1</v>
      </c>
      <c r="U824" s="199" t="e">
        <f>AND($C824&lt;&gt;"",#REF!&lt;&gt;"")</f>
        <v>#REF!</v>
      </c>
      <c r="V824" s="199" t="e">
        <f>AND($C824&lt;&gt;"",#REF!&lt;&gt;"")</f>
        <v>#REF!</v>
      </c>
      <c r="W824" s="199" t="e">
        <f>AND($C824&lt;&gt;"",#REF!&lt;&gt;"")</f>
        <v>#REF!</v>
      </c>
      <c r="X824" s="199" t="e">
        <f>AND($C824&lt;&gt;"",#REF!&lt;&gt;"")</f>
        <v>#REF!</v>
      </c>
      <c r="Y824" s="199" t="e">
        <f>AND($C824&lt;&gt;"",#REF!&lt;&gt;"")</f>
        <v>#REF!</v>
      </c>
      <c r="Z824" s="199" t="e">
        <f>AND($C824&lt;&gt;"",#REF!&lt;&gt;"")</f>
        <v>#REF!</v>
      </c>
      <c r="AA824" s="199" t="e">
        <f t="shared" si="30"/>
        <v>#REF!</v>
      </c>
      <c r="AB824" s="199" t="e">
        <f t="shared" si="30"/>
        <v>#REF!</v>
      </c>
      <c r="AC824" s="199" t="e">
        <f t="shared" si="30"/>
        <v>#REF!</v>
      </c>
      <c r="AD824" s="199" t="e">
        <f t="shared" si="29"/>
        <v>#REF!</v>
      </c>
      <c r="AE824" s="199" t="e">
        <f t="shared" si="29"/>
        <v>#REF!</v>
      </c>
      <c r="AF824" s="199" t="e">
        <f t="shared" si="29"/>
        <v>#REF!</v>
      </c>
    </row>
    <row r="825" spans="20:32">
      <c r="T825" s="200">
        <f t="shared" si="28"/>
        <v>1</v>
      </c>
      <c r="U825" s="199" t="e">
        <f>AND($C825&lt;&gt;"",#REF!&lt;&gt;"")</f>
        <v>#REF!</v>
      </c>
      <c r="V825" s="199" t="e">
        <f>AND($C825&lt;&gt;"",#REF!&lt;&gt;"")</f>
        <v>#REF!</v>
      </c>
      <c r="W825" s="199" t="e">
        <f>AND($C825&lt;&gt;"",#REF!&lt;&gt;"")</f>
        <v>#REF!</v>
      </c>
      <c r="X825" s="199" t="e">
        <f>AND($C825&lt;&gt;"",#REF!&lt;&gt;"")</f>
        <v>#REF!</v>
      </c>
      <c r="Y825" s="199" t="e">
        <f>AND($C825&lt;&gt;"",#REF!&lt;&gt;"")</f>
        <v>#REF!</v>
      </c>
      <c r="Z825" s="199" t="e">
        <f>AND($C825&lt;&gt;"",#REF!&lt;&gt;"")</f>
        <v>#REF!</v>
      </c>
      <c r="AA825" s="199" t="e">
        <f t="shared" si="30"/>
        <v>#REF!</v>
      </c>
      <c r="AB825" s="199" t="e">
        <f t="shared" si="30"/>
        <v>#REF!</v>
      </c>
      <c r="AC825" s="199" t="e">
        <f t="shared" si="30"/>
        <v>#REF!</v>
      </c>
      <c r="AD825" s="199" t="e">
        <f t="shared" si="29"/>
        <v>#REF!</v>
      </c>
      <c r="AE825" s="199" t="e">
        <f t="shared" si="29"/>
        <v>#REF!</v>
      </c>
      <c r="AF825" s="199" t="e">
        <f t="shared" si="29"/>
        <v>#REF!</v>
      </c>
    </row>
    <row r="826" spans="20:32">
      <c r="T826" s="200">
        <f t="shared" si="28"/>
        <v>1</v>
      </c>
      <c r="U826" s="199" t="e">
        <f>AND($C826&lt;&gt;"",#REF!&lt;&gt;"")</f>
        <v>#REF!</v>
      </c>
      <c r="V826" s="199" t="e">
        <f>AND($C826&lt;&gt;"",#REF!&lt;&gt;"")</f>
        <v>#REF!</v>
      </c>
      <c r="W826" s="199" t="e">
        <f>AND($C826&lt;&gt;"",#REF!&lt;&gt;"")</f>
        <v>#REF!</v>
      </c>
      <c r="X826" s="199" t="e">
        <f>AND($C826&lt;&gt;"",#REF!&lt;&gt;"")</f>
        <v>#REF!</v>
      </c>
      <c r="Y826" s="199" t="e">
        <f>AND($C826&lt;&gt;"",#REF!&lt;&gt;"")</f>
        <v>#REF!</v>
      </c>
      <c r="Z826" s="199" t="e">
        <f>AND($C826&lt;&gt;"",#REF!&lt;&gt;"")</f>
        <v>#REF!</v>
      </c>
      <c r="AA826" s="199" t="e">
        <f t="shared" si="30"/>
        <v>#REF!</v>
      </c>
      <c r="AB826" s="199" t="e">
        <f t="shared" si="30"/>
        <v>#REF!</v>
      </c>
      <c r="AC826" s="199" t="e">
        <f t="shared" si="30"/>
        <v>#REF!</v>
      </c>
      <c r="AD826" s="199" t="e">
        <f t="shared" si="29"/>
        <v>#REF!</v>
      </c>
      <c r="AE826" s="199" t="e">
        <f t="shared" si="29"/>
        <v>#REF!</v>
      </c>
      <c r="AF826" s="199" t="e">
        <f t="shared" si="29"/>
        <v>#REF!</v>
      </c>
    </row>
    <row r="827" spans="20:32">
      <c r="T827" s="200">
        <f t="shared" si="28"/>
        <v>1</v>
      </c>
      <c r="U827" s="199" t="e">
        <f>AND($C827&lt;&gt;"",#REF!&lt;&gt;"")</f>
        <v>#REF!</v>
      </c>
      <c r="V827" s="199" t="e">
        <f>AND($C827&lt;&gt;"",#REF!&lt;&gt;"")</f>
        <v>#REF!</v>
      </c>
      <c r="W827" s="199" t="e">
        <f>AND($C827&lt;&gt;"",#REF!&lt;&gt;"")</f>
        <v>#REF!</v>
      </c>
      <c r="X827" s="199" t="e">
        <f>AND($C827&lt;&gt;"",#REF!&lt;&gt;"")</f>
        <v>#REF!</v>
      </c>
      <c r="Y827" s="199" t="e">
        <f>AND($C827&lt;&gt;"",#REF!&lt;&gt;"")</f>
        <v>#REF!</v>
      </c>
      <c r="Z827" s="199" t="e">
        <f>AND($C827&lt;&gt;"",#REF!&lt;&gt;"")</f>
        <v>#REF!</v>
      </c>
      <c r="AA827" s="199" t="e">
        <f t="shared" si="30"/>
        <v>#REF!</v>
      </c>
      <c r="AB827" s="199" t="e">
        <f t="shared" si="30"/>
        <v>#REF!</v>
      </c>
      <c r="AC827" s="199" t="e">
        <f t="shared" si="30"/>
        <v>#REF!</v>
      </c>
      <c r="AD827" s="199" t="e">
        <f t="shared" si="29"/>
        <v>#REF!</v>
      </c>
      <c r="AE827" s="199" t="e">
        <f t="shared" si="29"/>
        <v>#REF!</v>
      </c>
      <c r="AF827" s="199" t="e">
        <f t="shared" si="29"/>
        <v>#REF!</v>
      </c>
    </row>
    <row r="828" spans="20:32">
      <c r="T828" s="200">
        <f t="shared" si="28"/>
        <v>1</v>
      </c>
      <c r="U828" s="199" t="e">
        <f>AND($C828&lt;&gt;"",#REF!&lt;&gt;"")</f>
        <v>#REF!</v>
      </c>
      <c r="V828" s="199" t="e">
        <f>AND($C828&lt;&gt;"",#REF!&lt;&gt;"")</f>
        <v>#REF!</v>
      </c>
      <c r="W828" s="199" t="e">
        <f>AND($C828&lt;&gt;"",#REF!&lt;&gt;"")</f>
        <v>#REF!</v>
      </c>
      <c r="X828" s="199" t="e">
        <f>AND($C828&lt;&gt;"",#REF!&lt;&gt;"")</f>
        <v>#REF!</v>
      </c>
      <c r="Y828" s="199" t="e">
        <f>AND($C828&lt;&gt;"",#REF!&lt;&gt;"")</f>
        <v>#REF!</v>
      </c>
      <c r="Z828" s="199" t="e">
        <f>AND($C828&lt;&gt;"",#REF!&lt;&gt;"")</f>
        <v>#REF!</v>
      </c>
      <c r="AA828" s="199" t="e">
        <f t="shared" si="30"/>
        <v>#REF!</v>
      </c>
      <c r="AB828" s="199" t="e">
        <f t="shared" si="30"/>
        <v>#REF!</v>
      </c>
      <c r="AC828" s="199" t="e">
        <f t="shared" si="30"/>
        <v>#REF!</v>
      </c>
      <c r="AD828" s="199" t="e">
        <f t="shared" si="29"/>
        <v>#REF!</v>
      </c>
      <c r="AE828" s="199" t="e">
        <f t="shared" si="29"/>
        <v>#REF!</v>
      </c>
      <c r="AF828" s="199" t="e">
        <f t="shared" si="29"/>
        <v>#REF!</v>
      </c>
    </row>
    <row r="829" spans="20:32">
      <c r="T829" s="200">
        <f t="shared" si="28"/>
        <v>1</v>
      </c>
      <c r="U829" s="199" t="e">
        <f>AND($C829&lt;&gt;"",#REF!&lt;&gt;"")</f>
        <v>#REF!</v>
      </c>
      <c r="V829" s="199" t="e">
        <f>AND($C829&lt;&gt;"",#REF!&lt;&gt;"")</f>
        <v>#REF!</v>
      </c>
      <c r="W829" s="199" t="e">
        <f>AND($C829&lt;&gt;"",#REF!&lt;&gt;"")</f>
        <v>#REF!</v>
      </c>
      <c r="X829" s="199" t="e">
        <f>AND($C829&lt;&gt;"",#REF!&lt;&gt;"")</f>
        <v>#REF!</v>
      </c>
      <c r="Y829" s="199" t="e">
        <f>AND($C829&lt;&gt;"",#REF!&lt;&gt;"")</f>
        <v>#REF!</v>
      </c>
      <c r="Z829" s="199" t="e">
        <f>AND($C829&lt;&gt;"",#REF!&lt;&gt;"")</f>
        <v>#REF!</v>
      </c>
      <c r="AA829" s="199" t="e">
        <f t="shared" si="30"/>
        <v>#REF!</v>
      </c>
      <c r="AB829" s="199" t="e">
        <f t="shared" si="30"/>
        <v>#REF!</v>
      </c>
      <c r="AC829" s="199" t="e">
        <f t="shared" si="30"/>
        <v>#REF!</v>
      </c>
      <c r="AD829" s="199" t="e">
        <f t="shared" si="29"/>
        <v>#REF!</v>
      </c>
      <c r="AE829" s="199" t="e">
        <f t="shared" si="29"/>
        <v>#REF!</v>
      </c>
      <c r="AF829" s="199" t="e">
        <f t="shared" si="29"/>
        <v>#REF!</v>
      </c>
    </row>
    <row r="830" spans="20:32">
      <c r="T830" s="200">
        <f t="shared" si="28"/>
        <v>1</v>
      </c>
      <c r="U830" s="199" t="e">
        <f>AND($C830&lt;&gt;"",#REF!&lt;&gt;"")</f>
        <v>#REF!</v>
      </c>
      <c r="V830" s="199" t="e">
        <f>AND($C830&lt;&gt;"",#REF!&lt;&gt;"")</f>
        <v>#REF!</v>
      </c>
      <c r="W830" s="199" t="e">
        <f>AND($C830&lt;&gt;"",#REF!&lt;&gt;"")</f>
        <v>#REF!</v>
      </c>
      <c r="X830" s="199" t="e">
        <f>AND($C830&lt;&gt;"",#REF!&lt;&gt;"")</f>
        <v>#REF!</v>
      </c>
      <c r="Y830" s="199" t="e">
        <f>AND($C830&lt;&gt;"",#REF!&lt;&gt;"")</f>
        <v>#REF!</v>
      </c>
      <c r="Z830" s="199" t="e">
        <f>AND($C830&lt;&gt;"",#REF!&lt;&gt;"")</f>
        <v>#REF!</v>
      </c>
      <c r="AA830" s="199" t="e">
        <f t="shared" si="30"/>
        <v>#REF!</v>
      </c>
      <c r="AB830" s="199" t="e">
        <f t="shared" si="30"/>
        <v>#REF!</v>
      </c>
      <c r="AC830" s="199" t="e">
        <f t="shared" si="30"/>
        <v>#REF!</v>
      </c>
      <c r="AD830" s="199" t="e">
        <f t="shared" si="29"/>
        <v>#REF!</v>
      </c>
      <c r="AE830" s="199" t="e">
        <f t="shared" si="29"/>
        <v>#REF!</v>
      </c>
      <c r="AF830" s="199" t="e">
        <f t="shared" si="29"/>
        <v>#REF!</v>
      </c>
    </row>
    <row r="831" spans="20:32">
      <c r="T831" s="200">
        <f t="shared" si="28"/>
        <v>1</v>
      </c>
      <c r="U831" s="199" t="e">
        <f>AND($C831&lt;&gt;"",#REF!&lt;&gt;"")</f>
        <v>#REF!</v>
      </c>
      <c r="V831" s="199" t="e">
        <f>AND($C831&lt;&gt;"",#REF!&lt;&gt;"")</f>
        <v>#REF!</v>
      </c>
      <c r="W831" s="199" t="e">
        <f>AND($C831&lt;&gt;"",#REF!&lt;&gt;"")</f>
        <v>#REF!</v>
      </c>
      <c r="X831" s="199" t="e">
        <f>AND($C831&lt;&gt;"",#REF!&lt;&gt;"")</f>
        <v>#REF!</v>
      </c>
      <c r="Y831" s="199" t="e">
        <f>AND($C831&lt;&gt;"",#REF!&lt;&gt;"")</f>
        <v>#REF!</v>
      </c>
      <c r="Z831" s="199" t="e">
        <f>AND($C831&lt;&gt;"",#REF!&lt;&gt;"")</f>
        <v>#REF!</v>
      </c>
      <c r="AA831" s="199" t="e">
        <f t="shared" si="30"/>
        <v>#REF!</v>
      </c>
      <c r="AB831" s="199" t="e">
        <f t="shared" si="30"/>
        <v>#REF!</v>
      </c>
      <c r="AC831" s="199" t="e">
        <f t="shared" si="30"/>
        <v>#REF!</v>
      </c>
      <c r="AD831" s="199" t="e">
        <f t="shared" si="29"/>
        <v>#REF!</v>
      </c>
      <c r="AE831" s="199" t="e">
        <f t="shared" si="29"/>
        <v>#REF!</v>
      </c>
      <c r="AF831" s="199" t="e">
        <f t="shared" si="29"/>
        <v>#REF!</v>
      </c>
    </row>
    <row r="832" spans="20:32">
      <c r="T832" s="200">
        <f t="shared" si="28"/>
        <v>1</v>
      </c>
      <c r="U832" s="199" t="e">
        <f>AND($C832&lt;&gt;"",#REF!&lt;&gt;"")</f>
        <v>#REF!</v>
      </c>
      <c r="V832" s="199" t="e">
        <f>AND($C832&lt;&gt;"",#REF!&lt;&gt;"")</f>
        <v>#REF!</v>
      </c>
      <c r="W832" s="199" t="e">
        <f>AND($C832&lt;&gt;"",#REF!&lt;&gt;"")</f>
        <v>#REF!</v>
      </c>
      <c r="X832" s="199" t="e">
        <f>AND($C832&lt;&gt;"",#REF!&lt;&gt;"")</f>
        <v>#REF!</v>
      </c>
      <c r="Y832" s="199" t="e">
        <f>AND($C832&lt;&gt;"",#REF!&lt;&gt;"")</f>
        <v>#REF!</v>
      </c>
      <c r="Z832" s="199" t="e">
        <f>AND($C832&lt;&gt;"",#REF!&lt;&gt;"")</f>
        <v>#REF!</v>
      </c>
      <c r="AA832" s="199" t="e">
        <f t="shared" si="30"/>
        <v>#REF!</v>
      </c>
      <c r="AB832" s="199" t="e">
        <f t="shared" si="30"/>
        <v>#REF!</v>
      </c>
      <c r="AC832" s="199" t="e">
        <f t="shared" si="30"/>
        <v>#REF!</v>
      </c>
      <c r="AD832" s="199" t="e">
        <f t="shared" si="29"/>
        <v>#REF!</v>
      </c>
      <c r="AE832" s="199" t="e">
        <f t="shared" si="29"/>
        <v>#REF!</v>
      </c>
      <c r="AF832" s="199" t="e">
        <f t="shared" si="29"/>
        <v>#REF!</v>
      </c>
    </row>
    <row r="833" spans="20:32">
      <c r="T833" s="200">
        <f t="shared" si="28"/>
        <v>1</v>
      </c>
      <c r="U833" s="199" t="e">
        <f>AND($C833&lt;&gt;"",#REF!&lt;&gt;"")</f>
        <v>#REF!</v>
      </c>
      <c r="V833" s="199" t="e">
        <f>AND($C833&lt;&gt;"",#REF!&lt;&gt;"")</f>
        <v>#REF!</v>
      </c>
      <c r="W833" s="199" t="e">
        <f>AND($C833&lt;&gt;"",#REF!&lt;&gt;"")</f>
        <v>#REF!</v>
      </c>
      <c r="X833" s="199" t="e">
        <f>AND($C833&lt;&gt;"",#REF!&lt;&gt;"")</f>
        <v>#REF!</v>
      </c>
      <c r="Y833" s="199" t="e">
        <f>AND($C833&lt;&gt;"",#REF!&lt;&gt;"")</f>
        <v>#REF!</v>
      </c>
      <c r="Z833" s="199" t="e">
        <f>AND($C833&lt;&gt;"",#REF!&lt;&gt;"")</f>
        <v>#REF!</v>
      </c>
      <c r="AA833" s="199" t="e">
        <f t="shared" si="30"/>
        <v>#REF!</v>
      </c>
      <c r="AB833" s="199" t="e">
        <f t="shared" si="30"/>
        <v>#REF!</v>
      </c>
      <c r="AC833" s="199" t="e">
        <f t="shared" si="30"/>
        <v>#REF!</v>
      </c>
      <c r="AD833" s="199" t="e">
        <f t="shared" si="29"/>
        <v>#REF!</v>
      </c>
      <c r="AE833" s="199" t="e">
        <f t="shared" si="29"/>
        <v>#REF!</v>
      </c>
      <c r="AF833" s="199" t="e">
        <f t="shared" si="29"/>
        <v>#REF!</v>
      </c>
    </row>
    <row r="834" spans="20:32">
      <c r="T834" s="200">
        <f t="shared" si="28"/>
        <v>1</v>
      </c>
      <c r="U834" s="199" t="e">
        <f>AND($C834&lt;&gt;"",#REF!&lt;&gt;"")</f>
        <v>#REF!</v>
      </c>
      <c r="V834" s="199" t="e">
        <f>AND($C834&lt;&gt;"",#REF!&lt;&gt;"")</f>
        <v>#REF!</v>
      </c>
      <c r="W834" s="199" t="e">
        <f>AND($C834&lt;&gt;"",#REF!&lt;&gt;"")</f>
        <v>#REF!</v>
      </c>
      <c r="X834" s="199" t="e">
        <f>AND($C834&lt;&gt;"",#REF!&lt;&gt;"")</f>
        <v>#REF!</v>
      </c>
      <c r="Y834" s="199" t="e">
        <f>AND($C834&lt;&gt;"",#REF!&lt;&gt;"")</f>
        <v>#REF!</v>
      </c>
      <c r="Z834" s="199" t="e">
        <f>AND($C834&lt;&gt;"",#REF!&lt;&gt;"")</f>
        <v>#REF!</v>
      </c>
      <c r="AA834" s="199" t="e">
        <f t="shared" si="30"/>
        <v>#REF!</v>
      </c>
      <c r="AB834" s="199" t="e">
        <f t="shared" si="30"/>
        <v>#REF!</v>
      </c>
      <c r="AC834" s="199" t="e">
        <f t="shared" si="30"/>
        <v>#REF!</v>
      </c>
      <c r="AD834" s="199" t="e">
        <f t="shared" si="29"/>
        <v>#REF!</v>
      </c>
      <c r="AE834" s="199" t="e">
        <f t="shared" si="29"/>
        <v>#REF!</v>
      </c>
      <c r="AF834" s="199" t="e">
        <f t="shared" si="29"/>
        <v>#REF!</v>
      </c>
    </row>
    <row r="835" spans="20:32">
      <c r="T835" s="200">
        <f t="shared" si="28"/>
        <v>1</v>
      </c>
      <c r="U835" s="199" t="e">
        <f>AND($C835&lt;&gt;"",#REF!&lt;&gt;"")</f>
        <v>#REF!</v>
      </c>
      <c r="V835" s="199" t="e">
        <f>AND($C835&lt;&gt;"",#REF!&lt;&gt;"")</f>
        <v>#REF!</v>
      </c>
      <c r="W835" s="199" t="e">
        <f>AND($C835&lt;&gt;"",#REF!&lt;&gt;"")</f>
        <v>#REF!</v>
      </c>
      <c r="X835" s="199" t="e">
        <f>AND($C835&lt;&gt;"",#REF!&lt;&gt;"")</f>
        <v>#REF!</v>
      </c>
      <c r="Y835" s="199" t="e">
        <f>AND($C835&lt;&gt;"",#REF!&lt;&gt;"")</f>
        <v>#REF!</v>
      </c>
      <c r="Z835" s="199" t="e">
        <f>AND($C835&lt;&gt;"",#REF!&lt;&gt;"")</f>
        <v>#REF!</v>
      </c>
      <c r="AA835" s="199" t="e">
        <f t="shared" si="30"/>
        <v>#REF!</v>
      </c>
      <c r="AB835" s="199" t="e">
        <f t="shared" si="30"/>
        <v>#REF!</v>
      </c>
      <c r="AC835" s="199" t="e">
        <f t="shared" si="30"/>
        <v>#REF!</v>
      </c>
      <c r="AD835" s="199" t="e">
        <f t="shared" si="29"/>
        <v>#REF!</v>
      </c>
      <c r="AE835" s="199" t="e">
        <f t="shared" si="29"/>
        <v>#REF!</v>
      </c>
      <c r="AF835" s="199" t="e">
        <f t="shared" si="29"/>
        <v>#REF!</v>
      </c>
    </row>
    <row r="836" spans="20:32">
      <c r="T836" s="200">
        <f t="shared" si="28"/>
        <v>1</v>
      </c>
      <c r="U836" s="199" t="e">
        <f>AND($C836&lt;&gt;"",#REF!&lt;&gt;"")</f>
        <v>#REF!</v>
      </c>
      <c r="V836" s="199" t="e">
        <f>AND($C836&lt;&gt;"",#REF!&lt;&gt;"")</f>
        <v>#REF!</v>
      </c>
      <c r="W836" s="199" t="e">
        <f>AND($C836&lt;&gt;"",#REF!&lt;&gt;"")</f>
        <v>#REF!</v>
      </c>
      <c r="X836" s="199" t="e">
        <f>AND($C836&lt;&gt;"",#REF!&lt;&gt;"")</f>
        <v>#REF!</v>
      </c>
      <c r="Y836" s="199" t="e">
        <f>AND($C836&lt;&gt;"",#REF!&lt;&gt;"")</f>
        <v>#REF!</v>
      </c>
      <c r="Z836" s="199" t="e">
        <f>AND($C836&lt;&gt;"",#REF!&lt;&gt;"")</f>
        <v>#REF!</v>
      </c>
      <c r="AA836" s="199" t="e">
        <f t="shared" si="30"/>
        <v>#REF!</v>
      </c>
      <c r="AB836" s="199" t="e">
        <f t="shared" si="30"/>
        <v>#REF!</v>
      </c>
      <c r="AC836" s="199" t="e">
        <f t="shared" si="30"/>
        <v>#REF!</v>
      </c>
      <c r="AD836" s="199" t="e">
        <f t="shared" si="29"/>
        <v>#REF!</v>
      </c>
      <c r="AE836" s="199" t="e">
        <f t="shared" si="29"/>
        <v>#REF!</v>
      </c>
      <c r="AF836" s="199" t="e">
        <f t="shared" si="29"/>
        <v>#REF!</v>
      </c>
    </row>
    <row r="837" spans="20:32">
      <c r="T837" s="200">
        <f t="shared" si="28"/>
        <v>1</v>
      </c>
      <c r="U837" s="199" t="e">
        <f>AND($C837&lt;&gt;"",#REF!&lt;&gt;"")</f>
        <v>#REF!</v>
      </c>
      <c r="V837" s="199" t="e">
        <f>AND($C837&lt;&gt;"",#REF!&lt;&gt;"")</f>
        <v>#REF!</v>
      </c>
      <c r="W837" s="199" t="e">
        <f>AND($C837&lt;&gt;"",#REF!&lt;&gt;"")</f>
        <v>#REF!</v>
      </c>
      <c r="X837" s="199" t="e">
        <f>AND($C837&lt;&gt;"",#REF!&lt;&gt;"")</f>
        <v>#REF!</v>
      </c>
      <c r="Y837" s="199" t="e">
        <f>AND($C837&lt;&gt;"",#REF!&lt;&gt;"")</f>
        <v>#REF!</v>
      </c>
      <c r="Z837" s="199" t="e">
        <f>AND($C837&lt;&gt;"",#REF!&lt;&gt;"")</f>
        <v>#REF!</v>
      </c>
      <c r="AA837" s="199" t="e">
        <f t="shared" si="30"/>
        <v>#REF!</v>
      </c>
      <c r="AB837" s="199" t="e">
        <f t="shared" si="30"/>
        <v>#REF!</v>
      </c>
      <c r="AC837" s="199" t="e">
        <f t="shared" si="30"/>
        <v>#REF!</v>
      </c>
      <c r="AD837" s="199" t="e">
        <f t="shared" si="29"/>
        <v>#REF!</v>
      </c>
      <c r="AE837" s="199" t="e">
        <f t="shared" si="29"/>
        <v>#REF!</v>
      </c>
      <c r="AF837" s="199" t="e">
        <f t="shared" si="29"/>
        <v>#REF!</v>
      </c>
    </row>
    <row r="838" spans="20:32">
      <c r="T838" s="200">
        <f t="shared" si="28"/>
        <v>1</v>
      </c>
      <c r="U838" s="199" t="e">
        <f>AND($C838&lt;&gt;"",#REF!&lt;&gt;"")</f>
        <v>#REF!</v>
      </c>
      <c r="V838" s="199" t="e">
        <f>AND($C838&lt;&gt;"",#REF!&lt;&gt;"")</f>
        <v>#REF!</v>
      </c>
      <c r="W838" s="199" t="e">
        <f>AND($C838&lt;&gt;"",#REF!&lt;&gt;"")</f>
        <v>#REF!</v>
      </c>
      <c r="X838" s="199" t="e">
        <f>AND($C838&lt;&gt;"",#REF!&lt;&gt;"")</f>
        <v>#REF!</v>
      </c>
      <c r="Y838" s="199" t="e">
        <f>AND($C838&lt;&gt;"",#REF!&lt;&gt;"")</f>
        <v>#REF!</v>
      </c>
      <c r="Z838" s="199" t="e">
        <f>AND($C838&lt;&gt;"",#REF!&lt;&gt;"")</f>
        <v>#REF!</v>
      </c>
      <c r="AA838" s="199" t="e">
        <f t="shared" si="30"/>
        <v>#REF!</v>
      </c>
      <c r="AB838" s="199" t="e">
        <f t="shared" si="30"/>
        <v>#REF!</v>
      </c>
      <c r="AC838" s="199" t="e">
        <f t="shared" si="30"/>
        <v>#REF!</v>
      </c>
      <c r="AD838" s="199" t="e">
        <f t="shared" si="29"/>
        <v>#REF!</v>
      </c>
      <c r="AE838" s="199" t="e">
        <f t="shared" si="29"/>
        <v>#REF!</v>
      </c>
      <c r="AF838" s="199" t="e">
        <f t="shared" si="29"/>
        <v>#REF!</v>
      </c>
    </row>
    <row r="839" spans="20:32">
      <c r="T839" s="200">
        <f t="shared" si="28"/>
        <v>1</v>
      </c>
      <c r="U839" s="199" t="e">
        <f>AND($C839&lt;&gt;"",#REF!&lt;&gt;"")</f>
        <v>#REF!</v>
      </c>
      <c r="V839" s="199" t="e">
        <f>AND($C839&lt;&gt;"",#REF!&lt;&gt;"")</f>
        <v>#REF!</v>
      </c>
      <c r="W839" s="199" t="e">
        <f>AND($C839&lt;&gt;"",#REF!&lt;&gt;"")</f>
        <v>#REF!</v>
      </c>
      <c r="X839" s="199" t="e">
        <f>AND($C839&lt;&gt;"",#REF!&lt;&gt;"")</f>
        <v>#REF!</v>
      </c>
      <c r="Y839" s="199" t="e">
        <f>AND($C839&lt;&gt;"",#REF!&lt;&gt;"")</f>
        <v>#REF!</v>
      </c>
      <c r="Z839" s="199" t="e">
        <f>AND($C839&lt;&gt;"",#REF!&lt;&gt;"")</f>
        <v>#REF!</v>
      </c>
      <c r="AA839" s="199" t="e">
        <f t="shared" si="30"/>
        <v>#REF!</v>
      </c>
      <c r="AB839" s="199" t="e">
        <f t="shared" si="30"/>
        <v>#REF!</v>
      </c>
      <c r="AC839" s="199" t="e">
        <f t="shared" si="30"/>
        <v>#REF!</v>
      </c>
      <c r="AD839" s="199" t="e">
        <f t="shared" si="29"/>
        <v>#REF!</v>
      </c>
      <c r="AE839" s="199" t="e">
        <f t="shared" si="29"/>
        <v>#REF!</v>
      </c>
      <c r="AF839" s="199" t="e">
        <f t="shared" si="29"/>
        <v>#REF!</v>
      </c>
    </row>
    <row r="840" spans="20:32">
      <c r="T840" s="200">
        <f t="shared" si="28"/>
        <v>1</v>
      </c>
      <c r="U840" s="199" t="e">
        <f>AND($C840&lt;&gt;"",#REF!&lt;&gt;"")</f>
        <v>#REF!</v>
      </c>
      <c r="V840" s="199" t="e">
        <f>AND($C840&lt;&gt;"",#REF!&lt;&gt;"")</f>
        <v>#REF!</v>
      </c>
      <c r="W840" s="199" t="e">
        <f>AND($C840&lt;&gt;"",#REF!&lt;&gt;"")</f>
        <v>#REF!</v>
      </c>
      <c r="X840" s="199" t="e">
        <f>AND($C840&lt;&gt;"",#REF!&lt;&gt;"")</f>
        <v>#REF!</v>
      </c>
      <c r="Y840" s="199" t="e">
        <f>AND($C840&lt;&gt;"",#REF!&lt;&gt;"")</f>
        <v>#REF!</v>
      </c>
      <c r="Z840" s="199" t="e">
        <f>AND($C840&lt;&gt;"",#REF!&lt;&gt;"")</f>
        <v>#REF!</v>
      </c>
      <c r="AA840" s="199" t="e">
        <f t="shared" si="30"/>
        <v>#REF!</v>
      </c>
      <c r="AB840" s="199" t="e">
        <f t="shared" si="30"/>
        <v>#REF!</v>
      </c>
      <c r="AC840" s="199" t="e">
        <f t="shared" si="30"/>
        <v>#REF!</v>
      </c>
      <c r="AD840" s="199" t="e">
        <f t="shared" si="29"/>
        <v>#REF!</v>
      </c>
      <c r="AE840" s="199" t="e">
        <f t="shared" si="29"/>
        <v>#REF!</v>
      </c>
      <c r="AF840" s="199" t="e">
        <f t="shared" si="29"/>
        <v>#REF!</v>
      </c>
    </row>
    <row r="841" spans="20:32">
      <c r="T841" s="200">
        <f t="shared" si="28"/>
        <v>1</v>
      </c>
      <c r="U841" s="199" t="e">
        <f>AND($C841&lt;&gt;"",#REF!&lt;&gt;"")</f>
        <v>#REF!</v>
      </c>
      <c r="V841" s="199" t="e">
        <f>AND($C841&lt;&gt;"",#REF!&lt;&gt;"")</f>
        <v>#REF!</v>
      </c>
      <c r="W841" s="199" t="e">
        <f>AND($C841&lt;&gt;"",#REF!&lt;&gt;"")</f>
        <v>#REF!</v>
      </c>
      <c r="X841" s="199" t="e">
        <f>AND($C841&lt;&gt;"",#REF!&lt;&gt;"")</f>
        <v>#REF!</v>
      </c>
      <c r="Y841" s="199" t="e">
        <f>AND($C841&lt;&gt;"",#REF!&lt;&gt;"")</f>
        <v>#REF!</v>
      </c>
      <c r="Z841" s="199" t="e">
        <f>AND($C841&lt;&gt;"",#REF!&lt;&gt;"")</f>
        <v>#REF!</v>
      </c>
      <c r="AA841" s="199" t="e">
        <f t="shared" si="30"/>
        <v>#REF!</v>
      </c>
      <c r="AB841" s="199" t="e">
        <f t="shared" si="30"/>
        <v>#REF!</v>
      </c>
      <c r="AC841" s="199" t="e">
        <f t="shared" si="30"/>
        <v>#REF!</v>
      </c>
      <c r="AD841" s="199" t="e">
        <f t="shared" si="29"/>
        <v>#REF!</v>
      </c>
      <c r="AE841" s="199" t="e">
        <f t="shared" si="29"/>
        <v>#REF!</v>
      </c>
      <c r="AF841" s="199" t="e">
        <f t="shared" si="29"/>
        <v>#REF!</v>
      </c>
    </row>
    <row r="842" spans="20:32">
      <c r="T842" s="200">
        <f t="shared" si="28"/>
        <v>1</v>
      </c>
      <c r="U842" s="199" t="e">
        <f>AND($C842&lt;&gt;"",#REF!&lt;&gt;"")</f>
        <v>#REF!</v>
      </c>
      <c r="V842" s="199" t="e">
        <f>AND($C842&lt;&gt;"",#REF!&lt;&gt;"")</f>
        <v>#REF!</v>
      </c>
      <c r="W842" s="199" t="e">
        <f>AND($C842&lt;&gt;"",#REF!&lt;&gt;"")</f>
        <v>#REF!</v>
      </c>
      <c r="X842" s="199" t="e">
        <f>AND($C842&lt;&gt;"",#REF!&lt;&gt;"")</f>
        <v>#REF!</v>
      </c>
      <c r="Y842" s="199" t="e">
        <f>AND($C842&lt;&gt;"",#REF!&lt;&gt;"")</f>
        <v>#REF!</v>
      </c>
      <c r="Z842" s="199" t="e">
        <f>AND($C842&lt;&gt;"",#REF!&lt;&gt;"")</f>
        <v>#REF!</v>
      </c>
      <c r="AA842" s="199" t="e">
        <f t="shared" si="30"/>
        <v>#REF!</v>
      </c>
      <c r="AB842" s="199" t="e">
        <f t="shared" si="30"/>
        <v>#REF!</v>
      </c>
      <c r="AC842" s="199" t="e">
        <f t="shared" si="30"/>
        <v>#REF!</v>
      </c>
      <c r="AD842" s="199" t="e">
        <f t="shared" si="29"/>
        <v>#REF!</v>
      </c>
      <c r="AE842" s="199" t="e">
        <f t="shared" si="29"/>
        <v>#REF!</v>
      </c>
      <c r="AF842" s="199" t="e">
        <f t="shared" si="29"/>
        <v>#REF!</v>
      </c>
    </row>
    <row r="843" spans="20:32">
      <c r="T843" s="200">
        <f t="shared" si="28"/>
        <v>1</v>
      </c>
      <c r="U843" s="199" t="e">
        <f>AND($C843&lt;&gt;"",#REF!&lt;&gt;"")</f>
        <v>#REF!</v>
      </c>
      <c r="V843" s="199" t="e">
        <f>AND($C843&lt;&gt;"",#REF!&lt;&gt;"")</f>
        <v>#REF!</v>
      </c>
      <c r="W843" s="199" t="e">
        <f>AND($C843&lt;&gt;"",#REF!&lt;&gt;"")</f>
        <v>#REF!</v>
      </c>
      <c r="X843" s="199" t="e">
        <f>AND($C843&lt;&gt;"",#REF!&lt;&gt;"")</f>
        <v>#REF!</v>
      </c>
      <c r="Y843" s="199" t="e">
        <f>AND($C843&lt;&gt;"",#REF!&lt;&gt;"")</f>
        <v>#REF!</v>
      </c>
      <c r="Z843" s="199" t="e">
        <f>AND($C843&lt;&gt;"",#REF!&lt;&gt;"")</f>
        <v>#REF!</v>
      </c>
      <c r="AA843" s="199" t="e">
        <f t="shared" si="30"/>
        <v>#REF!</v>
      </c>
      <c r="AB843" s="199" t="e">
        <f t="shared" si="30"/>
        <v>#REF!</v>
      </c>
      <c r="AC843" s="199" t="e">
        <f t="shared" si="30"/>
        <v>#REF!</v>
      </c>
      <c r="AD843" s="199" t="e">
        <f t="shared" si="29"/>
        <v>#REF!</v>
      </c>
      <c r="AE843" s="199" t="e">
        <f t="shared" si="29"/>
        <v>#REF!</v>
      </c>
      <c r="AF843" s="199" t="e">
        <f t="shared" si="29"/>
        <v>#REF!</v>
      </c>
    </row>
    <row r="844" spans="20:32">
      <c r="T844" s="200">
        <f t="shared" si="28"/>
        <v>1</v>
      </c>
      <c r="U844" s="199" t="e">
        <f>AND($C844&lt;&gt;"",#REF!&lt;&gt;"")</f>
        <v>#REF!</v>
      </c>
      <c r="V844" s="199" t="e">
        <f>AND($C844&lt;&gt;"",#REF!&lt;&gt;"")</f>
        <v>#REF!</v>
      </c>
      <c r="W844" s="199" t="e">
        <f>AND($C844&lt;&gt;"",#REF!&lt;&gt;"")</f>
        <v>#REF!</v>
      </c>
      <c r="X844" s="199" t="e">
        <f>AND($C844&lt;&gt;"",#REF!&lt;&gt;"")</f>
        <v>#REF!</v>
      </c>
      <c r="Y844" s="199" t="e">
        <f>AND($C844&lt;&gt;"",#REF!&lt;&gt;"")</f>
        <v>#REF!</v>
      </c>
      <c r="Z844" s="199" t="e">
        <f>AND($C844&lt;&gt;"",#REF!&lt;&gt;"")</f>
        <v>#REF!</v>
      </c>
      <c r="AA844" s="199" t="e">
        <f t="shared" si="30"/>
        <v>#REF!</v>
      </c>
      <c r="AB844" s="199" t="e">
        <f t="shared" si="30"/>
        <v>#REF!</v>
      </c>
      <c r="AC844" s="199" t="e">
        <f t="shared" si="30"/>
        <v>#REF!</v>
      </c>
      <c r="AD844" s="199" t="e">
        <f t="shared" si="29"/>
        <v>#REF!</v>
      </c>
      <c r="AE844" s="199" t="e">
        <f t="shared" si="29"/>
        <v>#REF!</v>
      </c>
      <c r="AF844" s="199" t="e">
        <f t="shared" si="29"/>
        <v>#REF!</v>
      </c>
    </row>
    <row r="845" spans="20:32">
      <c r="T845" s="200">
        <f t="shared" si="28"/>
        <v>1</v>
      </c>
      <c r="U845" s="199" t="e">
        <f>AND($C845&lt;&gt;"",#REF!&lt;&gt;"")</f>
        <v>#REF!</v>
      </c>
      <c r="V845" s="199" t="e">
        <f>AND($C845&lt;&gt;"",#REF!&lt;&gt;"")</f>
        <v>#REF!</v>
      </c>
      <c r="W845" s="199" t="e">
        <f>AND($C845&lt;&gt;"",#REF!&lt;&gt;"")</f>
        <v>#REF!</v>
      </c>
      <c r="X845" s="199" t="e">
        <f>AND($C845&lt;&gt;"",#REF!&lt;&gt;"")</f>
        <v>#REF!</v>
      </c>
      <c r="Y845" s="199" t="e">
        <f>AND($C845&lt;&gt;"",#REF!&lt;&gt;"")</f>
        <v>#REF!</v>
      </c>
      <c r="Z845" s="199" t="e">
        <f>AND($C845&lt;&gt;"",#REF!&lt;&gt;"")</f>
        <v>#REF!</v>
      </c>
      <c r="AA845" s="199" t="e">
        <f t="shared" si="30"/>
        <v>#REF!</v>
      </c>
      <c r="AB845" s="199" t="e">
        <f t="shared" si="30"/>
        <v>#REF!</v>
      </c>
      <c r="AC845" s="199" t="e">
        <f t="shared" si="30"/>
        <v>#REF!</v>
      </c>
      <c r="AD845" s="199" t="e">
        <f t="shared" si="29"/>
        <v>#REF!</v>
      </c>
      <c r="AE845" s="199" t="e">
        <f t="shared" si="29"/>
        <v>#REF!</v>
      </c>
      <c r="AF845" s="199" t="e">
        <f t="shared" si="29"/>
        <v>#REF!</v>
      </c>
    </row>
    <row r="846" spans="20:32">
      <c r="T846" s="200">
        <f t="shared" ref="T846:T909" si="31">IF(F846="",1,IF(F846="LC",1,F846))</f>
        <v>1</v>
      </c>
      <c r="U846" s="199" t="e">
        <f>AND($C846&lt;&gt;"",#REF!&lt;&gt;"")</f>
        <v>#REF!</v>
      </c>
      <c r="V846" s="199" t="e">
        <f>AND($C846&lt;&gt;"",#REF!&lt;&gt;"")</f>
        <v>#REF!</v>
      </c>
      <c r="W846" s="199" t="e">
        <f>AND($C846&lt;&gt;"",#REF!&lt;&gt;"")</f>
        <v>#REF!</v>
      </c>
      <c r="X846" s="199" t="e">
        <f>AND($C846&lt;&gt;"",#REF!&lt;&gt;"")</f>
        <v>#REF!</v>
      </c>
      <c r="Y846" s="199" t="e">
        <f>AND($C846&lt;&gt;"",#REF!&lt;&gt;"")</f>
        <v>#REF!</v>
      </c>
      <c r="Z846" s="199" t="e">
        <f>AND($C846&lt;&gt;"",#REF!&lt;&gt;"")</f>
        <v>#REF!</v>
      </c>
      <c r="AA846" s="199" t="e">
        <f t="shared" si="30"/>
        <v>#REF!</v>
      </c>
      <c r="AB846" s="199" t="e">
        <f t="shared" si="30"/>
        <v>#REF!</v>
      </c>
      <c r="AC846" s="199" t="e">
        <f t="shared" si="30"/>
        <v>#REF!</v>
      </c>
      <c r="AD846" s="199" t="e">
        <f t="shared" si="29"/>
        <v>#REF!</v>
      </c>
      <c r="AE846" s="199" t="e">
        <f t="shared" si="29"/>
        <v>#REF!</v>
      </c>
      <c r="AF846" s="199" t="e">
        <f t="shared" si="29"/>
        <v>#REF!</v>
      </c>
    </row>
    <row r="847" spans="20:32">
      <c r="T847" s="200">
        <f t="shared" si="31"/>
        <v>1</v>
      </c>
      <c r="U847" s="199" t="e">
        <f>AND($C847&lt;&gt;"",#REF!&lt;&gt;"")</f>
        <v>#REF!</v>
      </c>
      <c r="V847" s="199" t="e">
        <f>AND($C847&lt;&gt;"",#REF!&lt;&gt;"")</f>
        <v>#REF!</v>
      </c>
      <c r="W847" s="199" t="e">
        <f>AND($C847&lt;&gt;"",#REF!&lt;&gt;"")</f>
        <v>#REF!</v>
      </c>
      <c r="X847" s="199" t="e">
        <f>AND($C847&lt;&gt;"",#REF!&lt;&gt;"")</f>
        <v>#REF!</v>
      </c>
      <c r="Y847" s="199" t="e">
        <f>AND($C847&lt;&gt;"",#REF!&lt;&gt;"")</f>
        <v>#REF!</v>
      </c>
      <c r="Z847" s="199" t="e">
        <f>AND($C847&lt;&gt;"",#REF!&lt;&gt;"")</f>
        <v>#REF!</v>
      </c>
      <c r="AA847" s="199" t="e">
        <f t="shared" si="30"/>
        <v>#REF!</v>
      </c>
      <c r="AB847" s="199" t="e">
        <f t="shared" si="30"/>
        <v>#REF!</v>
      </c>
      <c r="AC847" s="199" t="e">
        <f t="shared" si="30"/>
        <v>#REF!</v>
      </c>
      <c r="AD847" s="199" t="e">
        <f t="shared" si="30"/>
        <v>#REF!</v>
      </c>
      <c r="AE847" s="199" t="e">
        <f t="shared" si="30"/>
        <v>#REF!</v>
      </c>
      <c r="AF847" s="199" t="e">
        <f t="shared" si="30"/>
        <v>#REF!</v>
      </c>
    </row>
    <row r="848" spans="20:32">
      <c r="T848" s="200">
        <f t="shared" si="31"/>
        <v>1</v>
      </c>
      <c r="U848" s="199" t="e">
        <f>AND($C848&lt;&gt;"",#REF!&lt;&gt;"")</f>
        <v>#REF!</v>
      </c>
      <c r="V848" s="199" t="e">
        <f>AND($C848&lt;&gt;"",#REF!&lt;&gt;"")</f>
        <v>#REF!</v>
      </c>
      <c r="W848" s="199" t="e">
        <f>AND($C848&lt;&gt;"",#REF!&lt;&gt;"")</f>
        <v>#REF!</v>
      </c>
      <c r="X848" s="199" t="e">
        <f>AND($C848&lt;&gt;"",#REF!&lt;&gt;"")</f>
        <v>#REF!</v>
      </c>
      <c r="Y848" s="199" t="e">
        <f>AND($C848&lt;&gt;"",#REF!&lt;&gt;"")</f>
        <v>#REF!</v>
      </c>
      <c r="Z848" s="199" t="e">
        <f>AND($C848&lt;&gt;"",#REF!&lt;&gt;"")</f>
        <v>#REF!</v>
      </c>
      <c r="AA848" s="199" t="e">
        <f t="shared" ref="AA848:AF890" si="32">IF(U848=TRUE,1,"")</f>
        <v>#REF!</v>
      </c>
      <c r="AB848" s="199" t="e">
        <f t="shared" si="32"/>
        <v>#REF!</v>
      </c>
      <c r="AC848" s="199" t="e">
        <f t="shared" si="32"/>
        <v>#REF!</v>
      </c>
      <c r="AD848" s="199" t="e">
        <f t="shared" si="32"/>
        <v>#REF!</v>
      </c>
      <c r="AE848" s="199" t="e">
        <f t="shared" si="32"/>
        <v>#REF!</v>
      </c>
      <c r="AF848" s="199" t="e">
        <f t="shared" si="32"/>
        <v>#REF!</v>
      </c>
    </row>
    <row r="849" spans="20:32">
      <c r="T849" s="200">
        <f t="shared" si="31"/>
        <v>1</v>
      </c>
      <c r="U849" s="199" t="e">
        <f>AND($C849&lt;&gt;"",#REF!&lt;&gt;"")</f>
        <v>#REF!</v>
      </c>
      <c r="V849" s="199" t="e">
        <f>AND($C849&lt;&gt;"",#REF!&lt;&gt;"")</f>
        <v>#REF!</v>
      </c>
      <c r="W849" s="199" t="e">
        <f>AND($C849&lt;&gt;"",#REF!&lt;&gt;"")</f>
        <v>#REF!</v>
      </c>
      <c r="X849" s="199" t="e">
        <f>AND($C849&lt;&gt;"",#REF!&lt;&gt;"")</f>
        <v>#REF!</v>
      </c>
      <c r="Y849" s="199" t="e">
        <f>AND($C849&lt;&gt;"",#REF!&lt;&gt;"")</f>
        <v>#REF!</v>
      </c>
      <c r="Z849" s="199" t="e">
        <f>AND($C849&lt;&gt;"",#REF!&lt;&gt;"")</f>
        <v>#REF!</v>
      </c>
      <c r="AA849" s="199" t="e">
        <f t="shared" si="32"/>
        <v>#REF!</v>
      </c>
      <c r="AB849" s="199" t="e">
        <f t="shared" si="32"/>
        <v>#REF!</v>
      </c>
      <c r="AC849" s="199" t="e">
        <f t="shared" si="32"/>
        <v>#REF!</v>
      </c>
      <c r="AD849" s="199" t="e">
        <f t="shared" si="32"/>
        <v>#REF!</v>
      </c>
      <c r="AE849" s="199" t="e">
        <f t="shared" si="32"/>
        <v>#REF!</v>
      </c>
      <c r="AF849" s="199" t="e">
        <f t="shared" si="32"/>
        <v>#REF!</v>
      </c>
    </row>
    <row r="850" spans="20:32">
      <c r="T850" s="200">
        <f t="shared" si="31"/>
        <v>1</v>
      </c>
      <c r="U850" s="199" t="e">
        <f>AND($C850&lt;&gt;"",#REF!&lt;&gt;"")</f>
        <v>#REF!</v>
      </c>
      <c r="V850" s="199" t="e">
        <f>AND($C850&lt;&gt;"",#REF!&lt;&gt;"")</f>
        <v>#REF!</v>
      </c>
      <c r="W850" s="199" t="e">
        <f>AND($C850&lt;&gt;"",#REF!&lt;&gt;"")</f>
        <v>#REF!</v>
      </c>
      <c r="X850" s="199" t="e">
        <f>AND($C850&lt;&gt;"",#REF!&lt;&gt;"")</f>
        <v>#REF!</v>
      </c>
      <c r="Y850" s="199" t="e">
        <f>AND($C850&lt;&gt;"",#REF!&lt;&gt;"")</f>
        <v>#REF!</v>
      </c>
      <c r="Z850" s="199" t="e">
        <f>AND($C850&lt;&gt;"",#REF!&lt;&gt;"")</f>
        <v>#REF!</v>
      </c>
      <c r="AA850" s="199" t="e">
        <f t="shared" si="32"/>
        <v>#REF!</v>
      </c>
      <c r="AB850" s="199" t="e">
        <f t="shared" si="32"/>
        <v>#REF!</v>
      </c>
      <c r="AC850" s="199" t="e">
        <f t="shared" si="32"/>
        <v>#REF!</v>
      </c>
      <c r="AD850" s="199" t="e">
        <f t="shared" si="32"/>
        <v>#REF!</v>
      </c>
      <c r="AE850" s="199" t="e">
        <f t="shared" si="32"/>
        <v>#REF!</v>
      </c>
      <c r="AF850" s="199" t="e">
        <f t="shared" si="32"/>
        <v>#REF!</v>
      </c>
    </row>
    <row r="851" spans="20:32">
      <c r="T851" s="200">
        <f t="shared" si="31"/>
        <v>1</v>
      </c>
      <c r="U851" s="199" t="e">
        <f>AND($C851&lt;&gt;"",#REF!&lt;&gt;"")</f>
        <v>#REF!</v>
      </c>
      <c r="V851" s="199" t="e">
        <f>AND($C851&lt;&gt;"",#REF!&lt;&gt;"")</f>
        <v>#REF!</v>
      </c>
      <c r="W851" s="199" t="e">
        <f>AND($C851&lt;&gt;"",#REF!&lt;&gt;"")</f>
        <v>#REF!</v>
      </c>
      <c r="X851" s="199" t="e">
        <f>AND($C851&lt;&gt;"",#REF!&lt;&gt;"")</f>
        <v>#REF!</v>
      </c>
      <c r="Y851" s="199" t="e">
        <f>AND($C851&lt;&gt;"",#REF!&lt;&gt;"")</f>
        <v>#REF!</v>
      </c>
      <c r="Z851" s="199" t="e">
        <f>AND($C851&lt;&gt;"",#REF!&lt;&gt;"")</f>
        <v>#REF!</v>
      </c>
      <c r="AA851" s="199" t="e">
        <f t="shared" si="32"/>
        <v>#REF!</v>
      </c>
      <c r="AB851" s="199" t="e">
        <f t="shared" si="32"/>
        <v>#REF!</v>
      </c>
      <c r="AC851" s="199" t="e">
        <f t="shared" si="32"/>
        <v>#REF!</v>
      </c>
      <c r="AD851" s="199" t="e">
        <f t="shared" si="32"/>
        <v>#REF!</v>
      </c>
      <c r="AE851" s="199" t="e">
        <f t="shared" si="32"/>
        <v>#REF!</v>
      </c>
      <c r="AF851" s="199" t="e">
        <f t="shared" si="32"/>
        <v>#REF!</v>
      </c>
    </row>
    <row r="852" spans="20:32">
      <c r="T852" s="200">
        <f t="shared" si="31"/>
        <v>1</v>
      </c>
      <c r="U852" s="199" t="e">
        <f>AND($C852&lt;&gt;"",#REF!&lt;&gt;"")</f>
        <v>#REF!</v>
      </c>
      <c r="V852" s="199" t="e">
        <f>AND($C852&lt;&gt;"",#REF!&lt;&gt;"")</f>
        <v>#REF!</v>
      </c>
      <c r="W852" s="199" t="e">
        <f>AND($C852&lt;&gt;"",#REF!&lt;&gt;"")</f>
        <v>#REF!</v>
      </c>
      <c r="X852" s="199" t="e">
        <f>AND($C852&lt;&gt;"",#REF!&lt;&gt;"")</f>
        <v>#REF!</v>
      </c>
      <c r="Y852" s="199" t="e">
        <f>AND($C852&lt;&gt;"",#REF!&lt;&gt;"")</f>
        <v>#REF!</v>
      </c>
      <c r="Z852" s="199" t="e">
        <f>AND($C852&lt;&gt;"",#REF!&lt;&gt;"")</f>
        <v>#REF!</v>
      </c>
      <c r="AA852" s="199" t="e">
        <f t="shared" si="32"/>
        <v>#REF!</v>
      </c>
      <c r="AB852" s="199" t="e">
        <f t="shared" si="32"/>
        <v>#REF!</v>
      </c>
      <c r="AC852" s="199" t="e">
        <f t="shared" si="32"/>
        <v>#REF!</v>
      </c>
      <c r="AD852" s="199" t="e">
        <f t="shared" si="32"/>
        <v>#REF!</v>
      </c>
      <c r="AE852" s="199" t="e">
        <f t="shared" si="32"/>
        <v>#REF!</v>
      </c>
      <c r="AF852" s="199" t="e">
        <f t="shared" si="32"/>
        <v>#REF!</v>
      </c>
    </row>
    <row r="853" spans="20:32">
      <c r="T853" s="200">
        <f t="shared" si="31"/>
        <v>1</v>
      </c>
      <c r="U853" s="199" t="e">
        <f>AND($C853&lt;&gt;"",#REF!&lt;&gt;"")</f>
        <v>#REF!</v>
      </c>
      <c r="V853" s="199" t="e">
        <f>AND($C853&lt;&gt;"",#REF!&lt;&gt;"")</f>
        <v>#REF!</v>
      </c>
      <c r="W853" s="199" t="e">
        <f>AND($C853&lt;&gt;"",#REF!&lt;&gt;"")</f>
        <v>#REF!</v>
      </c>
      <c r="X853" s="199" t="e">
        <f>AND($C853&lt;&gt;"",#REF!&lt;&gt;"")</f>
        <v>#REF!</v>
      </c>
      <c r="Y853" s="199" t="e">
        <f>AND($C853&lt;&gt;"",#REF!&lt;&gt;"")</f>
        <v>#REF!</v>
      </c>
      <c r="Z853" s="199" t="e">
        <f>AND($C853&lt;&gt;"",#REF!&lt;&gt;"")</f>
        <v>#REF!</v>
      </c>
      <c r="AA853" s="199" t="e">
        <f t="shared" si="32"/>
        <v>#REF!</v>
      </c>
      <c r="AB853" s="199" t="e">
        <f t="shared" si="32"/>
        <v>#REF!</v>
      </c>
      <c r="AC853" s="199" t="e">
        <f t="shared" si="32"/>
        <v>#REF!</v>
      </c>
      <c r="AD853" s="199" t="e">
        <f t="shared" si="32"/>
        <v>#REF!</v>
      </c>
      <c r="AE853" s="199" t="e">
        <f t="shared" si="32"/>
        <v>#REF!</v>
      </c>
      <c r="AF853" s="199" t="e">
        <f t="shared" si="32"/>
        <v>#REF!</v>
      </c>
    </row>
    <row r="854" spans="20:32">
      <c r="T854" s="200">
        <f t="shared" si="31"/>
        <v>1</v>
      </c>
      <c r="U854" s="199" t="e">
        <f>AND($C854&lt;&gt;"",#REF!&lt;&gt;"")</f>
        <v>#REF!</v>
      </c>
      <c r="V854" s="199" t="e">
        <f>AND($C854&lt;&gt;"",#REF!&lt;&gt;"")</f>
        <v>#REF!</v>
      </c>
      <c r="W854" s="199" t="e">
        <f>AND($C854&lt;&gt;"",#REF!&lt;&gt;"")</f>
        <v>#REF!</v>
      </c>
      <c r="X854" s="199" t="e">
        <f>AND($C854&lt;&gt;"",#REF!&lt;&gt;"")</f>
        <v>#REF!</v>
      </c>
      <c r="Y854" s="199" t="e">
        <f>AND($C854&lt;&gt;"",#REF!&lt;&gt;"")</f>
        <v>#REF!</v>
      </c>
      <c r="Z854" s="199" t="e">
        <f>AND($C854&lt;&gt;"",#REF!&lt;&gt;"")</f>
        <v>#REF!</v>
      </c>
      <c r="AA854" s="199" t="e">
        <f t="shared" si="32"/>
        <v>#REF!</v>
      </c>
      <c r="AB854" s="199" t="e">
        <f t="shared" si="32"/>
        <v>#REF!</v>
      </c>
      <c r="AC854" s="199" t="e">
        <f t="shared" si="32"/>
        <v>#REF!</v>
      </c>
      <c r="AD854" s="199" t="e">
        <f t="shared" si="32"/>
        <v>#REF!</v>
      </c>
      <c r="AE854" s="199" t="e">
        <f t="shared" si="32"/>
        <v>#REF!</v>
      </c>
      <c r="AF854" s="199" t="e">
        <f t="shared" si="32"/>
        <v>#REF!</v>
      </c>
    </row>
    <row r="855" spans="20:32">
      <c r="T855" s="200">
        <f t="shared" si="31"/>
        <v>1</v>
      </c>
      <c r="U855" s="199" t="e">
        <f>AND($C855&lt;&gt;"",#REF!&lt;&gt;"")</f>
        <v>#REF!</v>
      </c>
      <c r="V855" s="199" t="e">
        <f>AND($C855&lt;&gt;"",#REF!&lt;&gt;"")</f>
        <v>#REF!</v>
      </c>
      <c r="W855" s="199" t="e">
        <f>AND($C855&lt;&gt;"",#REF!&lt;&gt;"")</f>
        <v>#REF!</v>
      </c>
      <c r="X855" s="199" t="e">
        <f>AND($C855&lt;&gt;"",#REF!&lt;&gt;"")</f>
        <v>#REF!</v>
      </c>
      <c r="Y855" s="199" t="e">
        <f>AND($C855&lt;&gt;"",#REF!&lt;&gt;"")</f>
        <v>#REF!</v>
      </c>
      <c r="Z855" s="199" t="e">
        <f>AND($C855&lt;&gt;"",#REF!&lt;&gt;"")</f>
        <v>#REF!</v>
      </c>
      <c r="AA855" s="199" t="e">
        <f t="shared" si="32"/>
        <v>#REF!</v>
      </c>
      <c r="AB855" s="199" t="e">
        <f t="shared" si="32"/>
        <v>#REF!</v>
      </c>
      <c r="AC855" s="199" t="e">
        <f t="shared" si="32"/>
        <v>#REF!</v>
      </c>
      <c r="AD855" s="199" t="e">
        <f t="shared" si="32"/>
        <v>#REF!</v>
      </c>
      <c r="AE855" s="199" t="e">
        <f t="shared" si="32"/>
        <v>#REF!</v>
      </c>
      <c r="AF855" s="199" t="e">
        <f t="shared" si="32"/>
        <v>#REF!</v>
      </c>
    </row>
    <row r="856" spans="20:32">
      <c r="T856" s="200">
        <f t="shared" si="31"/>
        <v>1</v>
      </c>
      <c r="U856" s="199" t="e">
        <f>AND($C856&lt;&gt;"",#REF!&lt;&gt;"")</f>
        <v>#REF!</v>
      </c>
      <c r="V856" s="199" t="e">
        <f>AND($C856&lt;&gt;"",#REF!&lt;&gt;"")</f>
        <v>#REF!</v>
      </c>
      <c r="W856" s="199" t="e">
        <f>AND($C856&lt;&gt;"",#REF!&lt;&gt;"")</f>
        <v>#REF!</v>
      </c>
      <c r="X856" s="199" t="e">
        <f>AND($C856&lt;&gt;"",#REF!&lt;&gt;"")</f>
        <v>#REF!</v>
      </c>
      <c r="Y856" s="199" t="e">
        <f>AND($C856&lt;&gt;"",#REF!&lt;&gt;"")</f>
        <v>#REF!</v>
      </c>
      <c r="Z856" s="199" t="e">
        <f>AND($C856&lt;&gt;"",#REF!&lt;&gt;"")</f>
        <v>#REF!</v>
      </c>
      <c r="AA856" s="199" t="e">
        <f t="shared" si="32"/>
        <v>#REF!</v>
      </c>
      <c r="AB856" s="199" t="e">
        <f t="shared" si="32"/>
        <v>#REF!</v>
      </c>
      <c r="AC856" s="199" t="e">
        <f t="shared" si="32"/>
        <v>#REF!</v>
      </c>
      <c r="AD856" s="199" t="e">
        <f t="shared" si="32"/>
        <v>#REF!</v>
      </c>
      <c r="AE856" s="199" t="e">
        <f t="shared" si="32"/>
        <v>#REF!</v>
      </c>
      <c r="AF856" s="199" t="e">
        <f t="shared" si="32"/>
        <v>#REF!</v>
      </c>
    </row>
    <row r="857" spans="20:32">
      <c r="T857" s="200">
        <f t="shared" si="31"/>
        <v>1</v>
      </c>
      <c r="U857" s="199" t="e">
        <f>AND($C857&lt;&gt;"",#REF!&lt;&gt;"")</f>
        <v>#REF!</v>
      </c>
      <c r="V857" s="199" t="e">
        <f>AND($C857&lt;&gt;"",#REF!&lt;&gt;"")</f>
        <v>#REF!</v>
      </c>
      <c r="W857" s="199" t="e">
        <f>AND($C857&lt;&gt;"",#REF!&lt;&gt;"")</f>
        <v>#REF!</v>
      </c>
      <c r="X857" s="199" t="e">
        <f>AND($C857&lt;&gt;"",#REF!&lt;&gt;"")</f>
        <v>#REF!</v>
      </c>
      <c r="Y857" s="199" t="e">
        <f>AND($C857&lt;&gt;"",#REF!&lt;&gt;"")</f>
        <v>#REF!</v>
      </c>
      <c r="Z857" s="199" t="e">
        <f>AND($C857&lt;&gt;"",#REF!&lt;&gt;"")</f>
        <v>#REF!</v>
      </c>
      <c r="AA857" s="199" t="e">
        <f t="shared" si="32"/>
        <v>#REF!</v>
      </c>
      <c r="AB857" s="199" t="e">
        <f t="shared" si="32"/>
        <v>#REF!</v>
      </c>
      <c r="AC857" s="199" t="e">
        <f t="shared" si="32"/>
        <v>#REF!</v>
      </c>
      <c r="AD857" s="199" t="e">
        <f t="shared" si="32"/>
        <v>#REF!</v>
      </c>
      <c r="AE857" s="199" t="e">
        <f t="shared" si="32"/>
        <v>#REF!</v>
      </c>
      <c r="AF857" s="199" t="e">
        <f t="shared" si="32"/>
        <v>#REF!</v>
      </c>
    </row>
    <row r="858" spans="20:32">
      <c r="T858" s="200">
        <f t="shared" si="31"/>
        <v>1</v>
      </c>
      <c r="U858" s="199" t="e">
        <f>AND($C858&lt;&gt;"",#REF!&lt;&gt;"")</f>
        <v>#REF!</v>
      </c>
      <c r="V858" s="199" t="e">
        <f>AND($C858&lt;&gt;"",#REF!&lt;&gt;"")</f>
        <v>#REF!</v>
      </c>
      <c r="W858" s="199" t="e">
        <f>AND($C858&lt;&gt;"",#REF!&lt;&gt;"")</f>
        <v>#REF!</v>
      </c>
      <c r="X858" s="199" t="e">
        <f>AND($C858&lt;&gt;"",#REF!&lt;&gt;"")</f>
        <v>#REF!</v>
      </c>
      <c r="Y858" s="199" t="e">
        <f>AND($C858&lt;&gt;"",#REF!&lt;&gt;"")</f>
        <v>#REF!</v>
      </c>
      <c r="Z858" s="199" t="e">
        <f>AND($C858&lt;&gt;"",#REF!&lt;&gt;"")</f>
        <v>#REF!</v>
      </c>
      <c r="AA858" s="199" t="e">
        <f t="shared" si="32"/>
        <v>#REF!</v>
      </c>
      <c r="AB858" s="199" t="e">
        <f t="shared" si="32"/>
        <v>#REF!</v>
      </c>
      <c r="AC858" s="199" t="e">
        <f t="shared" si="32"/>
        <v>#REF!</v>
      </c>
      <c r="AD858" s="199" t="e">
        <f t="shared" si="32"/>
        <v>#REF!</v>
      </c>
      <c r="AE858" s="199" t="e">
        <f t="shared" si="32"/>
        <v>#REF!</v>
      </c>
      <c r="AF858" s="199" t="e">
        <f t="shared" si="32"/>
        <v>#REF!</v>
      </c>
    </row>
    <row r="859" spans="20:32">
      <c r="T859" s="200">
        <f t="shared" si="31"/>
        <v>1</v>
      </c>
      <c r="U859" s="199" t="e">
        <f>AND($C859&lt;&gt;"",#REF!&lt;&gt;"")</f>
        <v>#REF!</v>
      </c>
      <c r="V859" s="199" t="e">
        <f>AND($C859&lt;&gt;"",#REF!&lt;&gt;"")</f>
        <v>#REF!</v>
      </c>
      <c r="W859" s="199" t="e">
        <f>AND($C859&lt;&gt;"",#REF!&lt;&gt;"")</f>
        <v>#REF!</v>
      </c>
      <c r="X859" s="199" t="e">
        <f>AND($C859&lt;&gt;"",#REF!&lt;&gt;"")</f>
        <v>#REF!</v>
      </c>
      <c r="Y859" s="199" t="e">
        <f>AND($C859&lt;&gt;"",#REF!&lt;&gt;"")</f>
        <v>#REF!</v>
      </c>
      <c r="Z859" s="199" t="e">
        <f>AND($C859&lt;&gt;"",#REF!&lt;&gt;"")</f>
        <v>#REF!</v>
      </c>
      <c r="AA859" s="199" t="e">
        <f t="shared" si="32"/>
        <v>#REF!</v>
      </c>
      <c r="AB859" s="199" t="e">
        <f t="shared" si="32"/>
        <v>#REF!</v>
      </c>
      <c r="AC859" s="199" t="e">
        <f t="shared" si="32"/>
        <v>#REF!</v>
      </c>
      <c r="AD859" s="199" t="e">
        <f t="shared" si="32"/>
        <v>#REF!</v>
      </c>
      <c r="AE859" s="199" t="e">
        <f t="shared" si="32"/>
        <v>#REF!</v>
      </c>
      <c r="AF859" s="199" t="e">
        <f t="shared" si="32"/>
        <v>#REF!</v>
      </c>
    </row>
    <row r="860" spans="20:32">
      <c r="T860" s="200">
        <f t="shared" si="31"/>
        <v>1</v>
      </c>
      <c r="U860" s="199" t="e">
        <f>AND($C860&lt;&gt;"",#REF!&lt;&gt;"")</f>
        <v>#REF!</v>
      </c>
      <c r="V860" s="199" t="e">
        <f>AND($C860&lt;&gt;"",#REF!&lt;&gt;"")</f>
        <v>#REF!</v>
      </c>
      <c r="W860" s="199" t="e">
        <f>AND($C860&lt;&gt;"",#REF!&lt;&gt;"")</f>
        <v>#REF!</v>
      </c>
      <c r="X860" s="199" t="e">
        <f>AND($C860&lt;&gt;"",#REF!&lt;&gt;"")</f>
        <v>#REF!</v>
      </c>
      <c r="Y860" s="199" t="e">
        <f>AND($C860&lt;&gt;"",#REF!&lt;&gt;"")</f>
        <v>#REF!</v>
      </c>
      <c r="Z860" s="199" t="e">
        <f>AND($C860&lt;&gt;"",#REF!&lt;&gt;"")</f>
        <v>#REF!</v>
      </c>
      <c r="AA860" s="199" t="e">
        <f t="shared" si="32"/>
        <v>#REF!</v>
      </c>
      <c r="AB860" s="199" t="e">
        <f t="shared" si="32"/>
        <v>#REF!</v>
      </c>
      <c r="AC860" s="199" t="e">
        <f t="shared" si="32"/>
        <v>#REF!</v>
      </c>
      <c r="AD860" s="199" t="e">
        <f t="shared" si="32"/>
        <v>#REF!</v>
      </c>
      <c r="AE860" s="199" t="e">
        <f t="shared" si="32"/>
        <v>#REF!</v>
      </c>
      <c r="AF860" s="199" t="e">
        <f t="shared" si="32"/>
        <v>#REF!</v>
      </c>
    </row>
    <row r="861" spans="20:32">
      <c r="T861" s="200">
        <f t="shared" si="31"/>
        <v>1</v>
      </c>
      <c r="U861" s="199" t="e">
        <f>AND($C861&lt;&gt;"",#REF!&lt;&gt;"")</f>
        <v>#REF!</v>
      </c>
      <c r="V861" s="199" t="e">
        <f>AND($C861&lt;&gt;"",#REF!&lt;&gt;"")</f>
        <v>#REF!</v>
      </c>
      <c r="W861" s="199" t="e">
        <f>AND($C861&lt;&gt;"",#REF!&lt;&gt;"")</f>
        <v>#REF!</v>
      </c>
      <c r="X861" s="199" t="e">
        <f>AND($C861&lt;&gt;"",#REF!&lt;&gt;"")</f>
        <v>#REF!</v>
      </c>
      <c r="Y861" s="199" t="e">
        <f>AND($C861&lt;&gt;"",#REF!&lt;&gt;"")</f>
        <v>#REF!</v>
      </c>
      <c r="Z861" s="199" t="e">
        <f>AND($C861&lt;&gt;"",#REF!&lt;&gt;"")</f>
        <v>#REF!</v>
      </c>
      <c r="AA861" s="199" t="e">
        <f t="shared" si="32"/>
        <v>#REF!</v>
      </c>
      <c r="AB861" s="199" t="e">
        <f t="shared" si="32"/>
        <v>#REF!</v>
      </c>
      <c r="AC861" s="199" t="e">
        <f t="shared" si="32"/>
        <v>#REF!</v>
      </c>
      <c r="AD861" s="199" t="e">
        <f t="shared" si="32"/>
        <v>#REF!</v>
      </c>
      <c r="AE861" s="199" t="e">
        <f t="shared" si="32"/>
        <v>#REF!</v>
      </c>
      <c r="AF861" s="199" t="e">
        <f t="shared" si="32"/>
        <v>#REF!</v>
      </c>
    </row>
    <row r="862" spans="20:32">
      <c r="T862" s="200">
        <f t="shared" si="31"/>
        <v>1</v>
      </c>
      <c r="U862" s="199" t="e">
        <f>AND($C862&lt;&gt;"",#REF!&lt;&gt;"")</f>
        <v>#REF!</v>
      </c>
      <c r="V862" s="199" t="e">
        <f>AND($C862&lt;&gt;"",#REF!&lt;&gt;"")</f>
        <v>#REF!</v>
      </c>
      <c r="W862" s="199" t="e">
        <f>AND($C862&lt;&gt;"",#REF!&lt;&gt;"")</f>
        <v>#REF!</v>
      </c>
      <c r="X862" s="199" t="e">
        <f>AND($C862&lt;&gt;"",#REF!&lt;&gt;"")</f>
        <v>#REF!</v>
      </c>
      <c r="Y862" s="199" t="e">
        <f>AND($C862&lt;&gt;"",#REF!&lt;&gt;"")</f>
        <v>#REF!</v>
      </c>
      <c r="Z862" s="199" t="e">
        <f>AND($C862&lt;&gt;"",#REF!&lt;&gt;"")</f>
        <v>#REF!</v>
      </c>
      <c r="AA862" s="199" t="e">
        <f t="shared" si="32"/>
        <v>#REF!</v>
      </c>
      <c r="AB862" s="199" t="e">
        <f t="shared" si="32"/>
        <v>#REF!</v>
      </c>
      <c r="AC862" s="199" t="e">
        <f t="shared" si="32"/>
        <v>#REF!</v>
      </c>
      <c r="AD862" s="199" t="e">
        <f t="shared" si="32"/>
        <v>#REF!</v>
      </c>
      <c r="AE862" s="199" t="e">
        <f t="shared" si="32"/>
        <v>#REF!</v>
      </c>
      <c r="AF862" s="199" t="e">
        <f t="shared" si="32"/>
        <v>#REF!</v>
      </c>
    </row>
    <row r="863" spans="20:32">
      <c r="T863" s="200">
        <f t="shared" si="31"/>
        <v>1</v>
      </c>
      <c r="U863" s="199" t="e">
        <f>AND($C863&lt;&gt;"",#REF!&lt;&gt;"")</f>
        <v>#REF!</v>
      </c>
      <c r="V863" s="199" t="e">
        <f>AND($C863&lt;&gt;"",#REF!&lt;&gt;"")</f>
        <v>#REF!</v>
      </c>
      <c r="W863" s="199" t="e">
        <f>AND($C863&lt;&gt;"",#REF!&lt;&gt;"")</f>
        <v>#REF!</v>
      </c>
      <c r="X863" s="199" t="e">
        <f>AND($C863&lt;&gt;"",#REF!&lt;&gt;"")</f>
        <v>#REF!</v>
      </c>
      <c r="Y863" s="199" t="e">
        <f>AND($C863&lt;&gt;"",#REF!&lt;&gt;"")</f>
        <v>#REF!</v>
      </c>
      <c r="Z863" s="199" t="e">
        <f>AND($C863&lt;&gt;"",#REF!&lt;&gt;"")</f>
        <v>#REF!</v>
      </c>
      <c r="AA863" s="199" t="e">
        <f t="shared" si="32"/>
        <v>#REF!</v>
      </c>
      <c r="AB863" s="199" t="e">
        <f t="shared" si="32"/>
        <v>#REF!</v>
      </c>
      <c r="AC863" s="199" t="e">
        <f t="shared" si="32"/>
        <v>#REF!</v>
      </c>
      <c r="AD863" s="199" t="e">
        <f t="shared" si="32"/>
        <v>#REF!</v>
      </c>
      <c r="AE863" s="199" t="e">
        <f t="shared" si="32"/>
        <v>#REF!</v>
      </c>
      <c r="AF863" s="199" t="e">
        <f t="shared" si="32"/>
        <v>#REF!</v>
      </c>
    </row>
    <row r="864" spans="20:32">
      <c r="T864" s="200">
        <f t="shared" si="31"/>
        <v>1</v>
      </c>
      <c r="U864" s="199" t="e">
        <f>AND($C864&lt;&gt;"",#REF!&lt;&gt;"")</f>
        <v>#REF!</v>
      </c>
      <c r="V864" s="199" t="e">
        <f>AND($C864&lt;&gt;"",#REF!&lt;&gt;"")</f>
        <v>#REF!</v>
      </c>
      <c r="W864" s="199" t="e">
        <f>AND($C864&lt;&gt;"",#REF!&lt;&gt;"")</f>
        <v>#REF!</v>
      </c>
      <c r="X864" s="199" t="e">
        <f>AND($C864&lt;&gt;"",#REF!&lt;&gt;"")</f>
        <v>#REF!</v>
      </c>
      <c r="Y864" s="199" t="e">
        <f>AND($C864&lt;&gt;"",#REF!&lt;&gt;"")</f>
        <v>#REF!</v>
      </c>
      <c r="Z864" s="199" t="e">
        <f>AND($C864&lt;&gt;"",#REF!&lt;&gt;"")</f>
        <v>#REF!</v>
      </c>
      <c r="AA864" s="199" t="e">
        <f t="shared" si="32"/>
        <v>#REF!</v>
      </c>
      <c r="AB864" s="199" t="e">
        <f t="shared" si="32"/>
        <v>#REF!</v>
      </c>
      <c r="AC864" s="199" t="e">
        <f t="shared" si="32"/>
        <v>#REF!</v>
      </c>
      <c r="AD864" s="199" t="e">
        <f t="shared" si="32"/>
        <v>#REF!</v>
      </c>
      <c r="AE864" s="199" t="e">
        <f t="shared" si="32"/>
        <v>#REF!</v>
      </c>
      <c r="AF864" s="199" t="e">
        <f t="shared" si="32"/>
        <v>#REF!</v>
      </c>
    </row>
    <row r="865" spans="20:32">
      <c r="T865" s="200">
        <f t="shared" si="31"/>
        <v>1</v>
      </c>
      <c r="U865" s="199" t="e">
        <f>AND($C865&lt;&gt;"",#REF!&lt;&gt;"")</f>
        <v>#REF!</v>
      </c>
      <c r="V865" s="199" t="e">
        <f>AND($C865&lt;&gt;"",#REF!&lt;&gt;"")</f>
        <v>#REF!</v>
      </c>
      <c r="W865" s="199" t="e">
        <f>AND($C865&lt;&gt;"",#REF!&lt;&gt;"")</f>
        <v>#REF!</v>
      </c>
      <c r="X865" s="199" t="e">
        <f>AND($C865&lt;&gt;"",#REF!&lt;&gt;"")</f>
        <v>#REF!</v>
      </c>
      <c r="Y865" s="199" t="e">
        <f>AND($C865&lt;&gt;"",#REF!&lt;&gt;"")</f>
        <v>#REF!</v>
      </c>
      <c r="Z865" s="199" t="e">
        <f>AND($C865&lt;&gt;"",#REF!&lt;&gt;"")</f>
        <v>#REF!</v>
      </c>
      <c r="AA865" s="199" t="e">
        <f t="shared" si="32"/>
        <v>#REF!</v>
      </c>
      <c r="AB865" s="199" t="e">
        <f t="shared" si="32"/>
        <v>#REF!</v>
      </c>
      <c r="AC865" s="199" t="e">
        <f t="shared" si="32"/>
        <v>#REF!</v>
      </c>
      <c r="AD865" s="199" t="e">
        <f t="shared" si="32"/>
        <v>#REF!</v>
      </c>
      <c r="AE865" s="199" t="e">
        <f t="shared" si="32"/>
        <v>#REF!</v>
      </c>
      <c r="AF865" s="199" t="e">
        <f t="shared" si="32"/>
        <v>#REF!</v>
      </c>
    </row>
    <row r="866" spans="20:32">
      <c r="T866" s="200">
        <f t="shared" si="31"/>
        <v>1</v>
      </c>
      <c r="U866" s="199" t="e">
        <f>AND($C866&lt;&gt;"",#REF!&lt;&gt;"")</f>
        <v>#REF!</v>
      </c>
      <c r="V866" s="199" t="e">
        <f>AND($C866&lt;&gt;"",#REF!&lt;&gt;"")</f>
        <v>#REF!</v>
      </c>
      <c r="W866" s="199" t="e">
        <f>AND($C866&lt;&gt;"",#REF!&lt;&gt;"")</f>
        <v>#REF!</v>
      </c>
      <c r="X866" s="199" t="e">
        <f>AND($C866&lt;&gt;"",#REF!&lt;&gt;"")</f>
        <v>#REF!</v>
      </c>
      <c r="Y866" s="199" t="e">
        <f>AND($C866&lt;&gt;"",#REF!&lt;&gt;"")</f>
        <v>#REF!</v>
      </c>
      <c r="Z866" s="199" t="e">
        <f>AND($C866&lt;&gt;"",#REF!&lt;&gt;"")</f>
        <v>#REF!</v>
      </c>
      <c r="AA866" s="199" t="e">
        <f t="shared" si="32"/>
        <v>#REF!</v>
      </c>
      <c r="AB866" s="199" t="e">
        <f t="shared" si="32"/>
        <v>#REF!</v>
      </c>
      <c r="AC866" s="199" t="e">
        <f t="shared" si="32"/>
        <v>#REF!</v>
      </c>
      <c r="AD866" s="199" t="e">
        <f t="shared" si="32"/>
        <v>#REF!</v>
      </c>
      <c r="AE866" s="199" t="e">
        <f t="shared" si="32"/>
        <v>#REF!</v>
      </c>
      <c r="AF866" s="199" t="e">
        <f t="shared" si="32"/>
        <v>#REF!</v>
      </c>
    </row>
    <row r="867" spans="20:32">
      <c r="T867" s="200">
        <f t="shared" si="31"/>
        <v>1</v>
      </c>
      <c r="U867" s="199" t="e">
        <f>AND($C867&lt;&gt;"",#REF!&lt;&gt;"")</f>
        <v>#REF!</v>
      </c>
      <c r="V867" s="199" t="e">
        <f>AND($C867&lt;&gt;"",#REF!&lt;&gt;"")</f>
        <v>#REF!</v>
      </c>
      <c r="W867" s="199" t="e">
        <f>AND($C867&lt;&gt;"",#REF!&lt;&gt;"")</f>
        <v>#REF!</v>
      </c>
      <c r="X867" s="199" t="e">
        <f>AND($C867&lt;&gt;"",#REF!&lt;&gt;"")</f>
        <v>#REF!</v>
      </c>
      <c r="Y867" s="199" t="e">
        <f>AND($C867&lt;&gt;"",#REF!&lt;&gt;"")</f>
        <v>#REF!</v>
      </c>
      <c r="Z867" s="199" t="e">
        <f>AND($C867&lt;&gt;"",#REF!&lt;&gt;"")</f>
        <v>#REF!</v>
      </c>
      <c r="AA867" s="199" t="e">
        <f t="shared" si="32"/>
        <v>#REF!</v>
      </c>
      <c r="AB867" s="199" t="e">
        <f t="shared" si="32"/>
        <v>#REF!</v>
      </c>
      <c r="AC867" s="199" t="e">
        <f t="shared" si="32"/>
        <v>#REF!</v>
      </c>
      <c r="AD867" s="199" t="e">
        <f t="shared" si="32"/>
        <v>#REF!</v>
      </c>
      <c r="AE867" s="199" t="e">
        <f t="shared" si="32"/>
        <v>#REF!</v>
      </c>
      <c r="AF867" s="199" t="e">
        <f t="shared" si="32"/>
        <v>#REF!</v>
      </c>
    </row>
    <row r="868" spans="20:32">
      <c r="T868" s="200">
        <f t="shared" si="31"/>
        <v>1</v>
      </c>
      <c r="U868" s="199" t="e">
        <f>AND($C868&lt;&gt;"",#REF!&lt;&gt;"")</f>
        <v>#REF!</v>
      </c>
      <c r="V868" s="199" t="e">
        <f>AND($C868&lt;&gt;"",#REF!&lt;&gt;"")</f>
        <v>#REF!</v>
      </c>
      <c r="W868" s="199" t="e">
        <f>AND($C868&lt;&gt;"",#REF!&lt;&gt;"")</f>
        <v>#REF!</v>
      </c>
      <c r="X868" s="199" t="e">
        <f>AND($C868&lt;&gt;"",#REF!&lt;&gt;"")</f>
        <v>#REF!</v>
      </c>
      <c r="Y868" s="199" t="e">
        <f>AND($C868&lt;&gt;"",#REF!&lt;&gt;"")</f>
        <v>#REF!</v>
      </c>
      <c r="Z868" s="199" t="e">
        <f>AND($C868&lt;&gt;"",#REF!&lt;&gt;"")</f>
        <v>#REF!</v>
      </c>
      <c r="AA868" s="199" t="e">
        <f t="shared" si="32"/>
        <v>#REF!</v>
      </c>
      <c r="AB868" s="199" t="e">
        <f t="shared" si="32"/>
        <v>#REF!</v>
      </c>
      <c r="AC868" s="199" t="e">
        <f t="shared" si="32"/>
        <v>#REF!</v>
      </c>
      <c r="AD868" s="199" t="e">
        <f t="shared" si="32"/>
        <v>#REF!</v>
      </c>
      <c r="AE868" s="199" t="e">
        <f t="shared" si="32"/>
        <v>#REF!</v>
      </c>
      <c r="AF868" s="199" t="e">
        <f t="shared" si="32"/>
        <v>#REF!</v>
      </c>
    </row>
    <row r="869" spans="20:32">
      <c r="T869" s="200">
        <f t="shared" si="31"/>
        <v>1</v>
      </c>
      <c r="U869" s="199" t="e">
        <f>AND($C869&lt;&gt;"",#REF!&lt;&gt;"")</f>
        <v>#REF!</v>
      </c>
      <c r="V869" s="199" t="e">
        <f>AND($C869&lt;&gt;"",#REF!&lt;&gt;"")</f>
        <v>#REF!</v>
      </c>
      <c r="W869" s="199" t="e">
        <f>AND($C869&lt;&gt;"",#REF!&lt;&gt;"")</f>
        <v>#REF!</v>
      </c>
      <c r="X869" s="199" t="e">
        <f>AND($C869&lt;&gt;"",#REF!&lt;&gt;"")</f>
        <v>#REF!</v>
      </c>
      <c r="Y869" s="199" t="e">
        <f>AND($C869&lt;&gt;"",#REF!&lt;&gt;"")</f>
        <v>#REF!</v>
      </c>
      <c r="Z869" s="199" t="e">
        <f>AND($C869&lt;&gt;"",#REF!&lt;&gt;"")</f>
        <v>#REF!</v>
      </c>
      <c r="AA869" s="199" t="e">
        <f t="shared" si="32"/>
        <v>#REF!</v>
      </c>
      <c r="AB869" s="199" t="e">
        <f t="shared" si="32"/>
        <v>#REF!</v>
      </c>
      <c r="AC869" s="199" t="e">
        <f t="shared" si="32"/>
        <v>#REF!</v>
      </c>
      <c r="AD869" s="199" t="e">
        <f t="shared" si="32"/>
        <v>#REF!</v>
      </c>
      <c r="AE869" s="199" t="e">
        <f t="shared" si="32"/>
        <v>#REF!</v>
      </c>
      <c r="AF869" s="199" t="e">
        <f t="shared" si="32"/>
        <v>#REF!</v>
      </c>
    </row>
    <row r="870" spans="20:32">
      <c r="T870" s="200">
        <f t="shared" si="31"/>
        <v>1</v>
      </c>
      <c r="U870" s="199" t="e">
        <f>AND($C870&lt;&gt;"",#REF!&lt;&gt;"")</f>
        <v>#REF!</v>
      </c>
      <c r="V870" s="199" t="e">
        <f>AND($C870&lt;&gt;"",#REF!&lt;&gt;"")</f>
        <v>#REF!</v>
      </c>
      <c r="W870" s="199" t="e">
        <f>AND($C870&lt;&gt;"",#REF!&lt;&gt;"")</f>
        <v>#REF!</v>
      </c>
      <c r="X870" s="199" t="e">
        <f>AND($C870&lt;&gt;"",#REF!&lt;&gt;"")</f>
        <v>#REF!</v>
      </c>
      <c r="Y870" s="199" t="e">
        <f>AND($C870&lt;&gt;"",#REF!&lt;&gt;"")</f>
        <v>#REF!</v>
      </c>
      <c r="Z870" s="199" t="e">
        <f>AND($C870&lt;&gt;"",#REF!&lt;&gt;"")</f>
        <v>#REF!</v>
      </c>
      <c r="AA870" s="199" t="e">
        <f t="shared" si="32"/>
        <v>#REF!</v>
      </c>
      <c r="AB870" s="199" t="e">
        <f t="shared" si="32"/>
        <v>#REF!</v>
      </c>
      <c r="AC870" s="199" t="e">
        <f t="shared" si="32"/>
        <v>#REF!</v>
      </c>
      <c r="AD870" s="199" t="e">
        <f t="shared" si="32"/>
        <v>#REF!</v>
      </c>
      <c r="AE870" s="199" t="e">
        <f t="shared" si="32"/>
        <v>#REF!</v>
      </c>
      <c r="AF870" s="199" t="e">
        <f t="shared" si="32"/>
        <v>#REF!</v>
      </c>
    </row>
    <row r="871" spans="20:32">
      <c r="T871" s="200">
        <f t="shared" si="31"/>
        <v>1</v>
      </c>
      <c r="U871" s="199" t="e">
        <f>AND($C871&lt;&gt;"",#REF!&lt;&gt;"")</f>
        <v>#REF!</v>
      </c>
      <c r="V871" s="199" t="e">
        <f>AND($C871&lt;&gt;"",#REF!&lt;&gt;"")</f>
        <v>#REF!</v>
      </c>
      <c r="W871" s="199" t="e">
        <f>AND($C871&lt;&gt;"",#REF!&lt;&gt;"")</f>
        <v>#REF!</v>
      </c>
      <c r="X871" s="199" t="e">
        <f>AND($C871&lt;&gt;"",#REF!&lt;&gt;"")</f>
        <v>#REF!</v>
      </c>
      <c r="Y871" s="199" t="e">
        <f>AND($C871&lt;&gt;"",#REF!&lt;&gt;"")</f>
        <v>#REF!</v>
      </c>
      <c r="Z871" s="199" t="e">
        <f>AND($C871&lt;&gt;"",#REF!&lt;&gt;"")</f>
        <v>#REF!</v>
      </c>
      <c r="AA871" s="199" t="e">
        <f t="shared" si="32"/>
        <v>#REF!</v>
      </c>
      <c r="AB871" s="199" t="e">
        <f t="shared" si="32"/>
        <v>#REF!</v>
      </c>
      <c r="AC871" s="199" t="e">
        <f t="shared" si="32"/>
        <v>#REF!</v>
      </c>
      <c r="AD871" s="199" t="e">
        <f t="shared" si="32"/>
        <v>#REF!</v>
      </c>
      <c r="AE871" s="199" t="e">
        <f t="shared" si="32"/>
        <v>#REF!</v>
      </c>
      <c r="AF871" s="199" t="e">
        <f t="shared" si="32"/>
        <v>#REF!</v>
      </c>
    </row>
    <row r="872" spans="20:32">
      <c r="T872" s="200">
        <f t="shared" si="31"/>
        <v>1</v>
      </c>
      <c r="U872" s="199" t="e">
        <f>AND($C872&lt;&gt;"",#REF!&lt;&gt;"")</f>
        <v>#REF!</v>
      </c>
      <c r="V872" s="199" t="e">
        <f>AND($C872&lt;&gt;"",#REF!&lt;&gt;"")</f>
        <v>#REF!</v>
      </c>
      <c r="W872" s="199" t="e">
        <f>AND($C872&lt;&gt;"",#REF!&lt;&gt;"")</f>
        <v>#REF!</v>
      </c>
      <c r="X872" s="199" t="e">
        <f>AND($C872&lt;&gt;"",#REF!&lt;&gt;"")</f>
        <v>#REF!</v>
      </c>
      <c r="Y872" s="199" t="e">
        <f>AND($C872&lt;&gt;"",#REF!&lt;&gt;"")</f>
        <v>#REF!</v>
      </c>
      <c r="Z872" s="199" t="e">
        <f>AND($C872&lt;&gt;"",#REF!&lt;&gt;"")</f>
        <v>#REF!</v>
      </c>
      <c r="AA872" s="199" t="e">
        <f t="shared" si="32"/>
        <v>#REF!</v>
      </c>
      <c r="AB872" s="199" t="e">
        <f t="shared" si="32"/>
        <v>#REF!</v>
      </c>
      <c r="AC872" s="199" t="e">
        <f t="shared" si="32"/>
        <v>#REF!</v>
      </c>
      <c r="AD872" s="199" t="e">
        <f t="shared" si="32"/>
        <v>#REF!</v>
      </c>
      <c r="AE872" s="199" t="e">
        <f t="shared" si="32"/>
        <v>#REF!</v>
      </c>
      <c r="AF872" s="199" t="e">
        <f t="shared" si="32"/>
        <v>#REF!</v>
      </c>
    </row>
    <row r="873" spans="20:32">
      <c r="T873" s="200">
        <f t="shared" si="31"/>
        <v>1</v>
      </c>
      <c r="U873" s="199" t="e">
        <f>AND($C873&lt;&gt;"",#REF!&lt;&gt;"")</f>
        <v>#REF!</v>
      </c>
      <c r="V873" s="199" t="e">
        <f>AND($C873&lt;&gt;"",#REF!&lt;&gt;"")</f>
        <v>#REF!</v>
      </c>
      <c r="W873" s="199" t="e">
        <f>AND($C873&lt;&gt;"",#REF!&lt;&gt;"")</f>
        <v>#REF!</v>
      </c>
      <c r="X873" s="199" t="e">
        <f>AND($C873&lt;&gt;"",#REF!&lt;&gt;"")</f>
        <v>#REF!</v>
      </c>
      <c r="Y873" s="199" t="e">
        <f>AND($C873&lt;&gt;"",#REF!&lt;&gt;"")</f>
        <v>#REF!</v>
      </c>
      <c r="Z873" s="199" t="e">
        <f>AND($C873&lt;&gt;"",#REF!&lt;&gt;"")</f>
        <v>#REF!</v>
      </c>
      <c r="AA873" s="199" t="e">
        <f t="shared" si="32"/>
        <v>#REF!</v>
      </c>
      <c r="AB873" s="199" t="e">
        <f t="shared" si="32"/>
        <v>#REF!</v>
      </c>
      <c r="AC873" s="199" t="e">
        <f t="shared" si="32"/>
        <v>#REF!</v>
      </c>
      <c r="AD873" s="199" t="e">
        <f t="shared" si="32"/>
        <v>#REF!</v>
      </c>
      <c r="AE873" s="199" t="e">
        <f t="shared" si="32"/>
        <v>#REF!</v>
      </c>
      <c r="AF873" s="199" t="e">
        <f t="shared" si="32"/>
        <v>#REF!</v>
      </c>
    </row>
    <row r="874" spans="20:32">
      <c r="T874" s="200">
        <f t="shared" si="31"/>
        <v>1</v>
      </c>
      <c r="U874" s="199" t="e">
        <f>AND($C874&lt;&gt;"",#REF!&lt;&gt;"")</f>
        <v>#REF!</v>
      </c>
      <c r="V874" s="199" t="e">
        <f>AND($C874&lt;&gt;"",#REF!&lt;&gt;"")</f>
        <v>#REF!</v>
      </c>
      <c r="W874" s="199" t="e">
        <f>AND($C874&lt;&gt;"",#REF!&lt;&gt;"")</f>
        <v>#REF!</v>
      </c>
      <c r="X874" s="199" t="e">
        <f>AND($C874&lt;&gt;"",#REF!&lt;&gt;"")</f>
        <v>#REF!</v>
      </c>
      <c r="Y874" s="199" t="e">
        <f>AND($C874&lt;&gt;"",#REF!&lt;&gt;"")</f>
        <v>#REF!</v>
      </c>
      <c r="Z874" s="199" t="e">
        <f>AND($C874&lt;&gt;"",#REF!&lt;&gt;"")</f>
        <v>#REF!</v>
      </c>
      <c r="AA874" s="199" t="e">
        <f t="shared" si="32"/>
        <v>#REF!</v>
      </c>
      <c r="AB874" s="199" t="e">
        <f t="shared" si="32"/>
        <v>#REF!</v>
      </c>
      <c r="AC874" s="199" t="e">
        <f t="shared" si="32"/>
        <v>#REF!</v>
      </c>
      <c r="AD874" s="199" t="e">
        <f t="shared" si="32"/>
        <v>#REF!</v>
      </c>
      <c r="AE874" s="199" t="e">
        <f t="shared" si="32"/>
        <v>#REF!</v>
      </c>
      <c r="AF874" s="199" t="e">
        <f t="shared" si="32"/>
        <v>#REF!</v>
      </c>
    </row>
    <row r="875" spans="20:32">
      <c r="T875" s="200">
        <f t="shared" si="31"/>
        <v>1</v>
      </c>
      <c r="U875" s="199" t="e">
        <f>AND($C875&lt;&gt;"",#REF!&lt;&gt;"")</f>
        <v>#REF!</v>
      </c>
      <c r="V875" s="199" t="e">
        <f>AND($C875&lt;&gt;"",#REF!&lt;&gt;"")</f>
        <v>#REF!</v>
      </c>
      <c r="W875" s="199" t="e">
        <f>AND($C875&lt;&gt;"",#REF!&lt;&gt;"")</f>
        <v>#REF!</v>
      </c>
      <c r="X875" s="199" t="e">
        <f>AND($C875&lt;&gt;"",#REF!&lt;&gt;"")</f>
        <v>#REF!</v>
      </c>
      <c r="Y875" s="199" t="e">
        <f>AND($C875&lt;&gt;"",#REF!&lt;&gt;"")</f>
        <v>#REF!</v>
      </c>
      <c r="Z875" s="199" t="e">
        <f>AND($C875&lt;&gt;"",#REF!&lt;&gt;"")</f>
        <v>#REF!</v>
      </c>
      <c r="AA875" s="199" t="e">
        <f t="shared" si="32"/>
        <v>#REF!</v>
      </c>
      <c r="AB875" s="199" t="e">
        <f t="shared" si="32"/>
        <v>#REF!</v>
      </c>
      <c r="AC875" s="199" t="e">
        <f t="shared" si="32"/>
        <v>#REF!</v>
      </c>
      <c r="AD875" s="199" t="e">
        <f t="shared" si="32"/>
        <v>#REF!</v>
      </c>
      <c r="AE875" s="199" t="e">
        <f t="shared" si="32"/>
        <v>#REF!</v>
      </c>
      <c r="AF875" s="199" t="e">
        <f t="shared" si="32"/>
        <v>#REF!</v>
      </c>
    </row>
    <row r="876" spans="20:32">
      <c r="T876" s="200">
        <f t="shared" si="31"/>
        <v>1</v>
      </c>
      <c r="U876" s="199" t="e">
        <f>AND($C876&lt;&gt;"",#REF!&lt;&gt;"")</f>
        <v>#REF!</v>
      </c>
      <c r="V876" s="199" t="e">
        <f>AND($C876&lt;&gt;"",#REF!&lt;&gt;"")</f>
        <v>#REF!</v>
      </c>
      <c r="W876" s="199" t="e">
        <f>AND($C876&lt;&gt;"",#REF!&lt;&gt;"")</f>
        <v>#REF!</v>
      </c>
      <c r="X876" s="199" t="e">
        <f>AND($C876&lt;&gt;"",#REF!&lt;&gt;"")</f>
        <v>#REF!</v>
      </c>
      <c r="Y876" s="199" t="e">
        <f>AND($C876&lt;&gt;"",#REF!&lt;&gt;"")</f>
        <v>#REF!</v>
      </c>
      <c r="Z876" s="199" t="e">
        <f>AND($C876&lt;&gt;"",#REF!&lt;&gt;"")</f>
        <v>#REF!</v>
      </c>
      <c r="AA876" s="199" t="e">
        <f t="shared" si="32"/>
        <v>#REF!</v>
      </c>
      <c r="AB876" s="199" t="e">
        <f t="shared" si="32"/>
        <v>#REF!</v>
      </c>
      <c r="AC876" s="199" t="e">
        <f t="shared" si="32"/>
        <v>#REF!</v>
      </c>
      <c r="AD876" s="199" t="e">
        <f t="shared" si="32"/>
        <v>#REF!</v>
      </c>
      <c r="AE876" s="199" t="e">
        <f t="shared" si="32"/>
        <v>#REF!</v>
      </c>
      <c r="AF876" s="199" t="e">
        <f t="shared" si="32"/>
        <v>#REF!</v>
      </c>
    </row>
    <row r="877" spans="20:32">
      <c r="T877" s="200">
        <f t="shared" si="31"/>
        <v>1</v>
      </c>
      <c r="U877" s="199" t="e">
        <f>AND($C877&lt;&gt;"",#REF!&lt;&gt;"")</f>
        <v>#REF!</v>
      </c>
      <c r="V877" s="199" t="e">
        <f>AND($C877&lt;&gt;"",#REF!&lt;&gt;"")</f>
        <v>#REF!</v>
      </c>
      <c r="W877" s="199" t="e">
        <f>AND($C877&lt;&gt;"",#REF!&lt;&gt;"")</f>
        <v>#REF!</v>
      </c>
      <c r="X877" s="199" t="e">
        <f>AND($C877&lt;&gt;"",#REF!&lt;&gt;"")</f>
        <v>#REF!</v>
      </c>
      <c r="Y877" s="199" t="e">
        <f>AND($C877&lt;&gt;"",#REF!&lt;&gt;"")</f>
        <v>#REF!</v>
      </c>
      <c r="Z877" s="199" t="e">
        <f>AND($C877&lt;&gt;"",#REF!&lt;&gt;"")</f>
        <v>#REF!</v>
      </c>
      <c r="AA877" s="199" t="e">
        <f t="shared" si="32"/>
        <v>#REF!</v>
      </c>
      <c r="AB877" s="199" t="e">
        <f t="shared" si="32"/>
        <v>#REF!</v>
      </c>
      <c r="AC877" s="199" t="e">
        <f t="shared" si="32"/>
        <v>#REF!</v>
      </c>
      <c r="AD877" s="199" t="e">
        <f t="shared" si="32"/>
        <v>#REF!</v>
      </c>
      <c r="AE877" s="199" t="e">
        <f t="shared" si="32"/>
        <v>#REF!</v>
      </c>
      <c r="AF877" s="199" t="e">
        <f t="shared" si="32"/>
        <v>#REF!</v>
      </c>
    </row>
    <row r="878" spans="20:32">
      <c r="T878" s="200">
        <f t="shared" si="31"/>
        <v>1</v>
      </c>
      <c r="U878" s="199" t="e">
        <f>AND($C878&lt;&gt;"",#REF!&lt;&gt;"")</f>
        <v>#REF!</v>
      </c>
      <c r="V878" s="199" t="e">
        <f>AND($C878&lt;&gt;"",#REF!&lt;&gt;"")</f>
        <v>#REF!</v>
      </c>
      <c r="W878" s="199" t="e">
        <f>AND($C878&lt;&gt;"",#REF!&lt;&gt;"")</f>
        <v>#REF!</v>
      </c>
      <c r="X878" s="199" t="e">
        <f>AND($C878&lt;&gt;"",#REF!&lt;&gt;"")</f>
        <v>#REF!</v>
      </c>
      <c r="Y878" s="199" t="e">
        <f>AND($C878&lt;&gt;"",#REF!&lt;&gt;"")</f>
        <v>#REF!</v>
      </c>
      <c r="Z878" s="199" t="e">
        <f>AND($C878&lt;&gt;"",#REF!&lt;&gt;"")</f>
        <v>#REF!</v>
      </c>
      <c r="AA878" s="199" t="e">
        <f t="shared" si="32"/>
        <v>#REF!</v>
      </c>
      <c r="AB878" s="199" t="e">
        <f t="shared" si="32"/>
        <v>#REF!</v>
      </c>
      <c r="AC878" s="199" t="e">
        <f t="shared" si="32"/>
        <v>#REF!</v>
      </c>
      <c r="AD878" s="199" t="e">
        <f t="shared" si="32"/>
        <v>#REF!</v>
      </c>
      <c r="AE878" s="199" t="e">
        <f t="shared" si="32"/>
        <v>#REF!</v>
      </c>
      <c r="AF878" s="199" t="e">
        <f t="shared" si="32"/>
        <v>#REF!</v>
      </c>
    </row>
    <row r="879" spans="20:32">
      <c r="T879" s="200">
        <f t="shared" si="31"/>
        <v>1</v>
      </c>
      <c r="U879" s="199" t="e">
        <f>AND($C879&lt;&gt;"",#REF!&lt;&gt;"")</f>
        <v>#REF!</v>
      </c>
      <c r="V879" s="199" t="e">
        <f>AND($C879&lt;&gt;"",#REF!&lt;&gt;"")</f>
        <v>#REF!</v>
      </c>
      <c r="W879" s="199" t="e">
        <f>AND($C879&lt;&gt;"",#REF!&lt;&gt;"")</f>
        <v>#REF!</v>
      </c>
      <c r="X879" s="199" t="e">
        <f>AND($C879&lt;&gt;"",#REF!&lt;&gt;"")</f>
        <v>#REF!</v>
      </c>
      <c r="Y879" s="199" t="e">
        <f>AND($C879&lt;&gt;"",#REF!&lt;&gt;"")</f>
        <v>#REF!</v>
      </c>
      <c r="Z879" s="199" t="e">
        <f>AND($C879&lt;&gt;"",#REF!&lt;&gt;"")</f>
        <v>#REF!</v>
      </c>
      <c r="AA879" s="199" t="e">
        <f t="shared" si="32"/>
        <v>#REF!</v>
      </c>
      <c r="AB879" s="199" t="e">
        <f t="shared" si="32"/>
        <v>#REF!</v>
      </c>
      <c r="AC879" s="199" t="e">
        <f t="shared" si="32"/>
        <v>#REF!</v>
      </c>
      <c r="AD879" s="199" t="e">
        <f t="shared" si="32"/>
        <v>#REF!</v>
      </c>
      <c r="AE879" s="199" t="e">
        <f t="shared" si="32"/>
        <v>#REF!</v>
      </c>
      <c r="AF879" s="199" t="e">
        <f t="shared" si="32"/>
        <v>#REF!</v>
      </c>
    </row>
    <row r="880" spans="20:32">
      <c r="T880" s="200">
        <f t="shared" si="31"/>
        <v>1</v>
      </c>
      <c r="U880" s="199" t="e">
        <f>AND($C880&lt;&gt;"",#REF!&lt;&gt;"")</f>
        <v>#REF!</v>
      </c>
      <c r="V880" s="199" t="e">
        <f>AND($C880&lt;&gt;"",#REF!&lt;&gt;"")</f>
        <v>#REF!</v>
      </c>
      <c r="W880" s="199" t="e">
        <f>AND($C880&lt;&gt;"",#REF!&lt;&gt;"")</f>
        <v>#REF!</v>
      </c>
      <c r="X880" s="199" t="e">
        <f>AND($C880&lt;&gt;"",#REF!&lt;&gt;"")</f>
        <v>#REF!</v>
      </c>
      <c r="Y880" s="199" t="e">
        <f>AND($C880&lt;&gt;"",#REF!&lt;&gt;"")</f>
        <v>#REF!</v>
      </c>
      <c r="Z880" s="199" t="e">
        <f>AND($C880&lt;&gt;"",#REF!&lt;&gt;"")</f>
        <v>#REF!</v>
      </c>
      <c r="AA880" s="199" t="e">
        <f t="shared" si="32"/>
        <v>#REF!</v>
      </c>
      <c r="AB880" s="199" t="e">
        <f t="shared" si="32"/>
        <v>#REF!</v>
      </c>
      <c r="AC880" s="199" t="e">
        <f t="shared" si="32"/>
        <v>#REF!</v>
      </c>
      <c r="AD880" s="199" t="e">
        <f t="shared" si="32"/>
        <v>#REF!</v>
      </c>
      <c r="AE880" s="199" t="e">
        <f t="shared" si="32"/>
        <v>#REF!</v>
      </c>
      <c r="AF880" s="199" t="e">
        <f t="shared" si="32"/>
        <v>#REF!</v>
      </c>
    </row>
    <row r="881" spans="20:32">
      <c r="T881" s="200">
        <f t="shared" si="31"/>
        <v>1</v>
      </c>
      <c r="U881" s="199" t="e">
        <f>AND($C881&lt;&gt;"",#REF!&lt;&gt;"")</f>
        <v>#REF!</v>
      </c>
      <c r="V881" s="199" t="e">
        <f>AND($C881&lt;&gt;"",#REF!&lt;&gt;"")</f>
        <v>#REF!</v>
      </c>
      <c r="W881" s="199" t="e">
        <f>AND($C881&lt;&gt;"",#REF!&lt;&gt;"")</f>
        <v>#REF!</v>
      </c>
      <c r="X881" s="199" t="e">
        <f>AND($C881&lt;&gt;"",#REF!&lt;&gt;"")</f>
        <v>#REF!</v>
      </c>
      <c r="Y881" s="199" t="e">
        <f>AND($C881&lt;&gt;"",#REF!&lt;&gt;"")</f>
        <v>#REF!</v>
      </c>
      <c r="Z881" s="199" t="e">
        <f>AND($C881&lt;&gt;"",#REF!&lt;&gt;"")</f>
        <v>#REF!</v>
      </c>
      <c r="AA881" s="199" t="e">
        <f t="shared" si="32"/>
        <v>#REF!</v>
      </c>
      <c r="AB881" s="199" t="e">
        <f t="shared" si="32"/>
        <v>#REF!</v>
      </c>
      <c r="AC881" s="199" t="e">
        <f t="shared" si="32"/>
        <v>#REF!</v>
      </c>
      <c r="AD881" s="199" t="e">
        <f t="shared" si="32"/>
        <v>#REF!</v>
      </c>
      <c r="AE881" s="199" t="e">
        <f t="shared" si="32"/>
        <v>#REF!</v>
      </c>
      <c r="AF881" s="199" t="e">
        <f t="shared" si="32"/>
        <v>#REF!</v>
      </c>
    </row>
    <row r="882" spans="20:32">
      <c r="T882" s="200">
        <f t="shared" si="31"/>
        <v>1</v>
      </c>
      <c r="U882" s="199" t="e">
        <f>AND($C882&lt;&gt;"",#REF!&lt;&gt;"")</f>
        <v>#REF!</v>
      </c>
      <c r="V882" s="199" t="e">
        <f>AND($C882&lt;&gt;"",#REF!&lt;&gt;"")</f>
        <v>#REF!</v>
      </c>
      <c r="W882" s="199" t="e">
        <f>AND($C882&lt;&gt;"",#REF!&lt;&gt;"")</f>
        <v>#REF!</v>
      </c>
      <c r="X882" s="199" t="e">
        <f>AND($C882&lt;&gt;"",#REF!&lt;&gt;"")</f>
        <v>#REF!</v>
      </c>
      <c r="Y882" s="199" t="e">
        <f>AND($C882&lt;&gt;"",#REF!&lt;&gt;"")</f>
        <v>#REF!</v>
      </c>
      <c r="Z882" s="199" t="e">
        <f>AND($C882&lt;&gt;"",#REF!&lt;&gt;"")</f>
        <v>#REF!</v>
      </c>
      <c r="AA882" s="199" t="e">
        <f t="shared" si="32"/>
        <v>#REF!</v>
      </c>
      <c r="AB882" s="199" t="e">
        <f t="shared" si="32"/>
        <v>#REF!</v>
      </c>
      <c r="AC882" s="199" t="e">
        <f t="shared" si="32"/>
        <v>#REF!</v>
      </c>
      <c r="AD882" s="199" t="e">
        <f t="shared" si="32"/>
        <v>#REF!</v>
      </c>
      <c r="AE882" s="199" t="e">
        <f t="shared" si="32"/>
        <v>#REF!</v>
      </c>
      <c r="AF882" s="199" t="e">
        <f t="shared" si="32"/>
        <v>#REF!</v>
      </c>
    </row>
    <row r="883" spans="20:32">
      <c r="T883" s="200">
        <f t="shared" si="31"/>
        <v>1</v>
      </c>
      <c r="U883" s="199" t="e">
        <f>AND($C883&lt;&gt;"",#REF!&lt;&gt;"")</f>
        <v>#REF!</v>
      </c>
      <c r="V883" s="199" t="e">
        <f>AND($C883&lt;&gt;"",#REF!&lt;&gt;"")</f>
        <v>#REF!</v>
      </c>
      <c r="W883" s="199" t="e">
        <f>AND($C883&lt;&gt;"",#REF!&lt;&gt;"")</f>
        <v>#REF!</v>
      </c>
      <c r="X883" s="199" t="e">
        <f>AND($C883&lt;&gt;"",#REF!&lt;&gt;"")</f>
        <v>#REF!</v>
      </c>
      <c r="Y883" s="199" t="e">
        <f>AND($C883&lt;&gt;"",#REF!&lt;&gt;"")</f>
        <v>#REF!</v>
      </c>
      <c r="Z883" s="199" t="e">
        <f>AND($C883&lt;&gt;"",#REF!&lt;&gt;"")</f>
        <v>#REF!</v>
      </c>
      <c r="AA883" s="199" t="e">
        <f t="shared" si="32"/>
        <v>#REF!</v>
      </c>
      <c r="AB883" s="199" t="e">
        <f t="shared" si="32"/>
        <v>#REF!</v>
      </c>
      <c r="AC883" s="199" t="e">
        <f t="shared" si="32"/>
        <v>#REF!</v>
      </c>
      <c r="AD883" s="199" t="e">
        <f t="shared" si="32"/>
        <v>#REF!</v>
      </c>
      <c r="AE883" s="199" t="e">
        <f t="shared" si="32"/>
        <v>#REF!</v>
      </c>
      <c r="AF883" s="199" t="e">
        <f t="shared" si="32"/>
        <v>#REF!</v>
      </c>
    </row>
    <row r="884" spans="20:32">
      <c r="T884" s="200">
        <f t="shared" si="31"/>
        <v>1</v>
      </c>
      <c r="U884" s="199" t="e">
        <f>AND($C884&lt;&gt;"",#REF!&lt;&gt;"")</f>
        <v>#REF!</v>
      </c>
      <c r="V884" s="199" t="e">
        <f>AND($C884&lt;&gt;"",#REF!&lt;&gt;"")</f>
        <v>#REF!</v>
      </c>
      <c r="W884" s="199" t="e">
        <f>AND($C884&lt;&gt;"",#REF!&lt;&gt;"")</f>
        <v>#REF!</v>
      </c>
      <c r="X884" s="199" t="e">
        <f>AND($C884&lt;&gt;"",#REF!&lt;&gt;"")</f>
        <v>#REF!</v>
      </c>
      <c r="Y884" s="199" t="e">
        <f>AND($C884&lt;&gt;"",#REF!&lt;&gt;"")</f>
        <v>#REF!</v>
      </c>
      <c r="Z884" s="199" t="e">
        <f>AND($C884&lt;&gt;"",#REF!&lt;&gt;"")</f>
        <v>#REF!</v>
      </c>
      <c r="AA884" s="199" t="e">
        <f t="shared" si="32"/>
        <v>#REF!</v>
      </c>
      <c r="AB884" s="199" t="e">
        <f t="shared" si="32"/>
        <v>#REF!</v>
      </c>
      <c r="AC884" s="199" t="e">
        <f t="shared" si="32"/>
        <v>#REF!</v>
      </c>
      <c r="AD884" s="199" t="e">
        <f t="shared" si="32"/>
        <v>#REF!</v>
      </c>
      <c r="AE884" s="199" t="e">
        <f t="shared" si="32"/>
        <v>#REF!</v>
      </c>
      <c r="AF884" s="199" t="e">
        <f t="shared" si="32"/>
        <v>#REF!</v>
      </c>
    </row>
    <row r="885" spans="20:32">
      <c r="T885" s="200">
        <f t="shared" si="31"/>
        <v>1</v>
      </c>
      <c r="U885" s="199" t="e">
        <f>AND($C885&lt;&gt;"",#REF!&lt;&gt;"")</f>
        <v>#REF!</v>
      </c>
      <c r="V885" s="199" t="e">
        <f>AND($C885&lt;&gt;"",#REF!&lt;&gt;"")</f>
        <v>#REF!</v>
      </c>
      <c r="W885" s="199" t="e">
        <f>AND($C885&lt;&gt;"",#REF!&lt;&gt;"")</f>
        <v>#REF!</v>
      </c>
      <c r="X885" s="199" t="e">
        <f>AND($C885&lt;&gt;"",#REF!&lt;&gt;"")</f>
        <v>#REF!</v>
      </c>
      <c r="Y885" s="199" t="e">
        <f>AND($C885&lt;&gt;"",#REF!&lt;&gt;"")</f>
        <v>#REF!</v>
      </c>
      <c r="Z885" s="199" t="e">
        <f>AND($C885&lt;&gt;"",#REF!&lt;&gt;"")</f>
        <v>#REF!</v>
      </c>
      <c r="AA885" s="199" t="e">
        <f t="shared" si="32"/>
        <v>#REF!</v>
      </c>
      <c r="AB885" s="199" t="e">
        <f t="shared" si="32"/>
        <v>#REF!</v>
      </c>
      <c r="AC885" s="199" t="e">
        <f t="shared" si="32"/>
        <v>#REF!</v>
      </c>
      <c r="AD885" s="199" t="e">
        <f t="shared" si="32"/>
        <v>#REF!</v>
      </c>
      <c r="AE885" s="199" t="e">
        <f t="shared" si="32"/>
        <v>#REF!</v>
      </c>
      <c r="AF885" s="199" t="e">
        <f t="shared" si="32"/>
        <v>#REF!</v>
      </c>
    </row>
    <row r="886" spans="20:32">
      <c r="T886" s="200">
        <f t="shared" si="31"/>
        <v>1</v>
      </c>
      <c r="U886" s="199" t="e">
        <f>AND($C886&lt;&gt;"",#REF!&lt;&gt;"")</f>
        <v>#REF!</v>
      </c>
      <c r="V886" s="199" t="e">
        <f>AND($C886&lt;&gt;"",#REF!&lt;&gt;"")</f>
        <v>#REF!</v>
      </c>
      <c r="W886" s="199" t="e">
        <f>AND($C886&lt;&gt;"",#REF!&lt;&gt;"")</f>
        <v>#REF!</v>
      </c>
      <c r="X886" s="199" t="e">
        <f>AND($C886&lt;&gt;"",#REF!&lt;&gt;"")</f>
        <v>#REF!</v>
      </c>
      <c r="Y886" s="199" t="e">
        <f>AND($C886&lt;&gt;"",#REF!&lt;&gt;"")</f>
        <v>#REF!</v>
      </c>
      <c r="Z886" s="199" t="e">
        <f>AND($C886&lt;&gt;"",#REF!&lt;&gt;"")</f>
        <v>#REF!</v>
      </c>
      <c r="AA886" s="199" t="e">
        <f t="shared" si="32"/>
        <v>#REF!</v>
      </c>
      <c r="AB886" s="199" t="e">
        <f t="shared" si="32"/>
        <v>#REF!</v>
      </c>
      <c r="AC886" s="199" t="e">
        <f t="shared" si="32"/>
        <v>#REF!</v>
      </c>
      <c r="AD886" s="199" t="e">
        <f t="shared" si="32"/>
        <v>#REF!</v>
      </c>
      <c r="AE886" s="199" t="e">
        <f t="shared" si="32"/>
        <v>#REF!</v>
      </c>
      <c r="AF886" s="199" t="e">
        <f t="shared" si="32"/>
        <v>#REF!</v>
      </c>
    </row>
    <row r="887" spans="20:32">
      <c r="T887" s="200">
        <f t="shared" si="31"/>
        <v>1</v>
      </c>
      <c r="U887" s="199" t="e">
        <f>AND($C887&lt;&gt;"",#REF!&lt;&gt;"")</f>
        <v>#REF!</v>
      </c>
      <c r="V887" s="199" t="e">
        <f>AND($C887&lt;&gt;"",#REF!&lt;&gt;"")</f>
        <v>#REF!</v>
      </c>
      <c r="W887" s="199" t="e">
        <f>AND($C887&lt;&gt;"",#REF!&lt;&gt;"")</f>
        <v>#REF!</v>
      </c>
      <c r="X887" s="199" t="e">
        <f>AND($C887&lt;&gt;"",#REF!&lt;&gt;"")</f>
        <v>#REF!</v>
      </c>
      <c r="Y887" s="199" t="e">
        <f>AND($C887&lt;&gt;"",#REF!&lt;&gt;"")</f>
        <v>#REF!</v>
      </c>
      <c r="Z887" s="199" t="e">
        <f>AND($C887&lt;&gt;"",#REF!&lt;&gt;"")</f>
        <v>#REF!</v>
      </c>
      <c r="AA887" s="199" t="e">
        <f t="shared" si="32"/>
        <v>#REF!</v>
      </c>
      <c r="AB887" s="199" t="e">
        <f t="shared" si="32"/>
        <v>#REF!</v>
      </c>
      <c r="AC887" s="199" t="e">
        <f t="shared" si="32"/>
        <v>#REF!</v>
      </c>
      <c r="AD887" s="199" t="e">
        <f t="shared" si="32"/>
        <v>#REF!</v>
      </c>
      <c r="AE887" s="199" t="e">
        <f t="shared" si="32"/>
        <v>#REF!</v>
      </c>
      <c r="AF887" s="199" t="e">
        <f t="shared" si="32"/>
        <v>#REF!</v>
      </c>
    </row>
    <row r="888" spans="20:32">
      <c r="T888" s="200">
        <f t="shared" si="31"/>
        <v>1</v>
      </c>
      <c r="U888" s="199" t="e">
        <f>AND($C888&lt;&gt;"",#REF!&lt;&gt;"")</f>
        <v>#REF!</v>
      </c>
      <c r="V888" s="199" t="e">
        <f>AND($C888&lt;&gt;"",#REF!&lt;&gt;"")</f>
        <v>#REF!</v>
      </c>
      <c r="W888" s="199" t="e">
        <f>AND($C888&lt;&gt;"",#REF!&lt;&gt;"")</f>
        <v>#REF!</v>
      </c>
      <c r="X888" s="199" t="e">
        <f>AND($C888&lt;&gt;"",#REF!&lt;&gt;"")</f>
        <v>#REF!</v>
      </c>
      <c r="Y888" s="199" t="e">
        <f>AND($C888&lt;&gt;"",#REF!&lt;&gt;"")</f>
        <v>#REF!</v>
      </c>
      <c r="Z888" s="199" t="e">
        <f>AND($C888&lt;&gt;"",#REF!&lt;&gt;"")</f>
        <v>#REF!</v>
      </c>
      <c r="AA888" s="199" t="e">
        <f t="shared" si="32"/>
        <v>#REF!</v>
      </c>
      <c r="AB888" s="199" t="e">
        <f t="shared" si="32"/>
        <v>#REF!</v>
      </c>
      <c r="AC888" s="199" t="e">
        <f t="shared" si="32"/>
        <v>#REF!</v>
      </c>
      <c r="AD888" s="199" t="e">
        <f t="shared" si="32"/>
        <v>#REF!</v>
      </c>
      <c r="AE888" s="199" t="e">
        <f t="shared" si="32"/>
        <v>#REF!</v>
      </c>
      <c r="AF888" s="199" t="e">
        <f t="shared" si="32"/>
        <v>#REF!</v>
      </c>
    </row>
    <row r="889" spans="20:32">
      <c r="T889" s="200">
        <f t="shared" si="31"/>
        <v>1</v>
      </c>
      <c r="U889" s="199" t="e">
        <f>AND($C889&lt;&gt;"",#REF!&lt;&gt;"")</f>
        <v>#REF!</v>
      </c>
      <c r="V889" s="199" t="e">
        <f>AND($C889&lt;&gt;"",#REF!&lt;&gt;"")</f>
        <v>#REF!</v>
      </c>
      <c r="W889" s="199" t="e">
        <f>AND($C889&lt;&gt;"",#REF!&lt;&gt;"")</f>
        <v>#REF!</v>
      </c>
      <c r="X889" s="199" t="e">
        <f>AND($C889&lt;&gt;"",#REF!&lt;&gt;"")</f>
        <v>#REF!</v>
      </c>
      <c r="Y889" s="199" t="e">
        <f>AND($C889&lt;&gt;"",#REF!&lt;&gt;"")</f>
        <v>#REF!</v>
      </c>
      <c r="Z889" s="199" t="e">
        <f>AND($C889&lt;&gt;"",#REF!&lt;&gt;"")</f>
        <v>#REF!</v>
      </c>
      <c r="AA889" s="199" t="e">
        <f t="shared" si="32"/>
        <v>#REF!</v>
      </c>
      <c r="AB889" s="199" t="e">
        <f t="shared" si="32"/>
        <v>#REF!</v>
      </c>
      <c r="AC889" s="199" t="e">
        <f t="shared" si="32"/>
        <v>#REF!</v>
      </c>
      <c r="AD889" s="199" t="e">
        <f t="shared" si="32"/>
        <v>#REF!</v>
      </c>
      <c r="AE889" s="199" t="e">
        <f t="shared" si="32"/>
        <v>#REF!</v>
      </c>
      <c r="AF889" s="199" t="e">
        <f t="shared" si="32"/>
        <v>#REF!</v>
      </c>
    </row>
    <row r="890" spans="20:32">
      <c r="T890" s="200">
        <f t="shared" si="31"/>
        <v>1</v>
      </c>
      <c r="U890" s="199" t="e">
        <f>AND($C890&lt;&gt;"",#REF!&lt;&gt;"")</f>
        <v>#REF!</v>
      </c>
      <c r="V890" s="199" t="e">
        <f>AND($C890&lt;&gt;"",#REF!&lt;&gt;"")</f>
        <v>#REF!</v>
      </c>
      <c r="W890" s="199" t="e">
        <f>AND($C890&lt;&gt;"",#REF!&lt;&gt;"")</f>
        <v>#REF!</v>
      </c>
      <c r="X890" s="199" t="e">
        <f>AND($C890&lt;&gt;"",#REF!&lt;&gt;"")</f>
        <v>#REF!</v>
      </c>
      <c r="Y890" s="199" t="e">
        <f>AND($C890&lt;&gt;"",#REF!&lt;&gt;"")</f>
        <v>#REF!</v>
      </c>
      <c r="Z890" s="199" t="e">
        <f>AND($C890&lt;&gt;"",#REF!&lt;&gt;"")</f>
        <v>#REF!</v>
      </c>
      <c r="AA890" s="199" t="e">
        <f t="shared" si="32"/>
        <v>#REF!</v>
      </c>
      <c r="AB890" s="199" t="e">
        <f t="shared" si="32"/>
        <v>#REF!</v>
      </c>
      <c r="AC890" s="199" t="e">
        <f t="shared" si="32"/>
        <v>#REF!</v>
      </c>
      <c r="AD890" s="199" t="e">
        <f t="shared" ref="AD890:AF953" si="33">IF(X890=TRUE,1,"")</f>
        <v>#REF!</v>
      </c>
      <c r="AE890" s="199" t="e">
        <f t="shared" si="33"/>
        <v>#REF!</v>
      </c>
      <c r="AF890" s="199" t="e">
        <f t="shared" si="33"/>
        <v>#REF!</v>
      </c>
    </row>
    <row r="891" spans="20:32">
      <c r="T891" s="200">
        <f t="shared" si="31"/>
        <v>1</v>
      </c>
      <c r="U891" s="199" t="e">
        <f>AND($C891&lt;&gt;"",#REF!&lt;&gt;"")</f>
        <v>#REF!</v>
      </c>
      <c r="V891" s="199" t="e">
        <f>AND($C891&lt;&gt;"",#REF!&lt;&gt;"")</f>
        <v>#REF!</v>
      </c>
      <c r="W891" s="199" t="e">
        <f>AND($C891&lt;&gt;"",#REF!&lt;&gt;"")</f>
        <v>#REF!</v>
      </c>
      <c r="X891" s="199" t="e">
        <f>AND($C891&lt;&gt;"",#REF!&lt;&gt;"")</f>
        <v>#REF!</v>
      </c>
      <c r="Y891" s="199" t="e">
        <f>AND($C891&lt;&gt;"",#REF!&lt;&gt;"")</f>
        <v>#REF!</v>
      </c>
      <c r="Z891" s="199" t="e">
        <f>AND($C891&lt;&gt;"",#REF!&lt;&gt;"")</f>
        <v>#REF!</v>
      </c>
      <c r="AA891" s="199" t="e">
        <f t="shared" ref="AA891:AF954" si="34">IF(U891=TRUE,1,"")</f>
        <v>#REF!</v>
      </c>
      <c r="AB891" s="199" t="e">
        <f t="shared" si="34"/>
        <v>#REF!</v>
      </c>
      <c r="AC891" s="199" t="e">
        <f t="shared" si="34"/>
        <v>#REF!</v>
      </c>
      <c r="AD891" s="199" t="e">
        <f t="shared" si="33"/>
        <v>#REF!</v>
      </c>
      <c r="AE891" s="199" t="e">
        <f t="shared" si="33"/>
        <v>#REF!</v>
      </c>
      <c r="AF891" s="199" t="e">
        <f t="shared" si="33"/>
        <v>#REF!</v>
      </c>
    </row>
    <row r="892" spans="20:32">
      <c r="T892" s="200">
        <f t="shared" si="31"/>
        <v>1</v>
      </c>
      <c r="U892" s="199" t="e">
        <f>AND($C892&lt;&gt;"",#REF!&lt;&gt;"")</f>
        <v>#REF!</v>
      </c>
      <c r="V892" s="199" t="e">
        <f>AND($C892&lt;&gt;"",#REF!&lt;&gt;"")</f>
        <v>#REF!</v>
      </c>
      <c r="W892" s="199" t="e">
        <f>AND($C892&lt;&gt;"",#REF!&lt;&gt;"")</f>
        <v>#REF!</v>
      </c>
      <c r="X892" s="199" t="e">
        <f>AND($C892&lt;&gt;"",#REF!&lt;&gt;"")</f>
        <v>#REF!</v>
      </c>
      <c r="Y892" s="199" t="e">
        <f>AND($C892&lt;&gt;"",#REF!&lt;&gt;"")</f>
        <v>#REF!</v>
      </c>
      <c r="Z892" s="199" t="e">
        <f>AND($C892&lt;&gt;"",#REF!&lt;&gt;"")</f>
        <v>#REF!</v>
      </c>
      <c r="AA892" s="199" t="e">
        <f t="shared" si="34"/>
        <v>#REF!</v>
      </c>
      <c r="AB892" s="199" t="e">
        <f t="shared" si="34"/>
        <v>#REF!</v>
      </c>
      <c r="AC892" s="199" t="e">
        <f t="shared" si="34"/>
        <v>#REF!</v>
      </c>
      <c r="AD892" s="199" t="e">
        <f t="shared" si="33"/>
        <v>#REF!</v>
      </c>
      <c r="AE892" s="199" t="e">
        <f t="shared" si="33"/>
        <v>#REF!</v>
      </c>
      <c r="AF892" s="199" t="e">
        <f t="shared" si="33"/>
        <v>#REF!</v>
      </c>
    </row>
    <row r="893" spans="20:32">
      <c r="T893" s="200">
        <f t="shared" si="31"/>
        <v>1</v>
      </c>
      <c r="U893" s="199" t="e">
        <f>AND($C893&lt;&gt;"",#REF!&lt;&gt;"")</f>
        <v>#REF!</v>
      </c>
      <c r="V893" s="199" t="e">
        <f>AND($C893&lt;&gt;"",#REF!&lt;&gt;"")</f>
        <v>#REF!</v>
      </c>
      <c r="W893" s="199" t="e">
        <f>AND($C893&lt;&gt;"",#REF!&lt;&gt;"")</f>
        <v>#REF!</v>
      </c>
      <c r="X893" s="199" t="e">
        <f>AND($C893&lt;&gt;"",#REF!&lt;&gt;"")</f>
        <v>#REF!</v>
      </c>
      <c r="Y893" s="199" t="e">
        <f>AND($C893&lt;&gt;"",#REF!&lt;&gt;"")</f>
        <v>#REF!</v>
      </c>
      <c r="Z893" s="199" t="e">
        <f>AND($C893&lt;&gt;"",#REF!&lt;&gt;"")</f>
        <v>#REF!</v>
      </c>
      <c r="AA893" s="199" t="e">
        <f t="shared" si="34"/>
        <v>#REF!</v>
      </c>
      <c r="AB893" s="199" t="e">
        <f t="shared" si="34"/>
        <v>#REF!</v>
      </c>
      <c r="AC893" s="199" t="e">
        <f t="shared" si="34"/>
        <v>#REF!</v>
      </c>
      <c r="AD893" s="199" t="e">
        <f t="shared" si="33"/>
        <v>#REF!</v>
      </c>
      <c r="AE893" s="199" t="e">
        <f t="shared" si="33"/>
        <v>#REF!</v>
      </c>
      <c r="AF893" s="199" t="e">
        <f t="shared" si="33"/>
        <v>#REF!</v>
      </c>
    </row>
    <row r="894" spans="20:32">
      <c r="T894" s="200">
        <f t="shared" si="31"/>
        <v>1</v>
      </c>
      <c r="U894" s="199" t="e">
        <f>AND($C894&lt;&gt;"",#REF!&lt;&gt;"")</f>
        <v>#REF!</v>
      </c>
      <c r="V894" s="199" t="e">
        <f>AND($C894&lt;&gt;"",#REF!&lt;&gt;"")</f>
        <v>#REF!</v>
      </c>
      <c r="W894" s="199" t="e">
        <f>AND($C894&lt;&gt;"",#REF!&lt;&gt;"")</f>
        <v>#REF!</v>
      </c>
      <c r="X894" s="199" t="e">
        <f>AND($C894&lt;&gt;"",#REF!&lt;&gt;"")</f>
        <v>#REF!</v>
      </c>
      <c r="Y894" s="199" t="e">
        <f>AND($C894&lt;&gt;"",#REF!&lt;&gt;"")</f>
        <v>#REF!</v>
      </c>
      <c r="Z894" s="199" t="e">
        <f>AND($C894&lt;&gt;"",#REF!&lt;&gt;"")</f>
        <v>#REF!</v>
      </c>
      <c r="AA894" s="199" t="e">
        <f t="shared" si="34"/>
        <v>#REF!</v>
      </c>
      <c r="AB894" s="199" t="e">
        <f t="shared" si="34"/>
        <v>#REF!</v>
      </c>
      <c r="AC894" s="199" t="e">
        <f t="shared" si="34"/>
        <v>#REF!</v>
      </c>
      <c r="AD894" s="199" t="e">
        <f t="shared" si="33"/>
        <v>#REF!</v>
      </c>
      <c r="AE894" s="199" t="e">
        <f t="shared" si="33"/>
        <v>#REF!</v>
      </c>
      <c r="AF894" s="199" t="e">
        <f t="shared" si="33"/>
        <v>#REF!</v>
      </c>
    </row>
    <row r="895" spans="20:32">
      <c r="T895" s="200">
        <f t="shared" si="31"/>
        <v>1</v>
      </c>
      <c r="U895" s="199" t="e">
        <f>AND($C895&lt;&gt;"",#REF!&lt;&gt;"")</f>
        <v>#REF!</v>
      </c>
      <c r="V895" s="199" t="e">
        <f>AND($C895&lt;&gt;"",#REF!&lt;&gt;"")</f>
        <v>#REF!</v>
      </c>
      <c r="W895" s="199" t="e">
        <f>AND($C895&lt;&gt;"",#REF!&lt;&gt;"")</f>
        <v>#REF!</v>
      </c>
      <c r="X895" s="199" t="e">
        <f>AND($C895&lt;&gt;"",#REF!&lt;&gt;"")</f>
        <v>#REF!</v>
      </c>
      <c r="Y895" s="199" t="e">
        <f>AND($C895&lt;&gt;"",#REF!&lt;&gt;"")</f>
        <v>#REF!</v>
      </c>
      <c r="Z895" s="199" t="e">
        <f>AND($C895&lt;&gt;"",#REF!&lt;&gt;"")</f>
        <v>#REF!</v>
      </c>
      <c r="AA895" s="199" t="e">
        <f t="shared" si="34"/>
        <v>#REF!</v>
      </c>
      <c r="AB895" s="199" t="e">
        <f t="shared" si="34"/>
        <v>#REF!</v>
      </c>
      <c r="AC895" s="199" t="e">
        <f t="shared" si="34"/>
        <v>#REF!</v>
      </c>
      <c r="AD895" s="199" t="e">
        <f t="shared" si="33"/>
        <v>#REF!</v>
      </c>
      <c r="AE895" s="199" t="e">
        <f t="shared" si="33"/>
        <v>#REF!</v>
      </c>
      <c r="AF895" s="199" t="e">
        <f t="shared" si="33"/>
        <v>#REF!</v>
      </c>
    </row>
    <row r="896" spans="20:32">
      <c r="T896" s="200">
        <f t="shared" si="31"/>
        <v>1</v>
      </c>
      <c r="U896" s="199" t="e">
        <f>AND($C896&lt;&gt;"",#REF!&lt;&gt;"")</f>
        <v>#REF!</v>
      </c>
      <c r="V896" s="199" t="e">
        <f>AND($C896&lt;&gt;"",#REF!&lt;&gt;"")</f>
        <v>#REF!</v>
      </c>
      <c r="W896" s="199" t="e">
        <f>AND($C896&lt;&gt;"",#REF!&lt;&gt;"")</f>
        <v>#REF!</v>
      </c>
      <c r="X896" s="199" t="e">
        <f>AND($C896&lt;&gt;"",#REF!&lt;&gt;"")</f>
        <v>#REF!</v>
      </c>
      <c r="Y896" s="199" t="e">
        <f>AND($C896&lt;&gt;"",#REF!&lt;&gt;"")</f>
        <v>#REF!</v>
      </c>
      <c r="Z896" s="199" t="e">
        <f>AND($C896&lt;&gt;"",#REF!&lt;&gt;"")</f>
        <v>#REF!</v>
      </c>
      <c r="AA896" s="199" t="e">
        <f t="shared" si="34"/>
        <v>#REF!</v>
      </c>
      <c r="AB896" s="199" t="e">
        <f t="shared" si="34"/>
        <v>#REF!</v>
      </c>
      <c r="AC896" s="199" t="e">
        <f t="shared" si="34"/>
        <v>#REF!</v>
      </c>
      <c r="AD896" s="199" t="e">
        <f t="shared" si="33"/>
        <v>#REF!</v>
      </c>
      <c r="AE896" s="199" t="e">
        <f t="shared" si="33"/>
        <v>#REF!</v>
      </c>
      <c r="AF896" s="199" t="e">
        <f t="shared" si="33"/>
        <v>#REF!</v>
      </c>
    </row>
    <row r="897" spans="20:32">
      <c r="T897" s="200">
        <f t="shared" si="31"/>
        <v>1</v>
      </c>
      <c r="U897" s="199" t="e">
        <f>AND($C897&lt;&gt;"",#REF!&lt;&gt;"")</f>
        <v>#REF!</v>
      </c>
      <c r="V897" s="199" t="e">
        <f>AND($C897&lt;&gt;"",#REF!&lt;&gt;"")</f>
        <v>#REF!</v>
      </c>
      <c r="W897" s="199" t="e">
        <f>AND($C897&lt;&gt;"",#REF!&lt;&gt;"")</f>
        <v>#REF!</v>
      </c>
      <c r="X897" s="199" t="e">
        <f>AND($C897&lt;&gt;"",#REF!&lt;&gt;"")</f>
        <v>#REF!</v>
      </c>
      <c r="Y897" s="199" t="e">
        <f>AND($C897&lt;&gt;"",#REF!&lt;&gt;"")</f>
        <v>#REF!</v>
      </c>
      <c r="Z897" s="199" t="e">
        <f>AND($C897&lt;&gt;"",#REF!&lt;&gt;"")</f>
        <v>#REF!</v>
      </c>
      <c r="AA897" s="199" t="e">
        <f t="shared" si="34"/>
        <v>#REF!</v>
      </c>
      <c r="AB897" s="199" t="e">
        <f t="shared" si="34"/>
        <v>#REF!</v>
      </c>
      <c r="AC897" s="199" t="e">
        <f t="shared" si="34"/>
        <v>#REF!</v>
      </c>
      <c r="AD897" s="199" t="e">
        <f t="shared" si="33"/>
        <v>#REF!</v>
      </c>
      <c r="AE897" s="199" t="e">
        <f t="shared" si="33"/>
        <v>#REF!</v>
      </c>
      <c r="AF897" s="199" t="e">
        <f t="shared" si="33"/>
        <v>#REF!</v>
      </c>
    </row>
    <row r="898" spans="20:32">
      <c r="T898" s="200">
        <f t="shared" si="31"/>
        <v>1</v>
      </c>
      <c r="U898" s="199" t="e">
        <f>AND($C898&lt;&gt;"",#REF!&lt;&gt;"")</f>
        <v>#REF!</v>
      </c>
      <c r="V898" s="199" t="e">
        <f>AND($C898&lt;&gt;"",#REF!&lt;&gt;"")</f>
        <v>#REF!</v>
      </c>
      <c r="W898" s="199" t="e">
        <f>AND($C898&lt;&gt;"",#REF!&lt;&gt;"")</f>
        <v>#REF!</v>
      </c>
      <c r="X898" s="199" t="e">
        <f>AND($C898&lt;&gt;"",#REF!&lt;&gt;"")</f>
        <v>#REF!</v>
      </c>
      <c r="Y898" s="199" t="e">
        <f>AND($C898&lt;&gt;"",#REF!&lt;&gt;"")</f>
        <v>#REF!</v>
      </c>
      <c r="Z898" s="199" t="e">
        <f>AND($C898&lt;&gt;"",#REF!&lt;&gt;"")</f>
        <v>#REF!</v>
      </c>
      <c r="AA898" s="199" t="e">
        <f t="shared" si="34"/>
        <v>#REF!</v>
      </c>
      <c r="AB898" s="199" t="e">
        <f t="shared" si="34"/>
        <v>#REF!</v>
      </c>
      <c r="AC898" s="199" t="e">
        <f t="shared" si="34"/>
        <v>#REF!</v>
      </c>
      <c r="AD898" s="199" t="e">
        <f t="shared" si="33"/>
        <v>#REF!</v>
      </c>
      <c r="AE898" s="199" t="e">
        <f t="shared" si="33"/>
        <v>#REF!</v>
      </c>
      <c r="AF898" s="199" t="e">
        <f t="shared" si="33"/>
        <v>#REF!</v>
      </c>
    </row>
    <row r="899" spans="20:32">
      <c r="T899" s="200">
        <f t="shared" si="31"/>
        <v>1</v>
      </c>
      <c r="U899" s="199" t="e">
        <f>AND($C899&lt;&gt;"",#REF!&lt;&gt;"")</f>
        <v>#REF!</v>
      </c>
      <c r="V899" s="199" t="e">
        <f>AND($C899&lt;&gt;"",#REF!&lt;&gt;"")</f>
        <v>#REF!</v>
      </c>
      <c r="W899" s="199" t="e">
        <f>AND($C899&lt;&gt;"",#REF!&lt;&gt;"")</f>
        <v>#REF!</v>
      </c>
      <c r="X899" s="199" t="e">
        <f>AND($C899&lt;&gt;"",#REF!&lt;&gt;"")</f>
        <v>#REF!</v>
      </c>
      <c r="Y899" s="199" t="e">
        <f>AND($C899&lt;&gt;"",#REF!&lt;&gt;"")</f>
        <v>#REF!</v>
      </c>
      <c r="Z899" s="199" t="e">
        <f>AND($C899&lt;&gt;"",#REF!&lt;&gt;"")</f>
        <v>#REF!</v>
      </c>
      <c r="AA899" s="199" t="e">
        <f t="shared" si="34"/>
        <v>#REF!</v>
      </c>
      <c r="AB899" s="199" t="e">
        <f t="shared" si="34"/>
        <v>#REF!</v>
      </c>
      <c r="AC899" s="199" t="e">
        <f t="shared" si="34"/>
        <v>#REF!</v>
      </c>
      <c r="AD899" s="199" t="e">
        <f t="shared" si="33"/>
        <v>#REF!</v>
      </c>
      <c r="AE899" s="199" t="e">
        <f t="shared" si="33"/>
        <v>#REF!</v>
      </c>
      <c r="AF899" s="199" t="e">
        <f t="shared" si="33"/>
        <v>#REF!</v>
      </c>
    </row>
    <row r="900" spans="20:32">
      <c r="T900" s="200">
        <f t="shared" si="31"/>
        <v>1</v>
      </c>
      <c r="U900" s="199" t="e">
        <f>AND($C900&lt;&gt;"",#REF!&lt;&gt;"")</f>
        <v>#REF!</v>
      </c>
      <c r="V900" s="199" t="e">
        <f>AND($C900&lt;&gt;"",#REF!&lt;&gt;"")</f>
        <v>#REF!</v>
      </c>
      <c r="W900" s="199" t="e">
        <f>AND($C900&lt;&gt;"",#REF!&lt;&gt;"")</f>
        <v>#REF!</v>
      </c>
      <c r="X900" s="199" t="e">
        <f>AND($C900&lt;&gt;"",#REF!&lt;&gt;"")</f>
        <v>#REF!</v>
      </c>
      <c r="Y900" s="199" t="e">
        <f>AND($C900&lt;&gt;"",#REF!&lt;&gt;"")</f>
        <v>#REF!</v>
      </c>
      <c r="Z900" s="199" t="e">
        <f>AND($C900&lt;&gt;"",#REF!&lt;&gt;"")</f>
        <v>#REF!</v>
      </c>
      <c r="AA900" s="199" t="e">
        <f t="shared" si="34"/>
        <v>#REF!</v>
      </c>
      <c r="AB900" s="199" t="e">
        <f t="shared" si="34"/>
        <v>#REF!</v>
      </c>
      <c r="AC900" s="199" t="e">
        <f t="shared" si="34"/>
        <v>#REF!</v>
      </c>
      <c r="AD900" s="199" t="e">
        <f t="shared" si="33"/>
        <v>#REF!</v>
      </c>
      <c r="AE900" s="199" t="e">
        <f t="shared" si="33"/>
        <v>#REF!</v>
      </c>
      <c r="AF900" s="199" t="e">
        <f t="shared" si="33"/>
        <v>#REF!</v>
      </c>
    </row>
    <row r="901" spans="20:32">
      <c r="T901" s="200">
        <f t="shared" si="31"/>
        <v>1</v>
      </c>
      <c r="U901" s="199" t="e">
        <f>AND($C901&lt;&gt;"",#REF!&lt;&gt;"")</f>
        <v>#REF!</v>
      </c>
      <c r="V901" s="199" t="e">
        <f>AND($C901&lt;&gt;"",#REF!&lt;&gt;"")</f>
        <v>#REF!</v>
      </c>
      <c r="W901" s="199" t="e">
        <f>AND($C901&lt;&gt;"",#REF!&lt;&gt;"")</f>
        <v>#REF!</v>
      </c>
      <c r="X901" s="199" t="e">
        <f>AND($C901&lt;&gt;"",#REF!&lt;&gt;"")</f>
        <v>#REF!</v>
      </c>
      <c r="Y901" s="199" t="e">
        <f>AND($C901&lt;&gt;"",#REF!&lt;&gt;"")</f>
        <v>#REF!</v>
      </c>
      <c r="Z901" s="199" t="e">
        <f>AND($C901&lt;&gt;"",#REF!&lt;&gt;"")</f>
        <v>#REF!</v>
      </c>
      <c r="AA901" s="199" t="e">
        <f t="shared" si="34"/>
        <v>#REF!</v>
      </c>
      <c r="AB901" s="199" t="e">
        <f t="shared" si="34"/>
        <v>#REF!</v>
      </c>
      <c r="AC901" s="199" t="e">
        <f t="shared" si="34"/>
        <v>#REF!</v>
      </c>
      <c r="AD901" s="199" t="e">
        <f t="shared" si="33"/>
        <v>#REF!</v>
      </c>
      <c r="AE901" s="199" t="e">
        <f t="shared" si="33"/>
        <v>#REF!</v>
      </c>
      <c r="AF901" s="199" t="e">
        <f t="shared" si="33"/>
        <v>#REF!</v>
      </c>
    </row>
    <row r="902" spans="20:32">
      <c r="T902" s="200">
        <f t="shared" si="31"/>
        <v>1</v>
      </c>
      <c r="U902" s="199" t="e">
        <f>AND($C902&lt;&gt;"",#REF!&lt;&gt;"")</f>
        <v>#REF!</v>
      </c>
      <c r="V902" s="199" t="e">
        <f>AND($C902&lt;&gt;"",#REF!&lt;&gt;"")</f>
        <v>#REF!</v>
      </c>
      <c r="W902" s="199" t="e">
        <f>AND($C902&lt;&gt;"",#REF!&lt;&gt;"")</f>
        <v>#REF!</v>
      </c>
      <c r="X902" s="199" t="e">
        <f>AND($C902&lt;&gt;"",#REF!&lt;&gt;"")</f>
        <v>#REF!</v>
      </c>
      <c r="Y902" s="199" t="e">
        <f>AND($C902&lt;&gt;"",#REF!&lt;&gt;"")</f>
        <v>#REF!</v>
      </c>
      <c r="Z902" s="199" t="e">
        <f>AND($C902&lt;&gt;"",#REF!&lt;&gt;"")</f>
        <v>#REF!</v>
      </c>
      <c r="AA902" s="199" t="e">
        <f t="shared" si="34"/>
        <v>#REF!</v>
      </c>
      <c r="AB902" s="199" t="e">
        <f t="shared" si="34"/>
        <v>#REF!</v>
      </c>
      <c r="AC902" s="199" t="e">
        <f t="shared" si="34"/>
        <v>#REF!</v>
      </c>
      <c r="AD902" s="199" t="e">
        <f t="shared" si="33"/>
        <v>#REF!</v>
      </c>
      <c r="AE902" s="199" t="e">
        <f t="shared" si="33"/>
        <v>#REF!</v>
      </c>
      <c r="AF902" s="199" t="e">
        <f t="shared" si="33"/>
        <v>#REF!</v>
      </c>
    </row>
    <row r="903" spans="20:32">
      <c r="T903" s="200">
        <f t="shared" si="31"/>
        <v>1</v>
      </c>
      <c r="U903" s="199" t="e">
        <f>AND($C903&lt;&gt;"",#REF!&lt;&gt;"")</f>
        <v>#REF!</v>
      </c>
      <c r="V903" s="199" t="e">
        <f>AND($C903&lt;&gt;"",#REF!&lt;&gt;"")</f>
        <v>#REF!</v>
      </c>
      <c r="W903" s="199" t="e">
        <f>AND($C903&lt;&gt;"",#REF!&lt;&gt;"")</f>
        <v>#REF!</v>
      </c>
      <c r="X903" s="199" t="e">
        <f>AND($C903&lt;&gt;"",#REF!&lt;&gt;"")</f>
        <v>#REF!</v>
      </c>
      <c r="Y903" s="199" t="e">
        <f>AND($C903&lt;&gt;"",#REF!&lt;&gt;"")</f>
        <v>#REF!</v>
      </c>
      <c r="Z903" s="199" t="e">
        <f>AND($C903&lt;&gt;"",#REF!&lt;&gt;"")</f>
        <v>#REF!</v>
      </c>
      <c r="AA903" s="199" t="e">
        <f t="shared" si="34"/>
        <v>#REF!</v>
      </c>
      <c r="AB903" s="199" t="e">
        <f t="shared" si="34"/>
        <v>#REF!</v>
      </c>
      <c r="AC903" s="199" t="e">
        <f t="shared" si="34"/>
        <v>#REF!</v>
      </c>
      <c r="AD903" s="199" t="e">
        <f t="shared" si="33"/>
        <v>#REF!</v>
      </c>
      <c r="AE903" s="199" t="e">
        <f t="shared" si="33"/>
        <v>#REF!</v>
      </c>
      <c r="AF903" s="199" t="e">
        <f t="shared" si="33"/>
        <v>#REF!</v>
      </c>
    </row>
    <row r="904" spans="20:32">
      <c r="T904" s="200">
        <f t="shared" si="31"/>
        <v>1</v>
      </c>
      <c r="U904" s="199" t="e">
        <f>AND($C904&lt;&gt;"",#REF!&lt;&gt;"")</f>
        <v>#REF!</v>
      </c>
      <c r="V904" s="199" t="e">
        <f>AND($C904&lt;&gt;"",#REF!&lt;&gt;"")</f>
        <v>#REF!</v>
      </c>
      <c r="W904" s="199" t="e">
        <f>AND($C904&lt;&gt;"",#REF!&lt;&gt;"")</f>
        <v>#REF!</v>
      </c>
      <c r="X904" s="199" t="e">
        <f>AND($C904&lt;&gt;"",#REF!&lt;&gt;"")</f>
        <v>#REF!</v>
      </c>
      <c r="Y904" s="199" t="e">
        <f>AND($C904&lt;&gt;"",#REF!&lt;&gt;"")</f>
        <v>#REF!</v>
      </c>
      <c r="Z904" s="199" t="e">
        <f>AND($C904&lt;&gt;"",#REF!&lt;&gt;"")</f>
        <v>#REF!</v>
      </c>
      <c r="AA904" s="199" t="e">
        <f t="shared" si="34"/>
        <v>#REF!</v>
      </c>
      <c r="AB904" s="199" t="e">
        <f t="shared" si="34"/>
        <v>#REF!</v>
      </c>
      <c r="AC904" s="199" t="e">
        <f t="shared" si="34"/>
        <v>#REF!</v>
      </c>
      <c r="AD904" s="199" t="e">
        <f t="shared" si="33"/>
        <v>#REF!</v>
      </c>
      <c r="AE904" s="199" t="e">
        <f t="shared" si="33"/>
        <v>#REF!</v>
      </c>
      <c r="AF904" s="199" t="e">
        <f t="shared" si="33"/>
        <v>#REF!</v>
      </c>
    </row>
    <row r="905" spans="20:32">
      <c r="T905" s="200">
        <f t="shared" si="31"/>
        <v>1</v>
      </c>
      <c r="U905" s="199" t="e">
        <f>AND($C905&lt;&gt;"",#REF!&lt;&gt;"")</f>
        <v>#REF!</v>
      </c>
      <c r="V905" s="199" t="e">
        <f>AND($C905&lt;&gt;"",#REF!&lt;&gt;"")</f>
        <v>#REF!</v>
      </c>
      <c r="W905" s="199" t="e">
        <f>AND($C905&lt;&gt;"",#REF!&lt;&gt;"")</f>
        <v>#REF!</v>
      </c>
      <c r="X905" s="199" t="e">
        <f>AND($C905&lt;&gt;"",#REF!&lt;&gt;"")</f>
        <v>#REF!</v>
      </c>
      <c r="Y905" s="199" t="e">
        <f>AND($C905&lt;&gt;"",#REF!&lt;&gt;"")</f>
        <v>#REF!</v>
      </c>
      <c r="Z905" s="199" t="e">
        <f>AND($C905&lt;&gt;"",#REF!&lt;&gt;"")</f>
        <v>#REF!</v>
      </c>
      <c r="AA905" s="199" t="e">
        <f t="shared" si="34"/>
        <v>#REF!</v>
      </c>
      <c r="AB905" s="199" t="e">
        <f t="shared" si="34"/>
        <v>#REF!</v>
      </c>
      <c r="AC905" s="199" t="e">
        <f t="shared" si="34"/>
        <v>#REF!</v>
      </c>
      <c r="AD905" s="199" t="e">
        <f t="shared" si="33"/>
        <v>#REF!</v>
      </c>
      <c r="AE905" s="199" t="e">
        <f t="shared" si="33"/>
        <v>#REF!</v>
      </c>
      <c r="AF905" s="199" t="e">
        <f t="shared" si="33"/>
        <v>#REF!</v>
      </c>
    </row>
    <row r="906" spans="20:32">
      <c r="T906" s="200">
        <f t="shared" si="31"/>
        <v>1</v>
      </c>
      <c r="U906" s="199" t="e">
        <f>AND($C906&lt;&gt;"",#REF!&lt;&gt;"")</f>
        <v>#REF!</v>
      </c>
      <c r="V906" s="199" t="e">
        <f>AND($C906&lt;&gt;"",#REF!&lt;&gt;"")</f>
        <v>#REF!</v>
      </c>
      <c r="W906" s="199" t="e">
        <f>AND($C906&lt;&gt;"",#REF!&lt;&gt;"")</f>
        <v>#REF!</v>
      </c>
      <c r="X906" s="199" t="e">
        <f>AND($C906&lt;&gt;"",#REF!&lt;&gt;"")</f>
        <v>#REF!</v>
      </c>
      <c r="Y906" s="199" t="e">
        <f>AND($C906&lt;&gt;"",#REF!&lt;&gt;"")</f>
        <v>#REF!</v>
      </c>
      <c r="Z906" s="199" t="e">
        <f>AND($C906&lt;&gt;"",#REF!&lt;&gt;"")</f>
        <v>#REF!</v>
      </c>
      <c r="AA906" s="199" t="e">
        <f t="shared" si="34"/>
        <v>#REF!</v>
      </c>
      <c r="AB906" s="199" t="e">
        <f t="shared" si="34"/>
        <v>#REF!</v>
      </c>
      <c r="AC906" s="199" t="e">
        <f t="shared" si="34"/>
        <v>#REF!</v>
      </c>
      <c r="AD906" s="199" t="e">
        <f t="shared" si="33"/>
        <v>#REF!</v>
      </c>
      <c r="AE906" s="199" t="e">
        <f t="shared" si="33"/>
        <v>#REF!</v>
      </c>
      <c r="AF906" s="199" t="e">
        <f t="shared" si="33"/>
        <v>#REF!</v>
      </c>
    </row>
    <row r="907" spans="20:32">
      <c r="T907" s="200">
        <f t="shared" si="31"/>
        <v>1</v>
      </c>
      <c r="U907" s="199" t="e">
        <f>AND($C907&lt;&gt;"",#REF!&lt;&gt;"")</f>
        <v>#REF!</v>
      </c>
      <c r="V907" s="199" t="e">
        <f>AND($C907&lt;&gt;"",#REF!&lt;&gt;"")</f>
        <v>#REF!</v>
      </c>
      <c r="W907" s="199" t="e">
        <f>AND($C907&lt;&gt;"",#REF!&lt;&gt;"")</f>
        <v>#REF!</v>
      </c>
      <c r="X907" s="199" t="e">
        <f>AND($C907&lt;&gt;"",#REF!&lt;&gt;"")</f>
        <v>#REF!</v>
      </c>
      <c r="Y907" s="199" t="e">
        <f>AND($C907&lt;&gt;"",#REF!&lt;&gt;"")</f>
        <v>#REF!</v>
      </c>
      <c r="Z907" s="199" t="e">
        <f>AND($C907&lt;&gt;"",#REF!&lt;&gt;"")</f>
        <v>#REF!</v>
      </c>
      <c r="AA907" s="199" t="e">
        <f t="shared" si="34"/>
        <v>#REF!</v>
      </c>
      <c r="AB907" s="199" t="e">
        <f t="shared" si="34"/>
        <v>#REF!</v>
      </c>
      <c r="AC907" s="199" t="e">
        <f t="shared" si="34"/>
        <v>#REF!</v>
      </c>
      <c r="AD907" s="199" t="e">
        <f t="shared" si="33"/>
        <v>#REF!</v>
      </c>
      <c r="AE907" s="199" t="e">
        <f t="shared" si="33"/>
        <v>#REF!</v>
      </c>
      <c r="AF907" s="199" t="e">
        <f t="shared" si="33"/>
        <v>#REF!</v>
      </c>
    </row>
    <row r="908" spans="20:32">
      <c r="T908" s="200">
        <f t="shared" si="31"/>
        <v>1</v>
      </c>
      <c r="U908" s="199" t="e">
        <f>AND($C908&lt;&gt;"",#REF!&lt;&gt;"")</f>
        <v>#REF!</v>
      </c>
      <c r="V908" s="199" t="e">
        <f>AND($C908&lt;&gt;"",#REF!&lt;&gt;"")</f>
        <v>#REF!</v>
      </c>
      <c r="W908" s="199" t="e">
        <f>AND($C908&lt;&gt;"",#REF!&lt;&gt;"")</f>
        <v>#REF!</v>
      </c>
      <c r="X908" s="199" t="e">
        <f>AND($C908&lt;&gt;"",#REF!&lt;&gt;"")</f>
        <v>#REF!</v>
      </c>
      <c r="Y908" s="199" t="e">
        <f>AND($C908&lt;&gt;"",#REF!&lt;&gt;"")</f>
        <v>#REF!</v>
      </c>
      <c r="Z908" s="199" t="e">
        <f>AND($C908&lt;&gt;"",#REF!&lt;&gt;"")</f>
        <v>#REF!</v>
      </c>
      <c r="AA908" s="199" t="e">
        <f t="shared" si="34"/>
        <v>#REF!</v>
      </c>
      <c r="AB908" s="199" t="e">
        <f t="shared" si="34"/>
        <v>#REF!</v>
      </c>
      <c r="AC908" s="199" t="e">
        <f t="shared" si="34"/>
        <v>#REF!</v>
      </c>
      <c r="AD908" s="199" t="e">
        <f t="shared" si="33"/>
        <v>#REF!</v>
      </c>
      <c r="AE908" s="199" t="e">
        <f t="shared" si="33"/>
        <v>#REF!</v>
      </c>
      <c r="AF908" s="199" t="e">
        <f t="shared" si="33"/>
        <v>#REF!</v>
      </c>
    </row>
    <row r="909" spans="20:32">
      <c r="T909" s="200">
        <f t="shared" si="31"/>
        <v>1</v>
      </c>
      <c r="U909" s="199" t="e">
        <f>AND($C909&lt;&gt;"",#REF!&lt;&gt;"")</f>
        <v>#REF!</v>
      </c>
      <c r="V909" s="199" t="e">
        <f>AND($C909&lt;&gt;"",#REF!&lt;&gt;"")</f>
        <v>#REF!</v>
      </c>
      <c r="W909" s="199" t="e">
        <f>AND($C909&lt;&gt;"",#REF!&lt;&gt;"")</f>
        <v>#REF!</v>
      </c>
      <c r="X909" s="199" t="e">
        <f>AND($C909&lt;&gt;"",#REF!&lt;&gt;"")</f>
        <v>#REF!</v>
      </c>
      <c r="Y909" s="199" t="e">
        <f>AND($C909&lt;&gt;"",#REF!&lt;&gt;"")</f>
        <v>#REF!</v>
      </c>
      <c r="Z909" s="199" t="e">
        <f>AND($C909&lt;&gt;"",#REF!&lt;&gt;"")</f>
        <v>#REF!</v>
      </c>
      <c r="AA909" s="199" t="e">
        <f t="shared" si="34"/>
        <v>#REF!</v>
      </c>
      <c r="AB909" s="199" t="e">
        <f t="shared" si="34"/>
        <v>#REF!</v>
      </c>
      <c r="AC909" s="199" t="e">
        <f t="shared" si="34"/>
        <v>#REF!</v>
      </c>
      <c r="AD909" s="199" t="e">
        <f t="shared" si="33"/>
        <v>#REF!</v>
      </c>
      <c r="AE909" s="199" t="e">
        <f t="shared" si="33"/>
        <v>#REF!</v>
      </c>
      <c r="AF909" s="199" t="e">
        <f t="shared" si="33"/>
        <v>#REF!</v>
      </c>
    </row>
    <row r="910" spans="20:32">
      <c r="T910" s="200">
        <f t="shared" ref="T910:T973" si="35">IF(F910="",1,IF(F910="LC",1,F910))</f>
        <v>1</v>
      </c>
      <c r="U910" s="199" t="e">
        <f>AND($C910&lt;&gt;"",#REF!&lt;&gt;"")</f>
        <v>#REF!</v>
      </c>
      <c r="V910" s="199" t="e">
        <f>AND($C910&lt;&gt;"",#REF!&lt;&gt;"")</f>
        <v>#REF!</v>
      </c>
      <c r="W910" s="199" t="e">
        <f>AND($C910&lt;&gt;"",#REF!&lt;&gt;"")</f>
        <v>#REF!</v>
      </c>
      <c r="X910" s="199" t="e">
        <f>AND($C910&lt;&gt;"",#REF!&lt;&gt;"")</f>
        <v>#REF!</v>
      </c>
      <c r="Y910" s="199" t="e">
        <f>AND($C910&lt;&gt;"",#REF!&lt;&gt;"")</f>
        <v>#REF!</v>
      </c>
      <c r="Z910" s="199" t="e">
        <f>AND($C910&lt;&gt;"",#REF!&lt;&gt;"")</f>
        <v>#REF!</v>
      </c>
      <c r="AA910" s="199" t="e">
        <f t="shared" si="34"/>
        <v>#REF!</v>
      </c>
      <c r="AB910" s="199" t="e">
        <f t="shared" si="34"/>
        <v>#REF!</v>
      </c>
      <c r="AC910" s="199" t="e">
        <f t="shared" si="34"/>
        <v>#REF!</v>
      </c>
      <c r="AD910" s="199" t="e">
        <f t="shared" si="33"/>
        <v>#REF!</v>
      </c>
      <c r="AE910" s="199" t="e">
        <f t="shared" si="33"/>
        <v>#REF!</v>
      </c>
      <c r="AF910" s="199" t="e">
        <f t="shared" si="33"/>
        <v>#REF!</v>
      </c>
    </row>
    <row r="911" spans="20:32">
      <c r="T911" s="200">
        <f t="shared" si="35"/>
        <v>1</v>
      </c>
      <c r="U911" s="199" t="e">
        <f>AND($C911&lt;&gt;"",#REF!&lt;&gt;"")</f>
        <v>#REF!</v>
      </c>
      <c r="V911" s="199" t="e">
        <f>AND($C911&lt;&gt;"",#REF!&lt;&gt;"")</f>
        <v>#REF!</v>
      </c>
      <c r="W911" s="199" t="e">
        <f>AND($C911&lt;&gt;"",#REF!&lt;&gt;"")</f>
        <v>#REF!</v>
      </c>
      <c r="X911" s="199" t="e">
        <f>AND($C911&lt;&gt;"",#REF!&lt;&gt;"")</f>
        <v>#REF!</v>
      </c>
      <c r="Y911" s="199" t="e">
        <f>AND($C911&lt;&gt;"",#REF!&lt;&gt;"")</f>
        <v>#REF!</v>
      </c>
      <c r="Z911" s="199" t="e">
        <f>AND($C911&lt;&gt;"",#REF!&lt;&gt;"")</f>
        <v>#REF!</v>
      </c>
      <c r="AA911" s="199" t="e">
        <f t="shared" si="34"/>
        <v>#REF!</v>
      </c>
      <c r="AB911" s="199" t="e">
        <f t="shared" si="34"/>
        <v>#REF!</v>
      </c>
      <c r="AC911" s="199" t="e">
        <f t="shared" si="34"/>
        <v>#REF!</v>
      </c>
      <c r="AD911" s="199" t="e">
        <f t="shared" si="33"/>
        <v>#REF!</v>
      </c>
      <c r="AE911" s="199" t="e">
        <f t="shared" si="33"/>
        <v>#REF!</v>
      </c>
      <c r="AF911" s="199" t="e">
        <f t="shared" si="33"/>
        <v>#REF!</v>
      </c>
    </row>
    <row r="912" spans="20:32">
      <c r="T912" s="200">
        <f t="shared" si="35"/>
        <v>1</v>
      </c>
      <c r="U912" s="199" t="e">
        <f>AND($C912&lt;&gt;"",#REF!&lt;&gt;"")</f>
        <v>#REF!</v>
      </c>
      <c r="V912" s="199" t="e">
        <f>AND($C912&lt;&gt;"",#REF!&lt;&gt;"")</f>
        <v>#REF!</v>
      </c>
      <c r="W912" s="199" t="e">
        <f>AND($C912&lt;&gt;"",#REF!&lt;&gt;"")</f>
        <v>#REF!</v>
      </c>
      <c r="X912" s="199" t="e">
        <f>AND($C912&lt;&gt;"",#REF!&lt;&gt;"")</f>
        <v>#REF!</v>
      </c>
      <c r="Y912" s="199" t="e">
        <f>AND($C912&lt;&gt;"",#REF!&lt;&gt;"")</f>
        <v>#REF!</v>
      </c>
      <c r="Z912" s="199" t="e">
        <f>AND($C912&lt;&gt;"",#REF!&lt;&gt;"")</f>
        <v>#REF!</v>
      </c>
      <c r="AA912" s="199" t="e">
        <f t="shared" si="34"/>
        <v>#REF!</v>
      </c>
      <c r="AB912" s="199" t="e">
        <f t="shared" si="34"/>
        <v>#REF!</v>
      </c>
      <c r="AC912" s="199" t="e">
        <f t="shared" si="34"/>
        <v>#REF!</v>
      </c>
      <c r="AD912" s="199" t="e">
        <f t="shared" si="33"/>
        <v>#REF!</v>
      </c>
      <c r="AE912" s="199" t="e">
        <f t="shared" si="33"/>
        <v>#REF!</v>
      </c>
      <c r="AF912" s="199" t="e">
        <f t="shared" si="33"/>
        <v>#REF!</v>
      </c>
    </row>
    <row r="913" spans="20:32">
      <c r="T913" s="200">
        <f t="shared" si="35"/>
        <v>1</v>
      </c>
      <c r="U913" s="199" t="e">
        <f>AND($C913&lt;&gt;"",#REF!&lt;&gt;"")</f>
        <v>#REF!</v>
      </c>
      <c r="V913" s="199" t="e">
        <f>AND($C913&lt;&gt;"",#REF!&lt;&gt;"")</f>
        <v>#REF!</v>
      </c>
      <c r="W913" s="199" t="e">
        <f>AND($C913&lt;&gt;"",#REF!&lt;&gt;"")</f>
        <v>#REF!</v>
      </c>
      <c r="X913" s="199" t="e">
        <f>AND($C913&lt;&gt;"",#REF!&lt;&gt;"")</f>
        <v>#REF!</v>
      </c>
      <c r="Y913" s="199" t="e">
        <f>AND($C913&lt;&gt;"",#REF!&lt;&gt;"")</f>
        <v>#REF!</v>
      </c>
      <c r="Z913" s="199" t="e">
        <f>AND($C913&lt;&gt;"",#REF!&lt;&gt;"")</f>
        <v>#REF!</v>
      </c>
      <c r="AA913" s="199" t="e">
        <f t="shared" si="34"/>
        <v>#REF!</v>
      </c>
      <c r="AB913" s="199" t="e">
        <f t="shared" si="34"/>
        <v>#REF!</v>
      </c>
      <c r="AC913" s="199" t="e">
        <f t="shared" si="34"/>
        <v>#REF!</v>
      </c>
      <c r="AD913" s="199" t="e">
        <f t="shared" si="33"/>
        <v>#REF!</v>
      </c>
      <c r="AE913" s="199" t="e">
        <f t="shared" si="33"/>
        <v>#REF!</v>
      </c>
      <c r="AF913" s="199" t="e">
        <f t="shared" si="33"/>
        <v>#REF!</v>
      </c>
    </row>
    <row r="914" spans="20:32">
      <c r="T914" s="200">
        <f t="shared" si="35"/>
        <v>1</v>
      </c>
      <c r="U914" s="199" t="e">
        <f>AND($C914&lt;&gt;"",#REF!&lt;&gt;"")</f>
        <v>#REF!</v>
      </c>
      <c r="V914" s="199" t="e">
        <f>AND($C914&lt;&gt;"",#REF!&lt;&gt;"")</f>
        <v>#REF!</v>
      </c>
      <c r="W914" s="199" t="e">
        <f>AND($C914&lt;&gt;"",#REF!&lt;&gt;"")</f>
        <v>#REF!</v>
      </c>
      <c r="X914" s="199" t="e">
        <f>AND($C914&lt;&gt;"",#REF!&lt;&gt;"")</f>
        <v>#REF!</v>
      </c>
      <c r="Y914" s="199" t="e">
        <f>AND($C914&lt;&gt;"",#REF!&lt;&gt;"")</f>
        <v>#REF!</v>
      </c>
      <c r="Z914" s="199" t="e">
        <f>AND($C914&lt;&gt;"",#REF!&lt;&gt;"")</f>
        <v>#REF!</v>
      </c>
      <c r="AA914" s="199" t="e">
        <f t="shared" si="34"/>
        <v>#REF!</v>
      </c>
      <c r="AB914" s="199" t="e">
        <f t="shared" si="34"/>
        <v>#REF!</v>
      </c>
      <c r="AC914" s="199" t="e">
        <f t="shared" si="34"/>
        <v>#REF!</v>
      </c>
      <c r="AD914" s="199" t="e">
        <f t="shared" si="33"/>
        <v>#REF!</v>
      </c>
      <c r="AE914" s="199" t="e">
        <f t="shared" si="33"/>
        <v>#REF!</v>
      </c>
      <c r="AF914" s="199" t="e">
        <f t="shared" si="33"/>
        <v>#REF!</v>
      </c>
    </row>
    <row r="915" spans="20:32">
      <c r="T915" s="200">
        <f t="shared" si="35"/>
        <v>1</v>
      </c>
      <c r="U915" s="199" t="e">
        <f>AND($C915&lt;&gt;"",#REF!&lt;&gt;"")</f>
        <v>#REF!</v>
      </c>
      <c r="V915" s="199" t="e">
        <f>AND($C915&lt;&gt;"",#REF!&lt;&gt;"")</f>
        <v>#REF!</v>
      </c>
      <c r="W915" s="199" t="e">
        <f>AND($C915&lt;&gt;"",#REF!&lt;&gt;"")</f>
        <v>#REF!</v>
      </c>
      <c r="X915" s="199" t="e">
        <f>AND($C915&lt;&gt;"",#REF!&lt;&gt;"")</f>
        <v>#REF!</v>
      </c>
      <c r="Y915" s="199" t="e">
        <f>AND($C915&lt;&gt;"",#REF!&lt;&gt;"")</f>
        <v>#REF!</v>
      </c>
      <c r="Z915" s="199" t="e">
        <f>AND($C915&lt;&gt;"",#REF!&lt;&gt;"")</f>
        <v>#REF!</v>
      </c>
      <c r="AA915" s="199" t="e">
        <f t="shared" si="34"/>
        <v>#REF!</v>
      </c>
      <c r="AB915" s="199" t="e">
        <f t="shared" si="34"/>
        <v>#REF!</v>
      </c>
      <c r="AC915" s="199" t="e">
        <f t="shared" si="34"/>
        <v>#REF!</v>
      </c>
      <c r="AD915" s="199" t="e">
        <f t="shared" si="33"/>
        <v>#REF!</v>
      </c>
      <c r="AE915" s="199" t="e">
        <f t="shared" si="33"/>
        <v>#REF!</v>
      </c>
      <c r="AF915" s="199" t="e">
        <f t="shared" si="33"/>
        <v>#REF!</v>
      </c>
    </row>
    <row r="916" spans="20:32">
      <c r="T916" s="200">
        <f t="shared" si="35"/>
        <v>1</v>
      </c>
      <c r="U916" s="199" t="e">
        <f>AND($C916&lt;&gt;"",#REF!&lt;&gt;"")</f>
        <v>#REF!</v>
      </c>
      <c r="V916" s="199" t="e">
        <f>AND($C916&lt;&gt;"",#REF!&lt;&gt;"")</f>
        <v>#REF!</v>
      </c>
      <c r="W916" s="199" t="e">
        <f>AND($C916&lt;&gt;"",#REF!&lt;&gt;"")</f>
        <v>#REF!</v>
      </c>
      <c r="X916" s="199" t="e">
        <f>AND($C916&lt;&gt;"",#REF!&lt;&gt;"")</f>
        <v>#REF!</v>
      </c>
      <c r="Y916" s="199" t="e">
        <f>AND($C916&lt;&gt;"",#REF!&lt;&gt;"")</f>
        <v>#REF!</v>
      </c>
      <c r="Z916" s="199" t="e">
        <f>AND($C916&lt;&gt;"",#REF!&lt;&gt;"")</f>
        <v>#REF!</v>
      </c>
      <c r="AA916" s="199" t="e">
        <f t="shared" si="34"/>
        <v>#REF!</v>
      </c>
      <c r="AB916" s="199" t="e">
        <f t="shared" si="34"/>
        <v>#REF!</v>
      </c>
      <c r="AC916" s="199" t="e">
        <f t="shared" si="34"/>
        <v>#REF!</v>
      </c>
      <c r="AD916" s="199" t="e">
        <f t="shared" si="33"/>
        <v>#REF!</v>
      </c>
      <c r="AE916" s="199" t="e">
        <f t="shared" si="33"/>
        <v>#REF!</v>
      </c>
      <c r="AF916" s="199" t="e">
        <f t="shared" si="33"/>
        <v>#REF!</v>
      </c>
    </row>
    <row r="917" spans="20:32">
      <c r="T917" s="200">
        <f t="shared" si="35"/>
        <v>1</v>
      </c>
      <c r="U917" s="199" t="e">
        <f>AND($C917&lt;&gt;"",#REF!&lt;&gt;"")</f>
        <v>#REF!</v>
      </c>
      <c r="V917" s="199" t="e">
        <f>AND($C917&lt;&gt;"",#REF!&lt;&gt;"")</f>
        <v>#REF!</v>
      </c>
      <c r="W917" s="199" t="e">
        <f>AND($C917&lt;&gt;"",#REF!&lt;&gt;"")</f>
        <v>#REF!</v>
      </c>
      <c r="X917" s="199" t="e">
        <f>AND($C917&lt;&gt;"",#REF!&lt;&gt;"")</f>
        <v>#REF!</v>
      </c>
      <c r="Y917" s="199" t="e">
        <f>AND($C917&lt;&gt;"",#REF!&lt;&gt;"")</f>
        <v>#REF!</v>
      </c>
      <c r="Z917" s="199" t="e">
        <f>AND($C917&lt;&gt;"",#REF!&lt;&gt;"")</f>
        <v>#REF!</v>
      </c>
      <c r="AA917" s="199" t="e">
        <f t="shared" si="34"/>
        <v>#REF!</v>
      </c>
      <c r="AB917" s="199" t="e">
        <f t="shared" si="34"/>
        <v>#REF!</v>
      </c>
      <c r="AC917" s="199" t="e">
        <f t="shared" si="34"/>
        <v>#REF!</v>
      </c>
      <c r="AD917" s="199" t="e">
        <f t="shared" si="33"/>
        <v>#REF!</v>
      </c>
      <c r="AE917" s="199" t="e">
        <f t="shared" si="33"/>
        <v>#REF!</v>
      </c>
      <c r="AF917" s="199" t="e">
        <f t="shared" si="33"/>
        <v>#REF!</v>
      </c>
    </row>
    <row r="918" spans="20:32">
      <c r="T918" s="200">
        <f t="shared" si="35"/>
        <v>1</v>
      </c>
      <c r="U918" s="199" t="e">
        <f>AND($C918&lt;&gt;"",#REF!&lt;&gt;"")</f>
        <v>#REF!</v>
      </c>
      <c r="V918" s="199" t="e">
        <f>AND($C918&lt;&gt;"",#REF!&lt;&gt;"")</f>
        <v>#REF!</v>
      </c>
      <c r="W918" s="199" t="e">
        <f>AND($C918&lt;&gt;"",#REF!&lt;&gt;"")</f>
        <v>#REF!</v>
      </c>
      <c r="X918" s="199" t="e">
        <f>AND($C918&lt;&gt;"",#REF!&lt;&gt;"")</f>
        <v>#REF!</v>
      </c>
      <c r="Y918" s="199" t="e">
        <f>AND($C918&lt;&gt;"",#REF!&lt;&gt;"")</f>
        <v>#REF!</v>
      </c>
      <c r="Z918" s="199" t="e">
        <f>AND($C918&lt;&gt;"",#REF!&lt;&gt;"")</f>
        <v>#REF!</v>
      </c>
      <c r="AA918" s="199" t="e">
        <f t="shared" si="34"/>
        <v>#REF!</v>
      </c>
      <c r="AB918" s="199" t="e">
        <f t="shared" si="34"/>
        <v>#REF!</v>
      </c>
      <c r="AC918" s="199" t="e">
        <f t="shared" si="34"/>
        <v>#REF!</v>
      </c>
      <c r="AD918" s="199" t="e">
        <f t="shared" si="33"/>
        <v>#REF!</v>
      </c>
      <c r="AE918" s="199" t="e">
        <f t="shared" si="33"/>
        <v>#REF!</v>
      </c>
      <c r="AF918" s="199" t="e">
        <f t="shared" si="33"/>
        <v>#REF!</v>
      </c>
    </row>
    <row r="919" spans="20:32">
      <c r="T919" s="200">
        <f t="shared" si="35"/>
        <v>1</v>
      </c>
      <c r="U919" s="199" t="e">
        <f>AND($C919&lt;&gt;"",#REF!&lt;&gt;"")</f>
        <v>#REF!</v>
      </c>
      <c r="V919" s="199" t="e">
        <f>AND($C919&lt;&gt;"",#REF!&lt;&gt;"")</f>
        <v>#REF!</v>
      </c>
      <c r="W919" s="199" t="e">
        <f>AND($C919&lt;&gt;"",#REF!&lt;&gt;"")</f>
        <v>#REF!</v>
      </c>
      <c r="X919" s="199" t="e">
        <f>AND($C919&lt;&gt;"",#REF!&lt;&gt;"")</f>
        <v>#REF!</v>
      </c>
      <c r="Y919" s="199" t="e">
        <f>AND($C919&lt;&gt;"",#REF!&lt;&gt;"")</f>
        <v>#REF!</v>
      </c>
      <c r="Z919" s="199" t="e">
        <f>AND($C919&lt;&gt;"",#REF!&lt;&gt;"")</f>
        <v>#REF!</v>
      </c>
      <c r="AA919" s="199" t="e">
        <f t="shared" si="34"/>
        <v>#REF!</v>
      </c>
      <c r="AB919" s="199" t="e">
        <f t="shared" si="34"/>
        <v>#REF!</v>
      </c>
      <c r="AC919" s="199" t="e">
        <f t="shared" si="34"/>
        <v>#REF!</v>
      </c>
      <c r="AD919" s="199" t="e">
        <f t="shared" si="33"/>
        <v>#REF!</v>
      </c>
      <c r="AE919" s="199" t="e">
        <f t="shared" si="33"/>
        <v>#REF!</v>
      </c>
      <c r="AF919" s="199" t="e">
        <f t="shared" si="33"/>
        <v>#REF!</v>
      </c>
    </row>
    <row r="920" spans="20:32">
      <c r="T920" s="200">
        <f t="shared" si="35"/>
        <v>1</v>
      </c>
      <c r="U920" s="199" t="e">
        <f>AND($C920&lt;&gt;"",#REF!&lt;&gt;"")</f>
        <v>#REF!</v>
      </c>
      <c r="V920" s="199" t="e">
        <f>AND($C920&lt;&gt;"",#REF!&lt;&gt;"")</f>
        <v>#REF!</v>
      </c>
      <c r="W920" s="199" t="e">
        <f>AND($C920&lt;&gt;"",#REF!&lt;&gt;"")</f>
        <v>#REF!</v>
      </c>
      <c r="X920" s="199" t="e">
        <f>AND($C920&lt;&gt;"",#REF!&lt;&gt;"")</f>
        <v>#REF!</v>
      </c>
      <c r="Y920" s="199" t="e">
        <f>AND($C920&lt;&gt;"",#REF!&lt;&gt;"")</f>
        <v>#REF!</v>
      </c>
      <c r="Z920" s="199" t="e">
        <f>AND($C920&lt;&gt;"",#REF!&lt;&gt;"")</f>
        <v>#REF!</v>
      </c>
      <c r="AA920" s="199" t="e">
        <f t="shared" si="34"/>
        <v>#REF!</v>
      </c>
      <c r="AB920" s="199" t="e">
        <f t="shared" si="34"/>
        <v>#REF!</v>
      </c>
      <c r="AC920" s="199" t="e">
        <f t="shared" si="34"/>
        <v>#REF!</v>
      </c>
      <c r="AD920" s="199" t="e">
        <f t="shared" si="33"/>
        <v>#REF!</v>
      </c>
      <c r="AE920" s="199" t="e">
        <f t="shared" si="33"/>
        <v>#REF!</v>
      </c>
      <c r="AF920" s="199" t="e">
        <f t="shared" si="33"/>
        <v>#REF!</v>
      </c>
    </row>
    <row r="921" spans="20:32">
      <c r="T921" s="200">
        <f t="shared" si="35"/>
        <v>1</v>
      </c>
      <c r="U921" s="199" t="e">
        <f>AND($C921&lt;&gt;"",#REF!&lt;&gt;"")</f>
        <v>#REF!</v>
      </c>
      <c r="V921" s="199" t="e">
        <f>AND($C921&lt;&gt;"",#REF!&lt;&gt;"")</f>
        <v>#REF!</v>
      </c>
      <c r="W921" s="199" t="e">
        <f>AND($C921&lt;&gt;"",#REF!&lt;&gt;"")</f>
        <v>#REF!</v>
      </c>
      <c r="X921" s="199" t="e">
        <f>AND($C921&lt;&gt;"",#REF!&lt;&gt;"")</f>
        <v>#REF!</v>
      </c>
      <c r="Y921" s="199" t="e">
        <f>AND($C921&lt;&gt;"",#REF!&lt;&gt;"")</f>
        <v>#REF!</v>
      </c>
      <c r="Z921" s="199" t="e">
        <f>AND($C921&lt;&gt;"",#REF!&lt;&gt;"")</f>
        <v>#REF!</v>
      </c>
      <c r="AA921" s="199" t="e">
        <f t="shared" si="34"/>
        <v>#REF!</v>
      </c>
      <c r="AB921" s="199" t="e">
        <f t="shared" si="34"/>
        <v>#REF!</v>
      </c>
      <c r="AC921" s="199" t="e">
        <f t="shared" si="34"/>
        <v>#REF!</v>
      </c>
      <c r="AD921" s="199" t="e">
        <f t="shared" si="33"/>
        <v>#REF!</v>
      </c>
      <c r="AE921" s="199" t="e">
        <f t="shared" si="33"/>
        <v>#REF!</v>
      </c>
      <c r="AF921" s="199" t="e">
        <f t="shared" si="33"/>
        <v>#REF!</v>
      </c>
    </row>
    <row r="922" spans="20:32">
      <c r="T922" s="200">
        <f t="shared" si="35"/>
        <v>1</v>
      </c>
      <c r="U922" s="199" t="e">
        <f>AND($C922&lt;&gt;"",#REF!&lt;&gt;"")</f>
        <v>#REF!</v>
      </c>
      <c r="V922" s="199" t="e">
        <f>AND($C922&lt;&gt;"",#REF!&lt;&gt;"")</f>
        <v>#REF!</v>
      </c>
      <c r="W922" s="199" t="e">
        <f>AND($C922&lt;&gt;"",#REF!&lt;&gt;"")</f>
        <v>#REF!</v>
      </c>
      <c r="X922" s="199" t="e">
        <f>AND($C922&lt;&gt;"",#REF!&lt;&gt;"")</f>
        <v>#REF!</v>
      </c>
      <c r="Y922" s="199" t="e">
        <f>AND($C922&lt;&gt;"",#REF!&lt;&gt;"")</f>
        <v>#REF!</v>
      </c>
      <c r="Z922" s="199" t="e">
        <f>AND($C922&lt;&gt;"",#REF!&lt;&gt;"")</f>
        <v>#REF!</v>
      </c>
      <c r="AA922" s="199" t="e">
        <f t="shared" si="34"/>
        <v>#REF!</v>
      </c>
      <c r="AB922" s="199" t="e">
        <f t="shared" si="34"/>
        <v>#REF!</v>
      </c>
      <c r="AC922" s="199" t="e">
        <f t="shared" si="34"/>
        <v>#REF!</v>
      </c>
      <c r="AD922" s="199" t="e">
        <f t="shared" si="33"/>
        <v>#REF!</v>
      </c>
      <c r="AE922" s="199" t="e">
        <f t="shared" si="33"/>
        <v>#REF!</v>
      </c>
      <c r="AF922" s="199" t="e">
        <f t="shared" si="33"/>
        <v>#REF!</v>
      </c>
    </row>
    <row r="923" spans="20:32">
      <c r="T923" s="200">
        <f t="shared" si="35"/>
        <v>1</v>
      </c>
      <c r="U923" s="199" t="e">
        <f>AND($C923&lt;&gt;"",#REF!&lt;&gt;"")</f>
        <v>#REF!</v>
      </c>
      <c r="V923" s="199" t="e">
        <f>AND($C923&lt;&gt;"",#REF!&lt;&gt;"")</f>
        <v>#REF!</v>
      </c>
      <c r="W923" s="199" t="e">
        <f>AND($C923&lt;&gt;"",#REF!&lt;&gt;"")</f>
        <v>#REF!</v>
      </c>
      <c r="X923" s="199" t="e">
        <f>AND($C923&lt;&gt;"",#REF!&lt;&gt;"")</f>
        <v>#REF!</v>
      </c>
      <c r="Y923" s="199" t="e">
        <f>AND($C923&lt;&gt;"",#REF!&lt;&gt;"")</f>
        <v>#REF!</v>
      </c>
      <c r="Z923" s="199" t="e">
        <f>AND($C923&lt;&gt;"",#REF!&lt;&gt;"")</f>
        <v>#REF!</v>
      </c>
      <c r="AA923" s="199" t="e">
        <f t="shared" si="34"/>
        <v>#REF!</v>
      </c>
      <c r="AB923" s="199" t="e">
        <f t="shared" si="34"/>
        <v>#REF!</v>
      </c>
      <c r="AC923" s="199" t="e">
        <f t="shared" si="34"/>
        <v>#REF!</v>
      </c>
      <c r="AD923" s="199" t="e">
        <f t="shared" si="33"/>
        <v>#REF!</v>
      </c>
      <c r="AE923" s="199" t="e">
        <f t="shared" si="33"/>
        <v>#REF!</v>
      </c>
      <c r="AF923" s="199" t="e">
        <f t="shared" si="33"/>
        <v>#REF!</v>
      </c>
    </row>
    <row r="924" spans="20:32">
      <c r="T924" s="200">
        <f t="shared" si="35"/>
        <v>1</v>
      </c>
      <c r="U924" s="199" t="e">
        <f>AND($C924&lt;&gt;"",#REF!&lt;&gt;"")</f>
        <v>#REF!</v>
      </c>
      <c r="V924" s="199" t="e">
        <f>AND($C924&lt;&gt;"",#REF!&lt;&gt;"")</f>
        <v>#REF!</v>
      </c>
      <c r="W924" s="199" t="e">
        <f>AND($C924&lt;&gt;"",#REF!&lt;&gt;"")</f>
        <v>#REF!</v>
      </c>
      <c r="X924" s="199" t="e">
        <f>AND($C924&lt;&gt;"",#REF!&lt;&gt;"")</f>
        <v>#REF!</v>
      </c>
      <c r="Y924" s="199" t="e">
        <f>AND($C924&lt;&gt;"",#REF!&lt;&gt;"")</f>
        <v>#REF!</v>
      </c>
      <c r="Z924" s="199" t="e">
        <f>AND($C924&lt;&gt;"",#REF!&lt;&gt;"")</f>
        <v>#REF!</v>
      </c>
      <c r="AA924" s="199" t="e">
        <f t="shared" si="34"/>
        <v>#REF!</v>
      </c>
      <c r="AB924" s="199" t="e">
        <f t="shared" si="34"/>
        <v>#REF!</v>
      </c>
      <c r="AC924" s="199" t="e">
        <f t="shared" si="34"/>
        <v>#REF!</v>
      </c>
      <c r="AD924" s="199" t="e">
        <f t="shared" si="33"/>
        <v>#REF!</v>
      </c>
      <c r="AE924" s="199" t="e">
        <f t="shared" si="33"/>
        <v>#REF!</v>
      </c>
      <c r="AF924" s="199" t="e">
        <f t="shared" si="33"/>
        <v>#REF!</v>
      </c>
    </row>
    <row r="925" spans="20:32">
      <c r="T925" s="200">
        <f t="shared" si="35"/>
        <v>1</v>
      </c>
      <c r="U925" s="199" t="e">
        <f>AND($C925&lt;&gt;"",#REF!&lt;&gt;"")</f>
        <v>#REF!</v>
      </c>
      <c r="V925" s="199" t="e">
        <f>AND($C925&lt;&gt;"",#REF!&lt;&gt;"")</f>
        <v>#REF!</v>
      </c>
      <c r="W925" s="199" t="e">
        <f>AND($C925&lt;&gt;"",#REF!&lt;&gt;"")</f>
        <v>#REF!</v>
      </c>
      <c r="X925" s="199" t="e">
        <f>AND($C925&lt;&gt;"",#REF!&lt;&gt;"")</f>
        <v>#REF!</v>
      </c>
      <c r="Y925" s="199" t="e">
        <f>AND($C925&lt;&gt;"",#REF!&lt;&gt;"")</f>
        <v>#REF!</v>
      </c>
      <c r="Z925" s="199" t="e">
        <f>AND($C925&lt;&gt;"",#REF!&lt;&gt;"")</f>
        <v>#REF!</v>
      </c>
      <c r="AA925" s="199" t="e">
        <f t="shared" si="34"/>
        <v>#REF!</v>
      </c>
      <c r="AB925" s="199" t="e">
        <f t="shared" si="34"/>
        <v>#REF!</v>
      </c>
      <c r="AC925" s="199" t="e">
        <f t="shared" si="34"/>
        <v>#REF!</v>
      </c>
      <c r="AD925" s="199" t="e">
        <f t="shared" si="33"/>
        <v>#REF!</v>
      </c>
      <c r="AE925" s="199" t="e">
        <f t="shared" si="33"/>
        <v>#REF!</v>
      </c>
      <c r="AF925" s="199" t="e">
        <f t="shared" si="33"/>
        <v>#REF!</v>
      </c>
    </row>
    <row r="926" spans="20:32">
      <c r="T926" s="200">
        <f t="shared" si="35"/>
        <v>1</v>
      </c>
      <c r="U926" s="199" t="e">
        <f>AND($C926&lt;&gt;"",#REF!&lt;&gt;"")</f>
        <v>#REF!</v>
      </c>
      <c r="V926" s="199" t="e">
        <f>AND($C926&lt;&gt;"",#REF!&lt;&gt;"")</f>
        <v>#REF!</v>
      </c>
      <c r="W926" s="199" t="e">
        <f>AND($C926&lt;&gt;"",#REF!&lt;&gt;"")</f>
        <v>#REF!</v>
      </c>
      <c r="X926" s="199" t="e">
        <f>AND($C926&lt;&gt;"",#REF!&lt;&gt;"")</f>
        <v>#REF!</v>
      </c>
      <c r="Y926" s="199" t="e">
        <f>AND($C926&lt;&gt;"",#REF!&lt;&gt;"")</f>
        <v>#REF!</v>
      </c>
      <c r="Z926" s="199" t="e">
        <f>AND($C926&lt;&gt;"",#REF!&lt;&gt;"")</f>
        <v>#REF!</v>
      </c>
      <c r="AA926" s="199" t="e">
        <f t="shared" si="34"/>
        <v>#REF!</v>
      </c>
      <c r="AB926" s="199" t="e">
        <f t="shared" si="34"/>
        <v>#REF!</v>
      </c>
      <c r="AC926" s="199" t="e">
        <f t="shared" si="34"/>
        <v>#REF!</v>
      </c>
      <c r="AD926" s="199" t="e">
        <f t="shared" si="33"/>
        <v>#REF!</v>
      </c>
      <c r="AE926" s="199" t="e">
        <f t="shared" si="33"/>
        <v>#REF!</v>
      </c>
      <c r="AF926" s="199" t="e">
        <f t="shared" si="33"/>
        <v>#REF!</v>
      </c>
    </row>
    <row r="927" spans="20:32">
      <c r="T927" s="200">
        <f t="shared" si="35"/>
        <v>1</v>
      </c>
      <c r="U927" s="199" t="e">
        <f>AND($C927&lt;&gt;"",#REF!&lt;&gt;"")</f>
        <v>#REF!</v>
      </c>
      <c r="V927" s="199" t="e">
        <f>AND($C927&lt;&gt;"",#REF!&lt;&gt;"")</f>
        <v>#REF!</v>
      </c>
      <c r="W927" s="199" t="e">
        <f>AND($C927&lt;&gt;"",#REF!&lt;&gt;"")</f>
        <v>#REF!</v>
      </c>
      <c r="X927" s="199" t="e">
        <f>AND($C927&lt;&gt;"",#REF!&lt;&gt;"")</f>
        <v>#REF!</v>
      </c>
      <c r="Y927" s="199" t="e">
        <f>AND($C927&lt;&gt;"",#REF!&lt;&gt;"")</f>
        <v>#REF!</v>
      </c>
      <c r="Z927" s="199" t="e">
        <f>AND($C927&lt;&gt;"",#REF!&lt;&gt;"")</f>
        <v>#REF!</v>
      </c>
      <c r="AA927" s="199" t="e">
        <f t="shared" si="34"/>
        <v>#REF!</v>
      </c>
      <c r="AB927" s="199" t="e">
        <f t="shared" si="34"/>
        <v>#REF!</v>
      </c>
      <c r="AC927" s="199" t="e">
        <f t="shared" si="34"/>
        <v>#REF!</v>
      </c>
      <c r="AD927" s="199" t="e">
        <f t="shared" si="33"/>
        <v>#REF!</v>
      </c>
      <c r="AE927" s="199" t="e">
        <f t="shared" si="33"/>
        <v>#REF!</v>
      </c>
      <c r="AF927" s="199" t="e">
        <f t="shared" si="33"/>
        <v>#REF!</v>
      </c>
    </row>
    <row r="928" spans="20:32">
      <c r="T928" s="200">
        <f t="shared" si="35"/>
        <v>1</v>
      </c>
      <c r="U928" s="199" t="e">
        <f>AND($C928&lt;&gt;"",#REF!&lt;&gt;"")</f>
        <v>#REF!</v>
      </c>
      <c r="V928" s="199" t="e">
        <f>AND($C928&lt;&gt;"",#REF!&lt;&gt;"")</f>
        <v>#REF!</v>
      </c>
      <c r="W928" s="199" t="e">
        <f>AND($C928&lt;&gt;"",#REF!&lt;&gt;"")</f>
        <v>#REF!</v>
      </c>
      <c r="X928" s="199" t="e">
        <f>AND($C928&lt;&gt;"",#REF!&lt;&gt;"")</f>
        <v>#REF!</v>
      </c>
      <c r="Y928" s="199" t="e">
        <f>AND($C928&lt;&gt;"",#REF!&lt;&gt;"")</f>
        <v>#REF!</v>
      </c>
      <c r="Z928" s="199" t="e">
        <f>AND($C928&lt;&gt;"",#REF!&lt;&gt;"")</f>
        <v>#REF!</v>
      </c>
      <c r="AA928" s="199" t="e">
        <f t="shared" si="34"/>
        <v>#REF!</v>
      </c>
      <c r="AB928" s="199" t="e">
        <f t="shared" si="34"/>
        <v>#REF!</v>
      </c>
      <c r="AC928" s="199" t="e">
        <f t="shared" si="34"/>
        <v>#REF!</v>
      </c>
      <c r="AD928" s="199" t="e">
        <f t="shared" si="33"/>
        <v>#REF!</v>
      </c>
      <c r="AE928" s="199" t="e">
        <f t="shared" si="33"/>
        <v>#REF!</v>
      </c>
      <c r="AF928" s="199" t="e">
        <f t="shared" si="33"/>
        <v>#REF!</v>
      </c>
    </row>
    <row r="929" spans="20:32">
      <c r="T929" s="200">
        <f t="shared" si="35"/>
        <v>1</v>
      </c>
      <c r="U929" s="199" t="e">
        <f>AND($C929&lt;&gt;"",#REF!&lt;&gt;"")</f>
        <v>#REF!</v>
      </c>
      <c r="V929" s="199" t="e">
        <f>AND($C929&lt;&gt;"",#REF!&lt;&gt;"")</f>
        <v>#REF!</v>
      </c>
      <c r="W929" s="199" t="e">
        <f>AND($C929&lt;&gt;"",#REF!&lt;&gt;"")</f>
        <v>#REF!</v>
      </c>
      <c r="X929" s="199" t="e">
        <f>AND($C929&lt;&gt;"",#REF!&lt;&gt;"")</f>
        <v>#REF!</v>
      </c>
      <c r="Y929" s="199" t="e">
        <f>AND($C929&lt;&gt;"",#REF!&lt;&gt;"")</f>
        <v>#REF!</v>
      </c>
      <c r="Z929" s="199" t="e">
        <f>AND($C929&lt;&gt;"",#REF!&lt;&gt;"")</f>
        <v>#REF!</v>
      </c>
      <c r="AA929" s="199" t="e">
        <f t="shared" si="34"/>
        <v>#REF!</v>
      </c>
      <c r="AB929" s="199" t="e">
        <f t="shared" si="34"/>
        <v>#REF!</v>
      </c>
      <c r="AC929" s="199" t="e">
        <f t="shared" si="34"/>
        <v>#REF!</v>
      </c>
      <c r="AD929" s="199" t="e">
        <f t="shared" si="33"/>
        <v>#REF!</v>
      </c>
      <c r="AE929" s="199" t="e">
        <f t="shared" si="33"/>
        <v>#REF!</v>
      </c>
      <c r="AF929" s="199" t="e">
        <f t="shared" si="33"/>
        <v>#REF!</v>
      </c>
    </row>
    <row r="930" spans="20:32">
      <c r="T930" s="200">
        <f t="shared" si="35"/>
        <v>1</v>
      </c>
      <c r="U930" s="199" t="e">
        <f>AND($C930&lt;&gt;"",#REF!&lt;&gt;"")</f>
        <v>#REF!</v>
      </c>
      <c r="V930" s="199" t="e">
        <f>AND($C930&lt;&gt;"",#REF!&lt;&gt;"")</f>
        <v>#REF!</v>
      </c>
      <c r="W930" s="199" t="e">
        <f>AND($C930&lt;&gt;"",#REF!&lt;&gt;"")</f>
        <v>#REF!</v>
      </c>
      <c r="X930" s="199" t="e">
        <f>AND($C930&lt;&gt;"",#REF!&lt;&gt;"")</f>
        <v>#REF!</v>
      </c>
      <c r="Y930" s="199" t="e">
        <f>AND($C930&lt;&gt;"",#REF!&lt;&gt;"")</f>
        <v>#REF!</v>
      </c>
      <c r="Z930" s="199" t="e">
        <f>AND($C930&lt;&gt;"",#REF!&lt;&gt;"")</f>
        <v>#REF!</v>
      </c>
      <c r="AA930" s="199" t="e">
        <f t="shared" si="34"/>
        <v>#REF!</v>
      </c>
      <c r="AB930" s="199" t="e">
        <f t="shared" si="34"/>
        <v>#REF!</v>
      </c>
      <c r="AC930" s="199" t="e">
        <f t="shared" si="34"/>
        <v>#REF!</v>
      </c>
      <c r="AD930" s="199" t="e">
        <f t="shared" si="33"/>
        <v>#REF!</v>
      </c>
      <c r="AE930" s="199" t="e">
        <f t="shared" si="33"/>
        <v>#REF!</v>
      </c>
      <c r="AF930" s="199" t="e">
        <f t="shared" si="33"/>
        <v>#REF!</v>
      </c>
    </row>
    <row r="931" spans="20:32">
      <c r="T931" s="200">
        <f t="shared" si="35"/>
        <v>1</v>
      </c>
      <c r="U931" s="199" t="e">
        <f>AND($C931&lt;&gt;"",#REF!&lt;&gt;"")</f>
        <v>#REF!</v>
      </c>
      <c r="V931" s="199" t="e">
        <f>AND($C931&lt;&gt;"",#REF!&lt;&gt;"")</f>
        <v>#REF!</v>
      </c>
      <c r="W931" s="199" t="e">
        <f>AND($C931&lt;&gt;"",#REF!&lt;&gt;"")</f>
        <v>#REF!</v>
      </c>
      <c r="X931" s="199" t="e">
        <f>AND($C931&lt;&gt;"",#REF!&lt;&gt;"")</f>
        <v>#REF!</v>
      </c>
      <c r="Y931" s="199" t="e">
        <f>AND($C931&lt;&gt;"",#REF!&lt;&gt;"")</f>
        <v>#REF!</v>
      </c>
      <c r="Z931" s="199" t="e">
        <f>AND($C931&lt;&gt;"",#REF!&lt;&gt;"")</f>
        <v>#REF!</v>
      </c>
      <c r="AA931" s="199" t="e">
        <f t="shared" si="34"/>
        <v>#REF!</v>
      </c>
      <c r="AB931" s="199" t="e">
        <f t="shared" si="34"/>
        <v>#REF!</v>
      </c>
      <c r="AC931" s="199" t="e">
        <f t="shared" si="34"/>
        <v>#REF!</v>
      </c>
      <c r="AD931" s="199" t="e">
        <f t="shared" si="33"/>
        <v>#REF!</v>
      </c>
      <c r="AE931" s="199" t="e">
        <f t="shared" si="33"/>
        <v>#REF!</v>
      </c>
      <c r="AF931" s="199" t="e">
        <f t="shared" si="33"/>
        <v>#REF!</v>
      </c>
    </row>
    <row r="932" spans="20:32">
      <c r="T932" s="200">
        <f t="shared" si="35"/>
        <v>1</v>
      </c>
      <c r="U932" s="199" t="e">
        <f>AND($C932&lt;&gt;"",#REF!&lt;&gt;"")</f>
        <v>#REF!</v>
      </c>
      <c r="V932" s="199" t="e">
        <f>AND($C932&lt;&gt;"",#REF!&lt;&gt;"")</f>
        <v>#REF!</v>
      </c>
      <c r="W932" s="199" t="e">
        <f>AND($C932&lt;&gt;"",#REF!&lt;&gt;"")</f>
        <v>#REF!</v>
      </c>
      <c r="X932" s="199" t="e">
        <f>AND($C932&lt;&gt;"",#REF!&lt;&gt;"")</f>
        <v>#REF!</v>
      </c>
      <c r="Y932" s="199" t="e">
        <f>AND($C932&lt;&gt;"",#REF!&lt;&gt;"")</f>
        <v>#REF!</v>
      </c>
      <c r="Z932" s="199" t="e">
        <f>AND($C932&lt;&gt;"",#REF!&lt;&gt;"")</f>
        <v>#REF!</v>
      </c>
      <c r="AA932" s="199" t="e">
        <f t="shared" si="34"/>
        <v>#REF!</v>
      </c>
      <c r="AB932" s="199" t="e">
        <f t="shared" si="34"/>
        <v>#REF!</v>
      </c>
      <c r="AC932" s="199" t="e">
        <f t="shared" si="34"/>
        <v>#REF!</v>
      </c>
      <c r="AD932" s="199" t="e">
        <f t="shared" si="33"/>
        <v>#REF!</v>
      </c>
      <c r="AE932" s="199" t="e">
        <f t="shared" si="33"/>
        <v>#REF!</v>
      </c>
      <c r="AF932" s="199" t="e">
        <f t="shared" si="33"/>
        <v>#REF!</v>
      </c>
    </row>
    <row r="933" spans="20:32">
      <c r="T933" s="200">
        <f t="shared" si="35"/>
        <v>1</v>
      </c>
      <c r="U933" s="199" t="e">
        <f>AND($C933&lt;&gt;"",#REF!&lt;&gt;"")</f>
        <v>#REF!</v>
      </c>
      <c r="V933" s="199" t="e">
        <f>AND($C933&lt;&gt;"",#REF!&lt;&gt;"")</f>
        <v>#REF!</v>
      </c>
      <c r="W933" s="199" t="e">
        <f>AND($C933&lt;&gt;"",#REF!&lt;&gt;"")</f>
        <v>#REF!</v>
      </c>
      <c r="X933" s="199" t="e">
        <f>AND($C933&lt;&gt;"",#REF!&lt;&gt;"")</f>
        <v>#REF!</v>
      </c>
      <c r="Y933" s="199" t="e">
        <f>AND($C933&lt;&gt;"",#REF!&lt;&gt;"")</f>
        <v>#REF!</v>
      </c>
      <c r="Z933" s="199" t="e">
        <f>AND($C933&lt;&gt;"",#REF!&lt;&gt;"")</f>
        <v>#REF!</v>
      </c>
      <c r="AA933" s="199" t="e">
        <f t="shared" si="34"/>
        <v>#REF!</v>
      </c>
      <c r="AB933" s="199" t="e">
        <f t="shared" si="34"/>
        <v>#REF!</v>
      </c>
      <c r="AC933" s="199" t="e">
        <f t="shared" si="34"/>
        <v>#REF!</v>
      </c>
      <c r="AD933" s="199" t="e">
        <f t="shared" si="33"/>
        <v>#REF!</v>
      </c>
      <c r="AE933" s="199" t="e">
        <f t="shared" si="33"/>
        <v>#REF!</v>
      </c>
      <c r="AF933" s="199" t="e">
        <f t="shared" si="33"/>
        <v>#REF!</v>
      </c>
    </row>
    <row r="934" spans="20:32">
      <c r="T934" s="200">
        <f t="shared" si="35"/>
        <v>1</v>
      </c>
      <c r="U934" s="199" t="e">
        <f>AND($C934&lt;&gt;"",#REF!&lt;&gt;"")</f>
        <v>#REF!</v>
      </c>
      <c r="V934" s="199" t="e">
        <f>AND($C934&lt;&gt;"",#REF!&lt;&gt;"")</f>
        <v>#REF!</v>
      </c>
      <c r="W934" s="199" t="e">
        <f>AND($C934&lt;&gt;"",#REF!&lt;&gt;"")</f>
        <v>#REF!</v>
      </c>
      <c r="X934" s="199" t="e">
        <f>AND($C934&lt;&gt;"",#REF!&lt;&gt;"")</f>
        <v>#REF!</v>
      </c>
      <c r="Y934" s="199" t="e">
        <f>AND($C934&lt;&gt;"",#REF!&lt;&gt;"")</f>
        <v>#REF!</v>
      </c>
      <c r="Z934" s="199" t="e">
        <f>AND($C934&lt;&gt;"",#REF!&lt;&gt;"")</f>
        <v>#REF!</v>
      </c>
      <c r="AA934" s="199" t="e">
        <f t="shared" si="34"/>
        <v>#REF!</v>
      </c>
      <c r="AB934" s="199" t="e">
        <f t="shared" si="34"/>
        <v>#REF!</v>
      </c>
      <c r="AC934" s="199" t="e">
        <f t="shared" si="34"/>
        <v>#REF!</v>
      </c>
      <c r="AD934" s="199" t="e">
        <f t="shared" si="33"/>
        <v>#REF!</v>
      </c>
      <c r="AE934" s="199" t="e">
        <f t="shared" si="33"/>
        <v>#REF!</v>
      </c>
      <c r="AF934" s="199" t="e">
        <f t="shared" si="33"/>
        <v>#REF!</v>
      </c>
    </row>
    <row r="935" spans="20:32">
      <c r="T935" s="200">
        <f t="shared" si="35"/>
        <v>1</v>
      </c>
      <c r="U935" s="199" t="e">
        <f>AND($C935&lt;&gt;"",#REF!&lt;&gt;"")</f>
        <v>#REF!</v>
      </c>
      <c r="V935" s="199" t="e">
        <f>AND($C935&lt;&gt;"",#REF!&lt;&gt;"")</f>
        <v>#REF!</v>
      </c>
      <c r="W935" s="199" t="e">
        <f>AND($C935&lt;&gt;"",#REF!&lt;&gt;"")</f>
        <v>#REF!</v>
      </c>
      <c r="X935" s="199" t="e">
        <f>AND($C935&lt;&gt;"",#REF!&lt;&gt;"")</f>
        <v>#REF!</v>
      </c>
      <c r="Y935" s="199" t="e">
        <f>AND($C935&lt;&gt;"",#REF!&lt;&gt;"")</f>
        <v>#REF!</v>
      </c>
      <c r="Z935" s="199" t="e">
        <f>AND($C935&lt;&gt;"",#REF!&lt;&gt;"")</f>
        <v>#REF!</v>
      </c>
      <c r="AA935" s="199" t="e">
        <f t="shared" si="34"/>
        <v>#REF!</v>
      </c>
      <c r="AB935" s="199" t="e">
        <f t="shared" si="34"/>
        <v>#REF!</v>
      </c>
      <c r="AC935" s="199" t="e">
        <f t="shared" si="34"/>
        <v>#REF!</v>
      </c>
      <c r="AD935" s="199" t="e">
        <f t="shared" si="33"/>
        <v>#REF!</v>
      </c>
      <c r="AE935" s="199" t="e">
        <f t="shared" si="33"/>
        <v>#REF!</v>
      </c>
      <c r="AF935" s="199" t="e">
        <f t="shared" si="33"/>
        <v>#REF!</v>
      </c>
    </row>
    <row r="936" spans="20:32">
      <c r="T936" s="200">
        <f t="shared" si="35"/>
        <v>1</v>
      </c>
      <c r="U936" s="199" t="e">
        <f>AND($C936&lt;&gt;"",#REF!&lt;&gt;"")</f>
        <v>#REF!</v>
      </c>
      <c r="V936" s="199" t="e">
        <f>AND($C936&lt;&gt;"",#REF!&lt;&gt;"")</f>
        <v>#REF!</v>
      </c>
      <c r="W936" s="199" t="e">
        <f>AND($C936&lt;&gt;"",#REF!&lt;&gt;"")</f>
        <v>#REF!</v>
      </c>
      <c r="X936" s="199" t="e">
        <f>AND($C936&lt;&gt;"",#REF!&lt;&gt;"")</f>
        <v>#REF!</v>
      </c>
      <c r="Y936" s="199" t="e">
        <f>AND($C936&lt;&gt;"",#REF!&lt;&gt;"")</f>
        <v>#REF!</v>
      </c>
      <c r="Z936" s="199" t="e">
        <f>AND($C936&lt;&gt;"",#REF!&lt;&gt;"")</f>
        <v>#REF!</v>
      </c>
      <c r="AA936" s="199" t="e">
        <f t="shared" si="34"/>
        <v>#REF!</v>
      </c>
      <c r="AB936" s="199" t="e">
        <f t="shared" si="34"/>
        <v>#REF!</v>
      </c>
      <c r="AC936" s="199" t="e">
        <f t="shared" si="34"/>
        <v>#REF!</v>
      </c>
      <c r="AD936" s="199" t="e">
        <f t="shared" si="33"/>
        <v>#REF!</v>
      </c>
      <c r="AE936" s="199" t="e">
        <f t="shared" si="33"/>
        <v>#REF!</v>
      </c>
      <c r="AF936" s="199" t="e">
        <f t="shared" si="33"/>
        <v>#REF!</v>
      </c>
    </row>
    <row r="937" spans="20:32">
      <c r="T937" s="200">
        <f t="shared" si="35"/>
        <v>1</v>
      </c>
      <c r="U937" s="199" t="e">
        <f>AND($C937&lt;&gt;"",#REF!&lt;&gt;"")</f>
        <v>#REF!</v>
      </c>
      <c r="V937" s="199" t="e">
        <f>AND($C937&lt;&gt;"",#REF!&lt;&gt;"")</f>
        <v>#REF!</v>
      </c>
      <c r="W937" s="199" t="e">
        <f>AND($C937&lt;&gt;"",#REF!&lt;&gt;"")</f>
        <v>#REF!</v>
      </c>
      <c r="X937" s="199" t="e">
        <f>AND($C937&lt;&gt;"",#REF!&lt;&gt;"")</f>
        <v>#REF!</v>
      </c>
      <c r="Y937" s="199" t="e">
        <f>AND($C937&lt;&gt;"",#REF!&lt;&gt;"")</f>
        <v>#REF!</v>
      </c>
      <c r="Z937" s="199" t="e">
        <f>AND($C937&lt;&gt;"",#REF!&lt;&gt;"")</f>
        <v>#REF!</v>
      </c>
      <c r="AA937" s="199" t="e">
        <f t="shared" si="34"/>
        <v>#REF!</v>
      </c>
      <c r="AB937" s="199" t="e">
        <f t="shared" si="34"/>
        <v>#REF!</v>
      </c>
      <c r="AC937" s="199" t="e">
        <f t="shared" si="34"/>
        <v>#REF!</v>
      </c>
      <c r="AD937" s="199" t="e">
        <f t="shared" si="33"/>
        <v>#REF!</v>
      </c>
      <c r="AE937" s="199" t="e">
        <f t="shared" si="33"/>
        <v>#REF!</v>
      </c>
      <c r="AF937" s="199" t="e">
        <f t="shared" si="33"/>
        <v>#REF!</v>
      </c>
    </row>
    <row r="938" spans="20:32">
      <c r="T938" s="200">
        <f t="shared" si="35"/>
        <v>1</v>
      </c>
      <c r="U938" s="199" t="e">
        <f>AND($C938&lt;&gt;"",#REF!&lt;&gt;"")</f>
        <v>#REF!</v>
      </c>
      <c r="V938" s="199" t="e">
        <f>AND($C938&lt;&gt;"",#REF!&lt;&gt;"")</f>
        <v>#REF!</v>
      </c>
      <c r="W938" s="199" t="e">
        <f>AND($C938&lt;&gt;"",#REF!&lt;&gt;"")</f>
        <v>#REF!</v>
      </c>
      <c r="X938" s="199" t="e">
        <f>AND($C938&lt;&gt;"",#REF!&lt;&gt;"")</f>
        <v>#REF!</v>
      </c>
      <c r="Y938" s="199" t="e">
        <f>AND($C938&lt;&gt;"",#REF!&lt;&gt;"")</f>
        <v>#REF!</v>
      </c>
      <c r="Z938" s="199" t="e">
        <f>AND($C938&lt;&gt;"",#REF!&lt;&gt;"")</f>
        <v>#REF!</v>
      </c>
      <c r="AA938" s="199" t="e">
        <f t="shared" si="34"/>
        <v>#REF!</v>
      </c>
      <c r="AB938" s="199" t="e">
        <f t="shared" si="34"/>
        <v>#REF!</v>
      </c>
      <c r="AC938" s="199" t="e">
        <f t="shared" si="34"/>
        <v>#REF!</v>
      </c>
      <c r="AD938" s="199" t="e">
        <f t="shared" si="33"/>
        <v>#REF!</v>
      </c>
      <c r="AE938" s="199" t="e">
        <f t="shared" si="33"/>
        <v>#REF!</v>
      </c>
      <c r="AF938" s="199" t="e">
        <f t="shared" si="33"/>
        <v>#REF!</v>
      </c>
    </row>
    <row r="939" spans="20:32">
      <c r="T939" s="200">
        <f t="shared" si="35"/>
        <v>1</v>
      </c>
      <c r="U939" s="199" t="e">
        <f>AND($C939&lt;&gt;"",#REF!&lt;&gt;"")</f>
        <v>#REF!</v>
      </c>
      <c r="V939" s="199" t="e">
        <f>AND($C939&lt;&gt;"",#REF!&lt;&gt;"")</f>
        <v>#REF!</v>
      </c>
      <c r="W939" s="199" t="e">
        <f>AND($C939&lt;&gt;"",#REF!&lt;&gt;"")</f>
        <v>#REF!</v>
      </c>
      <c r="X939" s="199" t="e">
        <f>AND($C939&lt;&gt;"",#REF!&lt;&gt;"")</f>
        <v>#REF!</v>
      </c>
      <c r="Y939" s="199" t="e">
        <f>AND($C939&lt;&gt;"",#REF!&lt;&gt;"")</f>
        <v>#REF!</v>
      </c>
      <c r="Z939" s="199" t="e">
        <f>AND($C939&lt;&gt;"",#REF!&lt;&gt;"")</f>
        <v>#REF!</v>
      </c>
      <c r="AA939" s="199" t="e">
        <f t="shared" si="34"/>
        <v>#REF!</v>
      </c>
      <c r="AB939" s="199" t="e">
        <f t="shared" si="34"/>
        <v>#REF!</v>
      </c>
      <c r="AC939" s="199" t="e">
        <f t="shared" si="34"/>
        <v>#REF!</v>
      </c>
      <c r="AD939" s="199" t="e">
        <f t="shared" si="33"/>
        <v>#REF!</v>
      </c>
      <c r="AE939" s="199" t="e">
        <f t="shared" si="33"/>
        <v>#REF!</v>
      </c>
      <c r="AF939" s="199" t="e">
        <f t="shared" si="33"/>
        <v>#REF!</v>
      </c>
    </row>
    <row r="940" spans="20:32">
      <c r="T940" s="200">
        <f t="shared" si="35"/>
        <v>1</v>
      </c>
      <c r="U940" s="199" t="e">
        <f>AND($C940&lt;&gt;"",#REF!&lt;&gt;"")</f>
        <v>#REF!</v>
      </c>
      <c r="V940" s="199" t="e">
        <f>AND($C940&lt;&gt;"",#REF!&lt;&gt;"")</f>
        <v>#REF!</v>
      </c>
      <c r="W940" s="199" t="e">
        <f>AND($C940&lt;&gt;"",#REF!&lt;&gt;"")</f>
        <v>#REF!</v>
      </c>
      <c r="X940" s="199" t="e">
        <f>AND($C940&lt;&gt;"",#REF!&lt;&gt;"")</f>
        <v>#REF!</v>
      </c>
      <c r="Y940" s="199" t="e">
        <f>AND($C940&lt;&gt;"",#REF!&lt;&gt;"")</f>
        <v>#REF!</v>
      </c>
      <c r="Z940" s="199" t="e">
        <f>AND($C940&lt;&gt;"",#REF!&lt;&gt;"")</f>
        <v>#REF!</v>
      </c>
      <c r="AA940" s="199" t="e">
        <f t="shared" si="34"/>
        <v>#REF!</v>
      </c>
      <c r="AB940" s="199" t="e">
        <f t="shared" si="34"/>
        <v>#REF!</v>
      </c>
      <c r="AC940" s="199" t="e">
        <f t="shared" si="34"/>
        <v>#REF!</v>
      </c>
      <c r="AD940" s="199" t="e">
        <f t="shared" si="33"/>
        <v>#REF!</v>
      </c>
      <c r="AE940" s="199" t="e">
        <f t="shared" si="33"/>
        <v>#REF!</v>
      </c>
      <c r="AF940" s="199" t="e">
        <f t="shared" si="33"/>
        <v>#REF!</v>
      </c>
    </row>
    <row r="941" spans="20:32">
      <c r="T941" s="200">
        <f t="shared" si="35"/>
        <v>1</v>
      </c>
      <c r="U941" s="199" t="e">
        <f>AND($C941&lt;&gt;"",#REF!&lt;&gt;"")</f>
        <v>#REF!</v>
      </c>
      <c r="V941" s="199" t="e">
        <f>AND($C941&lt;&gt;"",#REF!&lt;&gt;"")</f>
        <v>#REF!</v>
      </c>
      <c r="W941" s="199" t="e">
        <f>AND($C941&lt;&gt;"",#REF!&lt;&gt;"")</f>
        <v>#REF!</v>
      </c>
      <c r="X941" s="199" t="e">
        <f>AND($C941&lt;&gt;"",#REF!&lt;&gt;"")</f>
        <v>#REF!</v>
      </c>
      <c r="Y941" s="199" t="e">
        <f>AND($C941&lt;&gt;"",#REF!&lt;&gt;"")</f>
        <v>#REF!</v>
      </c>
      <c r="Z941" s="199" t="e">
        <f>AND($C941&lt;&gt;"",#REF!&lt;&gt;"")</f>
        <v>#REF!</v>
      </c>
      <c r="AA941" s="199" t="e">
        <f t="shared" si="34"/>
        <v>#REF!</v>
      </c>
      <c r="AB941" s="199" t="e">
        <f t="shared" si="34"/>
        <v>#REF!</v>
      </c>
      <c r="AC941" s="199" t="e">
        <f t="shared" si="34"/>
        <v>#REF!</v>
      </c>
      <c r="AD941" s="199" t="e">
        <f t="shared" si="33"/>
        <v>#REF!</v>
      </c>
      <c r="AE941" s="199" t="e">
        <f t="shared" si="33"/>
        <v>#REF!</v>
      </c>
      <c r="AF941" s="199" t="e">
        <f t="shared" si="33"/>
        <v>#REF!</v>
      </c>
    </row>
    <row r="942" spans="20:32">
      <c r="T942" s="200">
        <f t="shared" si="35"/>
        <v>1</v>
      </c>
      <c r="U942" s="199" t="e">
        <f>AND($C942&lt;&gt;"",#REF!&lt;&gt;"")</f>
        <v>#REF!</v>
      </c>
      <c r="V942" s="199" t="e">
        <f>AND($C942&lt;&gt;"",#REF!&lt;&gt;"")</f>
        <v>#REF!</v>
      </c>
      <c r="W942" s="199" t="e">
        <f>AND($C942&lt;&gt;"",#REF!&lt;&gt;"")</f>
        <v>#REF!</v>
      </c>
      <c r="X942" s="199" t="e">
        <f>AND($C942&lt;&gt;"",#REF!&lt;&gt;"")</f>
        <v>#REF!</v>
      </c>
      <c r="Y942" s="199" t="e">
        <f>AND($C942&lt;&gt;"",#REF!&lt;&gt;"")</f>
        <v>#REF!</v>
      </c>
      <c r="Z942" s="199" t="e">
        <f>AND($C942&lt;&gt;"",#REF!&lt;&gt;"")</f>
        <v>#REF!</v>
      </c>
      <c r="AA942" s="199" t="e">
        <f t="shared" si="34"/>
        <v>#REF!</v>
      </c>
      <c r="AB942" s="199" t="e">
        <f t="shared" si="34"/>
        <v>#REF!</v>
      </c>
      <c r="AC942" s="199" t="e">
        <f t="shared" si="34"/>
        <v>#REF!</v>
      </c>
      <c r="AD942" s="199" t="e">
        <f t="shared" si="33"/>
        <v>#REF!</v>
      </c>
      <c r="AE942" s="199" t="e">
        <f t="shared" si="33"/>
        <v>#REF!</v>
      </c>
      <c r="AF942" s="199" t="e">
        <f t="shared" si="33"/>
        <v>#REF!</v>
      </c>
    </row>
    <row r="943" spans="20:32">
      <c r="T943" s="200">
        <f t="shared" si="35"/>
        <v>1</v>
      </c>
      <c r="U943" s="199" t="e">
        <f>AND($C943&lt;&gt;"",#REF!&lt;&gt;"")</f>
        <v>#REF!</v>
      </c>
      <c r="V943" s="199" t="e">
        <f>AND($C943&lt;&gt;"",#REF!&lt;&gt;"")</f>
        <v>#REF!</v>
      </c>
      <c r="W943" s="199" t="e">
        <f>AND($C943&lt;&gt;"",#REF!&lt;&gt;"")</f>
        <v>#REF!</v>
      </c>
      <c r="X943" s="199" t="e">
        <f>AND($C943&lt;&gt;"",#REF!&lt;&gt;"")</f>
        <v>#REF!</v>
      </c>
      <c r="Y943" s="199" t="e">
        <f>AND($C943&lt;&gt;"",#REF!&lt;&gt;"")</f>
        <v>#REF!</v>
      </c>
      <c r="Z943" s="199" t="e">
        <f>AND($C943&lt;&gt;"",#REF!&lt;&gt;"")</f>
        <v>#REF!</v>
      </c>
      <c r="AA943" s="199" t="e">
        <f t="shared" si="34"/>
        <v>#REF!</v>
      </c>
      <c r="AB943" s="199" t="e">
        <f t="shared" si="34"/>
        <v>#REF!</v>
      </c>
      <c r="AC943" s="199" t="e">
        <f t="shared" si="34"/>
        <v>#REF!</v>
      </c>
      <c r="AD943" s="199" t="e">
        <f t="shared" si="33"/>
        <v>#REF!</v>
      </c>
      <c r="AE943" s="199" t="e">
        <f t="shared" si="33"/>
        <v>#REF!</v>
      </c>
      <c r="AF943" s="199" t="e">
        <f t="shared" si="33"/>
        <v>#REF!</v>
      </c>
    </row>
    <row r="944" spans="20:32">
      <c r="T944" s="200">
        <f t="shared" si="35"/>
        <v>1</v>
      </c>
      <c r="U944" s="199" t="e">
        <f>AND($C944&lt;&gt;"",#REF!&lt;&gt;"")</f>
        <v>#REF!</v>
      </c>
      <c r="V944" s="199" t="e">
        <f>AND($C944&lt;&gt;"",#REF!&lt;&gt;"")</f>
        <v>#REF!</v>
      </c>
      <c r="W944" s="199" t="e">
        <f>AND($C944&lt;&gt;"",#REF!&lt;&gt;"")</f>
        <v>#REF!</v>
      </c>
      <c r="X944" s="199" t="e">
        <f>AND($C944&lt;&gt;"",#REF!&lt;&gt;"")</f>
        <v>#REF!</v>
      </c>
      <c r="Y944" s="199" t="e">
        <f>AND($C944&lt;&gt;"",#REF!&lt;&gt;"")</f>
        <v>#REF!</v>
      </c>
      <c r="Z944" s="199" t="e">
        <f>AND($C944&lt;&gt;"",#REF!&lt;&gt;"")</f>
        <v>#REF!</v>
      </c>
      <c r="AA944" s="199" t="e">
        <f t="shared" si="34"/>
        <v>#REF!</v>
      </c>
      <c r="AB944" s="199" t="e">
        <f t="shared" si="34"/>
        <v>#REF!</v>
      </c>
      <c r="AC944" s="199" t="e">
        <f t="shared" si="34"/>
        <v>#REF!</v>
      </c>
      <c r="AD944" s="199" t="e">
        <f t="shared" si="33"/>
        <v>#REF!</v>
      </c>
      <c r="AE944" s="199" t="e">
        <f t="shared" si="33"/>
        <v>#REF!</v>
      </c>
      <c r="AF944" s="199" t="e">
        <f t="shared" si="33"/>
        <v>#REF!</v>
      </c>
    </row>
    <row r="945" spans="20:32">
      <c r="T945" s="200">
        <f t="shared" si="35"/>
        <v>1</v>
      </c>
      <c r="U945" s="199" t="e">
        <f>AND($C945&lt;&gt;"",#REF!&lt;&gt;"")</f>
        <v>#REF!</v>
      </c>
      <c r="V945" s="199" t="e">
        <f>AND($C945&lt;&gt;"",#REF!&lt;&gt;"")</f>
        <v>#REF!</v>
      </c>
      <c r="W945" s="199" t="e">
        <f>AND($C945&lt;&gt;"",#REF!&lt;&gt;"")</f>
        <v>#REF!</v>
      </c>
      <c r="X945" s="199" t="e">
        <f>AND($C945&lt;&gt;"",#REF!&lt;&gt;"")</f>
        <v>#REF!</v>
      </c>
      <c r="Y945" s="199" t="e">
        <f>AND($C945&lt;&gt;"",#REF!&lt;&gt;"")</f>
        <v>#REF!</v>
      </c>
      <c r="Z945" s="199" t="e">
        <f>AND($C945&lt;&gt;"",#REF!&lt;&gt;"")</f>
        <v>#REF!</v>
      </c>
      <c r="AA945" s="199" t="e">
        <f t="shared" si="34"/>
        <v>#REF!</v>
      </c>
      <c r="AB945" s="199" t="e">
        <f t="shared" si="34"/>
        <v>#REF!</v>
      </c>
      <c r="AC945" s="199" t="e">
        <f t="shared" si="34"/>
        <v>#REF!</v>
      </c>
      <c r="AD945" s="199" t="e">
        <f t="shared" si="33"/>
        <v>#REF!</v>
      </c>
      <c r="AE945" s="199" t="e">
        <f t="shared" si="33"/>
        <v>#REF!</v>
      </c>
      <c r="AF945" s="199" t="e">
        <f t="shared" si="33"/>
        <v>#REF!</v>
      </c>
    </row>
    <row r="946" spans="20:32">
      <c r="T946" s="200">
        <f t="shared" si="35"/>
        <v>1</v>
      </c>
      <c r="U946" s="199" t="e">
        <f>AND($C946&lt;&gt;"",#REF!&lt;&gt;"")</f>
        <v>#REF!</v>
      </c>
      <c r="V946" s="199" t="e">
        <f>AND($C946&lt;&gt;"",#REF!&lt;&gt;"")</f>
        <v>#REF!</v>
      </c>
      <c r="W946" s="199" t="e">
        <f>AND($C946&lt;&gt;"",#REF!&lt;&gt;"")</f>
        <v>#REF!</v>
      </c>
      <c r="X946" s="199" t="e">
        <f>AND($C946&lt;&gt;"",#REF!&lt;&gt;"")</f>
        <v>#REF!</v>
      </c>
      <c r="Y946" s="199" t="e">
        <f>AND($C946&lt;&gt;"",#REF!&lt;&gt;"")</f>
        <v>#REF!</v>
      </c>
      <c r="Z946" s="199" t="e">
        <f>AND($C946&lt;&gt;"",#REF!&lt;&gt;"")</f>
        <v>#REF!</v>
      </c>
      <c r="AA946" s="199" t="e">
        <f t="shared" si="34"/>
        <v>#REF!</v>
      </c>
      <c r="AB946" s="199" t="e">
        <f t="shared" si="34"/>
        <v>#REF!</v>
      </c>
      <c r="AC946" s="199" t="e">
        <f t="shared" si="34"/>
        <v>#REF!</v>
      </c>
      <c r="AD946" s="199" t="e">
        <f t="shared" si="33"/>
        <v>#REF!</v>
      </c>
      <c r="AE946" s="199" t="e">
        <f t="shared" si="33"/>
        <v>#REF!</v>
      </c>
      <c r="AF946" s="199" t="e">
        <f t="shared" si="33"/>
        <v>#REF!</v>
      </c>
    </row>
    <row r="947" spans="20:32">
      <c r="T947" s="200">
        <f t="shared" si="35"/>
        <v>1</v>
      </c>
      <c r="U947" s="199" t="e">
        <f>AND($C947&lt;&gt;"",#REF!&lt;&gt;"")</f>
        <v>#REF!</v>
      </c>
      <c r="V947" s="199" t="e">
        <f>AND($C947&lt;&gt;"",#REF!&lt;&gt;"")</f>
        <v>#REF!</v>
      </c>
      <c r="W947" s="199" t="e">
        <f>AND($C947&lt;&gt;"",#REF!&lt;&gt;"")</f>
        <v>#REF!</v>
      </c>
      <c r="X947" s="199" t="e">
        <f>AND($C947&lt;&gt;"",#REF!&lt;&gt;"")</f>
        <v>#REF!</v>
      </c>
      <c r="Y947" s="199" t="e">
        <f>AND($C947&lt;&gt;"",#REF!&lt;&gt;"")</f>
        <v>#REF!</v>
      </c>
      <c r="Z947" s="199" t="e">
        <f>AND($C947&lt;&gt;"",#REF!&lt;&gt;"")</f>
        <v>#REF!</v>
      </c>
      <c r="AA947" s="199" t="e">
        <f t="shared" si="34"/>
        <v>#REF!</v>
      </c>
      <c r="AB947" s="199" t="e">
        <f t="shared" si="34"/>
        <v>#REF!</v>
      </c>
      <c r="AC947" s="199" t="e">
        <f t="shared" si="34"/>
        <v>#REF!</v>
      </c>
      <c r="AD947" s="199" t="e">
        <f t="shared" si="33"/>
        <v>#REF!</v>
      </c>
      <c r="AE947" s="199" t="e">
        <f t="shared" si="33"/>
        <v>#REF!</v>
      </c>
      <c r="AF947" s="199" t="e">
        <f t="shared" si="33"/>
        <v>#REF!</v>
      </c>
    </row>
    <row r="948" spans="20:32">
      <c r="T948" s="200">
        <f t="shared" si="35"/>
        <v>1</v>
      </c>
      <c r="U948" s="199" t="e">
        <f>AND($C948&lt;&gt;"",#REF!&lt;&gt;"")</f>
        <v>#REF!</v>
      </c>
      <c r="V948" s="199" t="e">
        <f>AND($C948&lt;&gt;"",#REF!&lt;&gt;"")</f>
        <v>#REF!</v>
      </c>
      <c r="W948" s="199" t="e">
        <f>AND($C948&lt;&gt;"",#REF!&lt;&gt;"")</f>
        <v>#REF!</v>
      </c>
      <c r="X948" s="199" t="e">
        <f>AND($C948&lt;&gt;"",#REF!&lt;&gt;"")</f>
        <v>#REF!</v>
      </c>
      <c r="Y948" s="199" t="e">
        <f>AND($C948&lt;&gt;"",#REF!&lt;&gt;"")</f>
        <v>#REF!</v>
      </c>
      <c r="Z948" s="199" t="e">
        <f>AND($C948&lt;&gt;"",#REF!&lt;&gt;"")</f>
        <v>#REF!</v>
      </c>
      <c r="AA948" s="199" t="e">
        <f t="shared" si="34"/>
        <v>#REF!</v>
      </c>
      <c r="AB948" s="199" t="e">
        <f t="shared" si="34"/>
        <v>#REF!</v>
      </c>
      <c r="AC948" s="199" t="e">
        <f t="shared" si="34"/>
        <v>#REF!</v>
      </c>
      <c r="AD948" s="199" t="e">
        <f t="shared" si="33"/>
        <v>#REF!</v>
      </c>
      <c r="AE948" s="199" t="e">
        <f t="shared" si="33"/>
        <v>#REF!</v>
      </c>
      <c r="AF948" s="199" t="e">
        <f t="shared" si="33"/>
        <v>#REF!</v>
      </c>
    </row>
    <row r="949" spans="20:32">
      <c r="T949" s="200">
        <f t="shared" si="35"/>
        <v>1</v>
      </c>
      <c r="U949" s="199" t="e">
        <f>AND($C949&lt;&gt;"",#REF!&lt;&gt;"")</f>
        <v>#REF!</v>
      </c>
      <c r="V949" s="199" t="e">
        <f>AND($C949&lt;&gt;"",#REF!&lt;&gt;"")</f>
        <v>#REF!</v>
      </c>
      <c r="W949" s="199" t="e">
        <f>AND($C949&lt;&gt;"",#REF!&lt;&gt;"")</f>
        <v>#REF!</v>
      </c>
      <c r="X949" s="199" t="e">
        <f>AND($C949&lt;&gt;"",#REF!&lt;&gt;"")</f>
        <v>#REF!</v>
      </c>
      <c r="Y949" s="199" t="e">
        <f>AND($C949&lt;&gt;"",#REF!&lt;&gt;"")</f>
        <v>#REF!</v>
      </c>
      <c r="Z949" s="199" t="e">
        <f>AND($C949&lt;&gt;"",#REF!&lt;&gt;"")</f>
        <v>#REF!</v>
      </c>
      <c r="AA949" s="199" t="e">
        <f t="shared" si="34"/>
        <v>#REF!</v>
      </c>
      <c r="AB949" s="199" t="e">
        <f t="shared" si="34"/>
        <v>#REF!</v>
      </c>
      <c r="AC949" s="199" t="e">
        <f t="shared" si="34"/>
        <v>#REF!</v>
      </c>
      <c r="AD949" s="199" t="e">
        <f t="shared" si="33"/>
        <v>#REF!</v>
      </c>
      <c r="AE949" s="199" t="e">
        <f t="shared" si="33"/>
        <v>#REF!</v>
      </c>
      <c r="AF949" s="199" t="e">
        <f t="shared" si="33"/>
        <v>#REF!</v>
      </c>
    </row>
    <row r="950" spans="20:32">
      <c r="T950" s="200">
        <f t="shared" si="35"/>
        <v>1</v>
      </c>
      <c r="U950" s="199" t="e">
        <f>AND($C950&lt;&gt;"",#REF!&lt;&gt;"")</f>
        <v>#REF!</v>
      </c>
      <c r="V950" s="199" t="e">
        <f>AND($C950&lt;&gt;"",#REF!&lt;&gt;"")</f>
        <v>#REF!</v>
      </c>
      <c r="W950" s="199" t="e">
        <f>AND($C950&lt;&gt;"",#REF!&lt;&gt;"")</f>
        <v>#REF!</v>
      </c>
      <c r="X950" s="199" t="e">
        <f>AND($C950&lt;&gt;"",#REF!&lt;&gt;"")</f>
        <v>#REF!</v>
      </c>
      <c r="Y950" s="199" t="e">
        <f>AND($C950&lt;&gt;"",#REF!&lt;&gt;"")</f>
        <v>#REF!</v>
      </c>
      <c r="Z950" s="199" t="e">
        <f>AND($C950&lt;&gt;"",#REF!&lt;&gt;"")</f>
        <v>#REF!</v>
      </c>
      <c r="AA950" s="199" t="e">
        <f t="shared" si="34"/>
        <v>#REF!</v>
      </c>
      <c r="AB950" s="199" t="e">
        <f t="shared" si="34"/>
        <v>#REF!</v>
      </c>
      <c r="AC950" s="199" t="e">
        <f t="shared" si="34"/>
        <v>#REF!</v>
      </c>
      <c r="AD950" s="199" t="e">
        <f t="shared" si="33"/>
        <v>#REF!</v>
      </c>
      <c r="AE950" s="199" t="e">
        <f t="shared" si="33"/>
        <v>#REF!</v>
      </c>
      <c r="AF950" s="199" t="e">
        <f t="shared" si="33"/>
        <v>#REF!</v>
      </c>
    </row>
    <row r="951" spans="20:32">
      <c r="T951" s="200">
        <f t="shared" si="35"/>
        <v>1</v>
      </c>
      <c r="U951" s="199" t="e">
        <f>AND($C951&lt;&gt;"",#REF!&lt;&gt;"")</f>
        <v>#REF!</v>
      </c>
      <c r="V951" s="199" t="e">
        <f>AND($C951&lt;&gt;"",#REF!&lt;&gt;"")</f>
        <v>#REF!</v>
      </c>
      <c r="W951" s="199" t="e">
        <f>AND($C951&lt;&gt;"",#REF!&lt;&gt;"")</f>
        <v>#REF!</v>
      </c>
      <c r="X951" s="199" t="e">
        <f>AND($C951&lt;&gt;"",#REF!&lt;&gt;"")</f>
        <v>#REF!</v>
      </c>
      <c r="Y951" s="199" t="e">
        <f>AND($C951&lt;&gt;"",#REF!&lt;&gt;"")</f>
        <v>#REF!</v>
      </c>
      <c r="Z951" s="199" t="e">
        <f>AND($C951&lt;&gt;"",#REF!&lt;&gt;"")</f>
        <v>#REF!</v>
      </c>
      <c r="AA951" s="199" t="e">
        <f t="shared" si="34"/>
        <v>#REF!</v>
      </c>
      <c r="AB951" s="199" t="e">
        <f t="shared" si="34"/>
        <v>#REF!</v>
      </c>
      <c r="AC951" s="199" t="e">
        <f t="shared" si="34"/>
        <v>#REF!</v>
      </c>
      <c r="AD951" s="199" t="e">
        <f t="shared" si="33"/>
        <v>#REF!</v>
      </c>
      <c r="AE951" s="199" t="e">
        <f t="shared" si="33"/>
        <v>#REF!</v>
      </c>
      <c r="AF951" s="199" t="e">
        <f t="shared" si="33"/>
        <v>#REF!</v>
      </c>
    </row>
    <row r="952" spans="20:32">
      <c r="T952" s="200">
        <f t="shared" si="35"/>
        <v>1</v>
      </c>
      <c r="U952" s="199" t="e">
        <f>AND($C952&lt;&gt;"",#REF!&lt;&gt;"")</f>
        <v>#REF!</v>
      </c>
      <c r="V952" s="199" t="e">
        <f>AND($C952&lt;&gt;"",#REF!&lt;&gt;"")</f>
        <v>#REF!</v>
      </c>
      <c r="W952" s="199" t="e">
        <f>AND($C952&lt;&gt;"",#REF!&lt;&gt;"")</f>
        <v>#REF!</v>
      </c>
      <c r="X952" s="199" t="e">
        <f>AND($C952&lt;&gt;"",#REF!&lt;&gt;"")</f>
        <v>#REF!</v>
      </c>
      <c r="Y952" s="199" t="e">
        <f>AND($C952&lt;&gt;"",#REF!&lt;&gt;"")</f>
        <v>#REF!</v>
      </c>
      <c r="Z952" s="199" t="e">
        <f>AND($C952&lt;&gt;"",#REF!&lt;&gt;"")</f>
        <v>#REF!</v>
      </c>
      <c r="AA952" s="199" t="e">
        <f t="shared" si="34"/>
        <v>#REF!</v>
      </c>
      <c r="AB952" s="199" t="e">
        <f t="shared" si="34"/>
        <v>#REF!</v>
      </c>
      <c r="AC952" s="199" t="e">
        <f t="shared" si="34"/>
        <v>#REF!</v>
      </c>
      <c r="AD952" s="199" t="e">
        <f t="shared" si="33"/>
        <v>#REF!</v>
      </c>
      <c r="AE952" s="199" t="e">
        <f t="shared" si="33"/>
        <v>#REF!</v>
      </c>
      <c r="AF952" s="199" t="e">
        <f t="shared" si="33"/>
        <v>#REF!</v>
      </c>
    </row>
    <row r="953" spans="20:32">
      <c r="T953" s="200">
        <f t="shared" si="35"/>
        <v>1</v>
      </c>
      <c r="U953" s="199" t="e">
        <f>AND($C953&lt;&gt;"",#REF!&lt;&gt;"")</f>
        <v>#REF!</v>
      </c>
      <c r="V953" s="199" t="e">
        <f>AND($C953&lt;&gt;"",#REF!&lt;&gt;"")</f>
        <v>#REF!</v>
      </c>
      <c r="W953" s="199" t="e">
        <f>AND($C953&lt;&gt;"",#REF!&lt;&gt;"")</f>
        <v>#REF!</v>
      </c>
      <c r="X953" s="199" t="e">
        <f>AND($C953&lt;&gt;"",#REF!&lt;&gt;"")</f>
        <v>#REF!</v>
      </c>
      <c r="Y953" s="199" t="e">
        <f>AND($C953&lt;&gt;"",#REF!&lt;&gt;"")</f>
        <v>#REF!</v>
      </c>
      <c r="Z953" s="199" t="e">
        <f>AND($C953&lt;&gt;"",#REF!&lt;&gt;"")</f>
        <v>#REF!</v>
      </c>
      <c r="AA953" s="199" t="e">
        <f t="shared" si="34"/>
        <v>#REF!</v>
      </c>
      <c r="AB953" s="199" t="e">
        <f t="shared" si="34"/>
        <v>#REF!</v>
      </c>
      <c r="AC953" s="199" t="e">
        <f t="shared" si="34"/>
        <v>#REF!</v>
      </c>
      <c r="AD953" s="199" t="e">
        <f t="shared" si="33"/>
        <v>#REF!</v>
      </c>
      <c r="AE953" s="199" t="e">
        <f t="shared" si="33"/>
        <v>#REF!</v>
      </c>
      <c r="AF953" s="199" t="e">
        <f t="shared" si="33"/>
        <v>#REF!</v>
      </c>
    </row>
    <row r="954" spans="20:32">
      <c r="T954" s="200">
        <f t="shared" si="35"/>
        <v>1</v>
      </c>
      <c r="U954" s="199" t="e">
        <f>AND($C954&lt;&gt;"",#REF!&lt;&gt;"")</f>
        <v>#REF!</v>
      </c>
      <c r="V954" s="199" t="e">
        <f>AND($C954&lt;&gt;"",#REF!&lt;&gt;"")</f>
        <v>#REF!</v>
      </c>
      <c r="W954" s="199" t="e">
        <f>AND($C954&lt;&gt;"",#REF!&lt;&gt;"")</f>
        <v>#REF!</v>
      </c>
      <c r="X954" s="199" t="e">
        <f>AND($C954&lt;&gt;"",#REF!&lt;&gt;"")</f>
        <v>#REF!</v>
      </c>
      <c r="Y954" s="199" t="e">
        <f>AND($C954&lt;&gt;"",#REF!&lt;&gt;"")</f>
        <v>#REF!</v>
      </c>
      <c r="Z954" s="199" t="e">
        <f>AND($C954&lt;&gt;"",#REF!&lt;&gt;"")</f>
        <v>#REF!</v>
      </c>
      <c r="AA954" s="199" t="e">
        <f t="shared" si="34"/>
        <v>#REF!</v>
      </c>
      <c r="AB954" s="199" t="e">
        <f t="shared" si="34"/>
        <v>#REF!</v>
      </c>
      <c r="AC954" s="199" t="e">
        <f t="shared" si="34"/>
        <v>#REF!</v>
      </c>
      <c r="AD954" s="199" t="e">
        <f t="shared" si="34"/>
        <v>#REF!</v>
      </c>
      <c r="AE954" s="199" t="e">
        <f t="shared" si="34"/>
        <v>#REF!</v>
      </c>
      <c r="AF954" s="199" t="e">
        <f t="shared" si="34"/>
        <v>#REF!</v>
      </c>
    </row>
    <row r="955" spans="20:32">
      <c r="T955" s="200">
        <f t="shared" si="35"/>
        <v>1</v>
      </c>
      <c r="U955" s="199" t="e">
        <f>AND($C955&lt;&gt;"",#REF!&lt;&gt;"")</f>
        <v>#REF!</v>
      </c>
      <c r="V955" s="199" t="e">
        <f>AND($C955&lt;&gt;"",#REF!&lt;&gt;"")</f>
        <v>#REF!</v>
      </c>
      <c r="W955" s="199" t="e">
        <f>AND($C955&lt;&gt;"",#REF!&lt;&gt;"")</f>
        <v>#REF!</v>
      </c>
      <c r="X955" s="199" t="e">
        <f>AND($C955&lt;&gt;"",#REF!&lt;&gt;"")</f>
        <v>#REF!</v>
      </c>
      <c r="Y955" s="199" t="e">
        <f>AND($C955&lt;&gt;"",#REF!&lt;&gt;"")</f>
        <v>#REF!</v>
      </c>
      <c r="Z955" s="199" t="e">
        <f>AND($C955&lt;&gt;"",#REF!&lt;&gt;"")</f>
        <v>#REF!</v>
      </c>
      <c r="AA955" s="199" t="e">
        <f t="shared" ref="AA955:AF997" si="36">IF(U955=TRUE,1,"")</f>
        <v>#REF!</v>
      </c>
      <c r="AB955" s="199" t="e">
        <f t="shared" si="36"/>
        <v>#REF!</v>
      </c>
      <c r="AC955" s="199" t="e">
        <f t="shared" si="36"/>
        <v>#REF!</v>
      </c>
      <c r="AD955" s="199" t="e">
        <f t="shared" si="36"/>
        <v>#REF!</v>
      </c>
      <c r="AE955" s="199" t="e">
        <f t="shared" si="36"/>
        <v>#REF!</v>
      </c>
      <c r="AF955" s="199" t="e">
        <f t="shared" si="36"/>
        <v>#REF!</v>
      </c>
    </row>
    <row r="956" spans="20:32">
      <c r="T956" s="200">
        <f t="shared" si="35"/>
        <v>1</v>
      </c>
      <c r="U956" s="199" t="e">
        <f>AND($C956&lt;&gt;"",#REF!&lt;&gt;"")</f>
        <v>#REF!</v>
      </c>
      <c r="V956" s="199" t="e">
        <f>AND($C956&lt;&gt;"",#REF!&lt;&gt;"")</f>
        <v>#REF!</v>
      </c>
      <c r="W956" s="199" t="e">
        <f>AND($C956&lt;&gt;"",#REF!&lt;&gt;"")</f>
        <v>#REF!</v>
      </c>
      <c r="X956" s="199" t="e">
        <f>AND($C956&lt;&gt;"",#REF!&lt;&gt;"")</f>
        <v>#REF!</v>
      </c>
      <c r="Y956" s="199" t="e">
        <f>AND($C956&lt;&gt;"",#REF!&lt;&gt;"")</f>
        <v>#REF!</v>
      </c>
      <c r="Z956" s="199" t="e">
        <f>AND($C956&lt;&gt;"",#REF!&lt;&gt;"")</f>
        <v>#REF!</v>
      </c>
      <c r="AA956" s="199" t="e">
        <f t="shared" si="36"/>
        <v>#REF!</v>
      </c>
      <c r="AB956" s="199" t="e">
        <f t="shared" si="36"/>
        <v>#REF!</v>
      </c>
      <c r="AC956" s="199" t="e">
        <f t="shared" si="36"/>
        <v>#REF!</v>
      </c>
      <c r="AD956" s="199" t="e">
        <f t="shared" si="36"/>
        <v>#REF!</v>
      </c>
      <c r="AE956" s="199" t="e">
        <f t="shared" si="36"/>
        <v>#REF!</v>
      </c>
      <c r="AF956" s="199" t="e">
        <f t="shared" si="36"/>
        <v>#REF!</v>
      </c>
    </row>
    <row r="957" spans="20:32">
      <c r="T957" s="200">
        <f t="shared" si="35"/>
        <v>1</v>
      </c>
      <c r="U957" s="199" t="e">
        <f>AND($C957&lt;&gt;"",#REF!&lt;&gt;"")</f>
        <v>#REF!</v>
      </c>
      <c r="V957" s="199" t="e">
        <f>AND($C957&lt;&gt;"",#REF!&lt;&gt;"")</f>
        <v>#REF!</v>
      </c>
      <c r="W957" s="199" t="e">
        <f>AND($C957&lt;&gt;"",#REF!&lt;&gt;"")</f>
        <v>#REF!</v>
      </c>
      <c r="X957" s="199" t="e">
        <f>AND($C957&lt;&gt;"",#REF!&lt;&gt;"")</f>
        <v>#REF!</v>
      </c>
      <c r="Y957" s="199" t="e">
        <f>AND($C957&lt;&gt;"",#REF!&lt;&gt;"")</f>
        <v>#REF!</v>
      </c>
      <c r="Z957" s="199" t="e">
        <f>AND($C957&lt;&gt;"",#REF!&lt;&gt;"")</f>
        <v>#REF!</v>
      </c>
      <c r="AA957" s="199" t="e">
        <f t="shared" si="36"/>
        <v>#REF!</v>
      </c>
      <c r="AB957" s="199" t="e">
        <f t="shared" si="36"/>
        <v>#REF!</v>
      </c>
      <c r="AC957" s="199" t="e">
        <f t="shared" si="36"/>
        <v>#REF!</v>
      </c>
      <c r="AD957" s="199" t="e">
        <f t="shared" si="36"/>
        <v>#REF!</v>
      </c>
      <c r="AE957" s="199" t="e">
        <f t="shared" si="36"/>
        <v>#REF!</v>
      </c>
      <c r="AF957" s="199" t="e">
        <f t="shared" si="36"/>
        <v>#REF!</v>
      </c>
    </row>
    <row r="958" spans="20:32">
      <c r="T958" s="200">
        <f t="shared" si="35"/>
        <v>1</v>
      </c>
      <c r="U958" s="199" t="e">
        <f>AND($C958&lt;&gt;"",#REF!&lt;&gt;"")</f>
        <v>#REF!</v>
      </c>
      <c r="V958" s="199" t="e">
        <f>AND($C958&lt;&gt;"",#REF!&lt;&gt;"")</f>
        <v>#REF!</v>
      </c>
      <c r="W958" s="199" t="e">
        <f>AND($C958&lt;&gt;"",#REF!&lt;&gt;"")</f>
        <v>#REF!</v>
      </c>
      <c r="X958" s="199" t="e">
        <f>AND($C958&lt;&gt;"",#REF!&lt;&gt;"")</f>
        <v>#REF!</v>
      </c>
      <c r="Y958" s="199" t="e">
        <f>AND($C958&lt;&gt;"",#REF!&lt;&gt;"")</f>
        <v>#REF!</v>
      </c>
      <c r="Z958" s="199" t="e">
        <f>AND($C958&lt;&gt;"",#REF!&lt;&gt;"")</f>
        <v>#REF!</v>
      </c>
      <c r="AA958" s="199" t="e">
        <f t="shared" si="36"/>
        <v>#REF!</v>
      </c>
      <c r="AB958" s="199" t="e">
        <f t="shared" si="36"/>
        <v>#REF!</v>
      </c>
      <c r="AC958" s="199" t="e">
        <f t="shared" si="36"/>
        <v>#REF!</v>
      </c>
      <c r="AD958" s="199" t="e">
        <f t="shared" si="36"/>
        <v>#REF!</v>
      </c>
      <c r="AE958" s="199" t="e">
        <f t="shared" si="36"/>
        <v>#REF!</v>
      </c>
      <c r="AF958" s="199" t="e">
        <f t="shared" si="36"/>
        <v>#REF!</v>
      </c>
    </row>
    <row r="959" spans="20:32">
      <c r="T959" s="200">
        <f t="shared" si="35"/>
        <v>1</v>
      </c>
      <c r="U959" s="199" t="e">
        <f>AND($C959&lt;&gt;"",#REF!&lt;&gt;"")</f>
        <v>#REF!</v>
      </c>
      <c r="V959" s="199" t="e">
        <f>AND($C959&lt;&gt;"",#REF!&lt;&gt;"")</f>
        <v>#REF!</v>
      </c>
      <c r="W959" s="199" t="e">
        <f>AND($C959&lt;&gt;"",#REF!&lt;&gt;"")</f>
        <v>#REF!</v>
      </c>
      <c r="X959" s="199" t="e">
        <f>AND($C959&lt;&gt;"",#REF!&lt;&gt;"")</f>
        <v>#REF!</v>
      </c>
      <c r="Y959" s="199" t="e">
        <f>AND($C959&lt;&gt;"",#REF!&lt;&gt;"")</f>
        <v>#REF!</v>
      </c>
      <c r="Z959" s="199" t="e">
        <f>AND($C959&lt;&gt;"",#REF!&lt;&gt;"")</f>
        <v>#REF!</v>
      </c>
      <c r="AA959" s="199" t="e">
        <f t="shared" si="36"/>
        <v>#REF!</v>
      </c>
      <c r="AB959" s="199" t="e">
        <f t="shared" si="36"/>
        <v>#REF!</v>
      </c>
      <c r="AC959" s="199" t="e">
        <f t="shared" si="36"/>
        <v>#REF!</v>
      </c>
      <c r="AD959" s="199" t="e">
        <f t="shared" si="36"/>
        <v>#REF!</v>
      </c>
      <c r="AE959" s="199" t="e">
        <f t="shared" si="36"/>
        <v>#REF!</v>
      </c>
      <c r="AF959" s="199" t="e">
        <f t="shared" si="36"/>
        <v>#REF!</v>
      </c>
    </row>
    <row r="960" spans="20:32">
      <c r="T960" s="200">
        <f t="shared" si="35"/>
        <v>1</v>
      </c>
      <c r="U960" s="199" t="e">
        <f>AND($C960&lt;&gt;"",#REF!&lt;&gt;"")</f>
        <v>#REF!</v>
      </c>
      <c r="V960" s="199" t="e">
        <f>AND($C960&lt;&gt;"",#REF!&lt;&gt;"")</f>
        <v>#REF!</v>
      </c>
      <c r="W960" s="199" t="e">
        <f>AND($C960&lt;&gt;"",#REF!&lt;&gt;"")</f>
        <v>#REF!</v>
      </c>
      <c r="X960" s="199" t="e">
        <f>AND($C960&lt;&gt;"",#REF!&lt;&gt;"")</f>
        <v>#REF!</v>
      </c>
      <c r="Y960" s="199" t="e">
        <f>AND($C960&lt;&gt;"",#REF!&lt;&gt;"")</f>
        <v>#REF!</v>
      </c>
      <c r="Z960" s="199" t="e">
        <f>AND($C960&lt;&gt;"",#REF!&lt;&gt;"")</f>
        <v>#REF!</v>
      </c>
      <c r="AA960" s="199" t="e">
        <f t="shared" si="36"/>
        <v>#REF!</v>
      </c>
      <c r="AB960" s="199" t="e">
        <f t="shared" si="36"/>
        <v>#REF!</v>
      </c>
      <c r="AC960" s="199" t="e">
        <f t="shared" si="36"/>
        <v>#REF!</v>
      </c>
      <c r="AD960" s="199" t="e">
        <f t="shared" si="36"/>
        <v>#REF!</v>
      </c>
      <c r="AE960" s="199" t="e">
        <f t="shared" si="36"/>
        <v>#REF!</v>
      </c>
      <c r="AF960" s="199" t="e">
        <f t="shared" si="36"/>
        <v>#REF!</v>
      </c>
    </row>
    <row r="961" spans="20:32">
      <c r="T961" s="200">
        <f t="shared" si="35"/>
        <v>1</v>
      </c>
      <c r="U961" s="199" t="e">
        <f>AND($C961&lt;&gt;"",#REF!&lt;&gt;"")</f>
        <v>#REF!</v>
      </c>
      <c r="V961" s="199" t="e">
        <f>AND($C961&lt;&gt;"",#REF!&lt;&gt;"")</f>
        <v>#REF!</v>
      </c>
      <c r="W961" s="199" t="e">
        <f>AND($C961&lt;&gt;"",#REF!&lt;&gt;"")</f>
        <v>#REF!</v>
      </c>
      <c r="X961" s="199" t="e">
        <f>AND($C961&lt;&gt;"",#REF!&lt;&gt;"")</f>
        <v>#REF!</v>
      </c>
      <c r="Y961" s="199" t="e">
        <f>AND($C961&lt;&gt;"",#REF!&lt;&gt;"")</f>
        <v>#REF!</v>
      </c>
      <c r="Z961" s="199" t="e">
        <f>AND($C961&lt;&gt;"",#REF!&lt;&gt;"")</f>
        <v>#REF!</v>
      </c>
      <c r="AA961" s="199" t="e">
        <f t="shared" si="36"/>
        <v>#REF!</v>
      </c>
      <c r="AB961" s="199" t="e">
        <f t="shared" si="36"/>
        <v>#REF!</v>
      </c>
      <c r="AC961" s="199" t="e">
        <f t="shared" si="36"/>
        <v>#REF!</v>
      </c>
      <c r="AD961" s="199" t="e">
        <f t="shared" si="36"/>
        <v>#REF!</v>
      </c>
      <c r="AE961" s="199" t="e">
        <f t="shared" si="36"/>
        <v>#REF!</v>
      </c>
      <c r="AF961" s="199" t="e">
        <f t="shared" si="36"/>
        <v>#REF!</v>
      </c>
    </row>
    <row r="962" spans="20:32">
      <c r="T962" s="200">
        <f t="shared" si="35"/>
        <v>1</v>
      </c>
      <c r="U962" s="199" t="e">
        <f>AND($C962&lt;&gt;"",#REF!&lt;&gt;"")</f>
        <v>#REF!</v>
      </c>
      <c r="V962" s="199" t="e">
        <f>AND($C962&lt;&gt;"",#REF!&lt;&gt;"")</f>
        <v>#REF!</v>
      </c>
      <c r="W962" s="199" t="e">
        <f>AND($C962&lt;&gt;"",#REF!&lt;&gt;"")</f>
        <v>#REF!</v>
      </c>
      <c r="X962" s="199" t="e">
        <f>AND($C962&lt;&gt;"",#REF!&lt;&gt;"")</f>
        <v>#REF!</v>
      </c>
      <c r="Y962" s="199" t="e">
        <f>AND($C962&lt;&gt;"",#REF!&lt;&gt;"")</f>
        <v>#REF!</v>
      </c>
      <c r="Z962" s="199" t="e">
        <f>AND($C962&lt;&gt;"",#REF!&lt;&gt;"")</f>
        <v>#REF!</v>
      </c>
      <c r="AA962" s="199" t="e">
        <f t="shared" si="36"/>
        <v>#REF!</v>
      </c>
      <c r="AB962" s="199" t="e">
        <f t="shared" si="36"/>
        <v>#REF!</v>
      </c>
      <c r="AC962" s="199" t="e">
        <f t="shared" si="36"/>
        <v>#REF!</v>
      </c>
      <c r="AD962" s="199" t="e">
        <f t="shared" si="36"/>
        <v>#REF!</v>
      </c>
      <c r="AE962" s="199" t="e">
        <f t="shared" si="36"/>
        <v>#REF!</v>
      </c>
      <c r="AF962" s="199" t="e">
        <f t="shared" si="36"/>
        <v>#REF!</v>
      </c>
    </row>
    <row r="963" spans="20:32">
      <c r="T963" s="200">
        <f t="shared" si="35"/>
        <v>1</v>
      </c>
      <c r="U963" s="199" t="e">
        <f>AND($C963&lt;&gt;"",#REF!&lt;&gt;"")</f>
        <v>#REF!</v>
      </c>
      <c r="V963" s="199" t="e">
        <f>AND($C963&lt;&gt;"",#REF!&lt;&gt;"")</f>
        <v>#REF!</v>
      </c>
      <c r="W963" s="199" t="e">
        <f>AND($C963&lt;&gt;"",#REF!&lt;&gt;"")</f>
        <v>#REF!</v>
      </c>
      <c r="X963" s="199" t="e">
        <f>AND($C963&lt;&gt;"",#REF!&lt;&gt;"")</f>
        <v>#REF!</v>
      </c>
      <c r="Y963" s="199" t="e">
        <f>AND($C963&lt;&gt;"",#REF!&lt;&gt;"")</f>
        <v>#REF!</v>
      </c>
      <c r="Z963" s="199" t="e">
        <f>AND($C963&lt;&gt;"",#REF!&lt;&gt;"")</f>
        <v>#REF!</v>
      </c>
      <c r="AA963" s="199" t="e">
        <f t="shared" si="36"/>
        <v>#REF!</v>
      </c>
      <c r="AB963" s="199" t="e">
        <f t="shared" si="36"/>
        <v>#REF!</v>
      </c>
      <c r="AC963" s="199" t="e">
        <f t="shared" si="36"/>
        <v>#REF!</v>
      </c>
      <c r="AD963" s="199" t="e">
        <f t="shared" si="36"/>
        <v>#REF!</v>
      </c>
      <c r="AE963" s="199" t="e">
        <f t="shared" si="36"/>
        <v>#REF!</v>
      </c>
      <c r="AF963" s="199" t="e">
        <f t="shared" si="36"/>
        <v>#REF!</v>
      </c>
    </row>
    <row r="964" spans="20:32">
      <c r="T964" s="200">
        <f t="shared" si="35"/>
        <v>1</v>
      </c>
      <c r="U964" s="199" t="e">
        <f>AND($C964&lt;&gt;"",#REF!&lt;&gt;"")</f>
        <v>#REF!</v>
      </c>
      <c r="V964" s="199" t="e">
        <f>AND($C964&lt;&gt;"",#REF!&lt;&gt;"")</f>
        <v>#REF!</v>
      </c>
      <c r="W964" s="199" t="e">
        <f>AND($C964&lt;&gt;"",#REF!&lt;&gt;"")</f>
        <v>#REF!</v>
      </c>
      <c r="X964" s="199" t="e">
        <f>AND($C964&lt;&gt;"",#REF!&lt;&gt;"")</f>
        <v>#REF!</v>
      </c>
      <c r="Y964" s="199" t="e">
        <f>AND($C964&lt;&gt;"",#REF!&lt;&gt;"")</f>
        <v>#REF!</v>
      </c>
      <c r="Z964" s="199" t="e">
        <f>AND($C964&lt;&gt;"",#REF!&lt;&gt;"")</f>
        <v>#REF!</v>
      </c>
      <c r="AA964" s="199" t="e">
        <f t="shared" si="36"/>
        <v>#REF!</v>
      </c>
      <c r="AB964" s="199" t="e">
        <f t="shared" si="36"/>
        <v>#REF!</v>
      </c>
      <c r="AC964" s="199" t="e">
        <f t="shared" si="36"/>
        <v>#REF!</v>
      </c>
      <c r="AD964" s="199" t="e">
        <f t="shared" si="36"/>
        <v>#REF!</v>
      </c>
      <c r="AE964" s="199" t="e">
        <f t="shared" si="36"/>
        <v>#REF!</v>
      </c>
      <c r="AF964" s="199" t="e">
        <f t="shared" si="36"/>
        <v>#REF!</v>
      </c>
    </row>
    <row r="965" spans="20:32">
      <c r="T965" s="200">
        <f t="shared" si="35"/>
        <v>1</v>
      </c>
      <c r="U965" s="199" t="e">
        <f>AND($C965&lt;&gt;"",#REF!&lt;&gt;"")</f>
        <v>#REF!</v>
      </c>
      <c r="V965" s="199" t="e">
        <f>AND($C965&lt;&gt;"",#REF!&lt;&gt;"")</f>
        <v>#REF!</v>
      </c>
      <c r="W965" s="199" t="e">
        <f>AND($C965&lt;&gt;"",#REF!&lt;&gt;"")</f>
        <v>#REF!</v>
      </c>
      <c r="X965" s="199" t="e">
        <f>AND($C965&lt;&gt;"",#REF!&lt;&gt;"")</f>
        <v>#REF!</v>
      </c>
      <c r="Y965" s="199" t="e">
        <f>AND($C965&lt;&gt;"",#REF!&lt;&gt;"")</f>
        <v>#REF!</v>
      </c>
      <c r="Z965" s="199" t="e">
        <f>AND($C965&lt;&gt;"",#REF!&lt;&gt;"")</f>
        <v>#REF!</v>
      </c>
      <c r="AA965" s="199" t="e">
        <f t="shared" si="36"/>
        <v>#REF!</v>
      </c>
      <c r="AB965" s="199" t="e">
        <f t="shared" si="36"/>
        <v>#REF!</v>
      </c>
      <c r="AC965" s="199" t="e">
        <f t="shared" si="36"/>
        <v>#REF!</v>
      </c>
      <c r="AD965" s="199" t="e">
        <f t="shared" si="36"/>
        <v>#REF!</v>
      </c>
      <c r="AE965" s="199" t="e">
        <f t="shared" si="36"/>
        <v>#REF!</v>
      </c>
      <c r="AF965" s="199" t="e">
        <f t="shared" si="36"/>
        <v>#REF!</v>
      </c>
    </row>
    <row r="966" spans="20:32">
      <c r="T966" s="200">
        <f t="shared" si="35"/>
        <v>1</v>
      </c>
      <c r="U966" s="199" t="e">
        <f>AND($C966&lt;&gt;"",#REF!&lt;&gt;"")</f>
        <v>#REF!</v>
      </c>
      <c r="V966" s="199" t="e">
        <f>AND($C966&lt;&gt;"",#REF!&lt;&gt;"")</f>
        <v>#REF!</v>
      </c>
      <c r="W966" s="199" t="e">
        <f>AND($C966&lt;&gt;"",#REF!&lt;&gt;"")</f>
        <v>#REF!</v>
      </c>
      <c r="X966" s="199" t="e">
        <f>AND($C966&lt;&gt;"",#REF!&lt;&gt;"")</f>
        <v>#REF!</v>
      </c>
      <c r="Y966" s="199" t="e">
        <f>AND($C966&lt;&gt;"",#REF!&lt;&gt;"")</f>
        <v>#REF!</v>
      </c>
      <c r="Z966" s="199" t="e">
        <f>AND($C966&lt;&gt;"",#REF!&lt;&gt;"")</f>
        <v>#REF!</v>
      </c>
      <c r="AA966" s="199" t="e">
        <f t="shared" si="36"/>
        <v>#REF!</v>
      </c>
      <c r="AB966" s="199" t="e">
        <f t="shared" si="36"/>
        <v>#REF!</v>
      </c>
      <c r="AC966" s="199" t="e">
        <f t="shared" si="36"/>
        <v>#REF!</v>
      </c>
      <c r="AD966" s="199" t="e">
        <f t="shared" si="36"/>
        <v>#REF!</v>
      </c>
      <c r="AE966" s="199" t="e">
        <f t="shared" si="36"/>
        <v>#REF!</v>
      </c>
      <c r="AF966" s="199" t="e">
        <f t="shared" si="36"/>
        <v>#REF!</v>
      </c>
    </row>
    <row r="967" spans="20:32">
      <c r="T967" s="200">
        <f t="shared" si="35"/>
        <v>1</v>
      </c>
      <c r="U967" s="199" t="e">
        <f>AND($C967&lt;&gt;"",#REF!&lt;&gt;"")</f>
        <v>#REF!</v>
      </c>
      <c r="V967" s="199" t="e">
        <f>AND($C967&lt;&gt;"",#REF!&lt;&gt;"")</f>
        <v>#REF!</v>
      </c>
      <c r="W967" s="199" t="e">
        <f>AND($C967&lt;&gt;"",#REF!&lt;&gt;"")</f>
        <v>#REF!</v>
      </c>
      <c r="X967" s="199" t="e">
        <f>AND($C967&lt;&gt;"",#REF!&lt;&gt;"")</f>
        <v>#REF!</v>
      </c>
      <c r="Y967" s="199" t="e">
        <f>AND($C967&lt;&gt;"",#REF!&lt;&gt;"")</f>
        <v>#REF!</v>
      </c>
      <c r="Z967" s="199" t="e">
        <f>AND($C967&lt;&gt;"",#REF!&lt;&gt;"")</f>
        <v>#REF!</v>
      </c>
      <c r="AA967" s="199" t="e">
        <f t="shared" si="36"/>
        <v>#REF!</v>
      </c>
      <c r="AB967" s="199" t="e">
        <f t="shared" si="36"/>
        <v>#REF!</v>
      </c>
      <c r="AC967" s="199" t="e">
        <f t="shared" si="36"/>
        <v>#REF!</v>
      </c>
      <c r="AD967" s="199" t="e">
        <f t="shared" si="36"/>
        <v>#REF!</v>
      </c>
      <c r="AE967" s="199" t="e">
        <f t="shared" si="36"/>
        <v>#REF!</v>
      </c>
      <c r="AF967" s="199" t="e">
        <f t="shared" si="36"/>
        <v>#REF!</v>
      </c>
    </row>
    <row r="968" spans="20:32">
      <c r="T968" s="200">
        <f t="shared" si="35"/>
        <v>1</v>
      </c>
      <c r="U968" s="199" t="e">
        <f>AND($C968&lt;&gt;"",#REF!&lt;&gt;"")</f>
        <v>#REF!</v>
      </c>
      <c r="V968" s="199" t="e">
        <f>AND($C968&lt;&gt;"",#REF!&lt;&gt;"")</f>
        <v>#REF!</v>
      </c>
      <c r="W968" s="199" t="e">
        <f>AND($C968&lt;&gt;"",#REF!&lt;&gt;"")</f>
        <v>#REF!</v>
      </c>
      <c r="X968" s="199" t="e">
        <f>AND($C968&lt;&gt;"",#REF!&lt;&gt;"")</f>
        <v>#REF!</v>
      </c>
      <c r="Y968" s="199" t="e">
        <f>AND($C968&lt;&gt;"",#REF!&lt;&gt;"")</f>
        <v>#REF!</v>
      </c>
      <c r="Z968" s="199" t="e">
        <f>AND($C968&lt;&gt;"",#REF!&lt;&gt;"")</f>
        <v>#REF!</v>
      </c>
      <c r="AA968" s="199" t="e">
        <f t="shared" si="36"/>
        <v>#REF!</v>
      </c>
      <c r="AB968" s="199" t="e">
        <f t="shared" si="36"/>
        <v>#REF!</v>
      </c>
      <c r="AC968" s="199" t="e">
        <f t="shared" si="36"/>
        <v>#REF!</v>
      </c>
      <c r="AD968" s="199" t="e">
        <f t="shared" si="36"/>
        <v>#REF!</v>
      </c>
      <c r="AE968" s="199" t="e">
        <f t="shared" si="36"/>
        <v>#REF!</v>
      </c>
      <c r="AF968" s="199" t="e">
        <f t="shared" si="36"/>
        <v>#REF!</v>
      </c>
    </row>
    <row r="969" spans="20:32">
      <c r="T969" s="200">
        <f t="shared" si="35"/>
        <v>1</v>
      </c>
      <c r="U969" s="199" t="e">
        <f>AND($C969&lt;&gt;"",#REF!&lt;&gt;"")</f>
        <v>#REF!</v>
      </c>
      <c r="V969" s="199" t="e">
        <f>AND($C969&lt;&gt;"",#REF!&lt;&gt;"")</f>
        <v>#REF!</v>
      </c>
      <c r="W969" s="199" t="e">
        <f>AND($C969&lt;&gt;"",#REF!&lt;&gt;"")</f>
        <v>#REF!</v>
      </c>
      <c r="X969" s="199" t="e">
        <f>AND($C969&lt;&gt;"",#REF!&lt;&gt;"")</f>
        <v>#REF!</v>
      </c>
      <c r="Y969" s="199" t="e">
        <f>AND($C969&lt;&gt;"",#REF!&lt;&gt;"")</f>
        <v>#REF!</v>
      </c>
      <c r="Z969" s="199" t="e">
        <f>AND($C969&lt;&gt;"",#REF!&lt;&gt;"")</f>
        <v>#REF!</v>
      </c>
      <c r="AA969" s="199" t="e">
        <f t="shared" si="36"/>
        <v>#REF!</v>
      </c>
      <c r="AB969" s="199" t="e">
        <f t="shared" si="36"/>
        <v>#REF!</v>
      </c>
      <c r="AC969" s="199" t="e">
        <f t="shared" si="36"/>
        <v>#REF!</v>
      </c>
      <c r="AD969" s="199" t="e">
        <f t="shared" si="36"/>
        <v>#REF!</v>
      </c>
      <c r="AE969" s="199" t="e">
        <f t="shared" si="36"/>
        <v>#REF!</v>
      </c>
      <c r="AF969" s="199" t="e">
        <f t="shared" si="36"/>
        <v>#REF!</v>
      </c>
    </row>
    <row r="970" spans="20:32">
      <c r="T970" s="200">
        <f t="shared" si="35"/>
        <v>1</v>
      </c>
      <c r="U970" s="199" t="e">
        <f>AND($C970&lt;&gt;"",#REF!&lt;&gt;"")</f>
        <v>#REF!</v>
      </c>
      <c r="V970" s="199" t="e">
        <f>AND($C970&lt;&gt;"",#REF!&lt;&gt;"")</f>
        <v>#REF!</v>
      </c>
      <c r="W970" s="199" t="e">
        <f>AND($C970&lt;&gt;"",#REF!&lt;&gt;"")</f>
        <v>#REF!</v>
      </c>
      <c r="X970" s="199" t="e">
        <f>AND($C970&lt;&gt;"",#REF!&lt;&gt;"")</f>
        <v>#REF!</v>
      </c>
      <c r="Y970" s="199" t="e">
        <f>AND($C970&lt;&gt;"",#REF!&lt;&gt;"")</f>
        <v>#REF!</v>
      </c>
      <c r="Z970" s="199" t="e">
        <f>AND($C970&lt;&gt;"",#REF!&lt;&gt;"")</f>
        <v>#REF!</v>
      </c>
      <c r="AA970" s="199" t="e">
        <f t="shared" si="36"/>
        <v>#REF!</v>
      </c>
      <c r="AB970" s="199" t="e">
        <f t="shared" si="36"/>
        <v>#REF!</v>
      </c>
      <c r="AC970" s="199" t="e">
        <f t="shared" si="36"/>
        <v>#REF!</v>
      </c>
      <c r="AD970" s="199" t="e">
        <f t="shared" si="36"/>
        <v>#REF!</v>
      </c>
      <c r="AE970" s="199" t="e">
        <f t="shared" si="36"/>
        <v>#REF!</v>
      </c>
      <c r="AF970" s="199" t="e">
        <f t="shared" si="36"/>
        <v>#REF!</v>
      </c>
    </row>
    <row r="971" spans="20:32">
      <c r="T971" s="200">
        <f t="shared" si="35"/>
        <v>1</v>
      </c>
      <c r="U971" s="199" t="e">
        <f>AND($C971&lt;&gt;"",#REF!&lt;&gt;"")</f>
        <v>#REF!</v>
      </c>
      <c r="V971" s="199" t="e">
        <f>AND($C971&lt;&gt;"",#REF!&lt;&gt;"")</f>
        <v>#REF!</v>
      </c>
      <c r="W971" s="199" t="e">
        <f>AND($C971&lt;&gt;"",#REF!&lt;&gt;"")</f>
        <v>#REF!</v>
      </c>
      <c r="X971" s="199" t="e">
        <f>AND($C971&lt;&gt;"",#REF!&lt;&gt;"")</f>
        <v>#REF!</v>
      </c>
      <c r="Y971" s="199" t="e">
        <f>AND($C971&lt;&gt;"",#REF!&lt;&gt;"")</f>
        <v>#REF!</v>
      </c>
      <c r="Z971" s="199" t="e">
        <f>AND($C971&lt;&gt;"",#REF!&lt;&gt;"")</f>
        <v>#REF!</v>
      </c>
      <c r="AA971" s="199" t="e">
        <f t="shared" si="36"/>
        <v>#REF!</v>
      </c>
      <c r="AB971" s="199" t="e">
        <f t="shared" si="36"/>
        <v>#REF!</v>
      </c>
      <c r="AC971" s="199" t="e">
        <f t="shared" si="36"/>
        <v>#REF!</v>
      </c>
      <c r="AD971" s="199" t="e">
        <f t="shared" si="36"/>
        <v>#REF!</v>
      </c>
      <c r="AE971" s="199" t="e">
        <f t="shared" si="36"/>
        <v>#REF!</v>
      </c>
      <c r="AF971" s="199" t="e">
        <f t="shared" si="36"/>
        <v>#REF!</v>
      </c>
    </row>
    <row r="972" spans="20:32">
      <c r="T972" s="200">
        <f t="shared" si="35"/>
        <v>1</v>
      </c>
      <c r="U972" s="199" t="e">
        <f>AND($C972&lt;&gt;"",#REF!&lt;&gt;"")</f>
        <v>#REF!</v>
      </c>
      <c r="V972" s="199" t="e">
        <f>AND($C972&lt;&gt;"",#REF!&lt;&gt;"")</f>
        <v>#REF!</v>
      </c>
      <c r="W972" s="199" t="e">
        <f>AND($C972&lt;&gt;"",#REF!&lt;&gt;"")</f>
        <v>#REF!</v>
      </c>
      <c r="X972" s="199" t="e">
        <f>AND($C972&lt;&gt;"",#REF!&lt;&gt;"")</f>
        <v>#REF!</v>
      </c>
      <c r="Y972" s="199" t="e">
        <f>AND($C972&lt;&gt;"",#REF!&lt;&gt;"")</f>
        <v>#REF!</v>
      </c>
      <c r="Z972" s="199" t="e">
        <f>AND($C972&lt;&gt;"",#REF!&lt;&gt;"")</f>
        <v>#REF!</v>
      </c>
      <c r="AA972" s="199" t="e">
        <f t="shared" si="36"/>
        <v>#REF!</v>
      </c>
      <c r="AB972" s="199" t="e">
        <f t="shared" si="36"/>
        <v>#REF!</v>
      </c>
      <c r="AC972" s="199" t="e">
        <f t="shared" si="36"/>
        <v>#REF!</v>
      </c>
      <c r="AD972" s="199" t="e">
        <f t="shared" si="36"/>
        <v>#REF!</v>
      </c>
      <c r="AE972" s="199" t="e">
        <f t="shared" si="36"/>
        <v>#REF!</v>
      </c>
      <c r="AF972" s="199" t="e">
        <f t="shared" si="36"/>
        <v>#REF!</v>
      </c>
    </row>
    <row r="973" spans="20:32">
      <c r="T973" s="200">
        <f t="shared" si="35"/>
        <v>1</v>
      </c>
      <c r="U973" s="199" t="e">
        <f>AND($C973&lt;&gt;"",#REF!&lt;&gt;"")</f>
        <v>#REF!</v>
      </c>
      <c r="V973" s="199" t="e">
        <f>AND($C973&lt;&gt;"",#REF!&lt;&gt;"")</f>
        <v>#REF!</v>
      </c>
      <c r="W973" s="199" t="e">
        <f>AND($C973&lt;&gt;"",#REF!&lt;&gt;"")</f>
        <v>#REF!</v>
      </c>
      <c r="X973" s="199" t="e">
        <f>AND($C973&lt;&gt;"",#REF!&lt;&gt;"")</f>
        <v>#REF!</v>
      </c>
      <c r="Y973" s="199" t="e">
        <f>AND($C973&lt;&gt;"",#REF!&lt;&gt;"")</f>
        <v>#REF!</v>
      </c>
      <c r="Z973" s="199" t="e">
        <f>AND($C973&lt;&gt;"",#REF!&lt;&gt;"")</f>
        <v>#REF!</v>
      </c>
      <c r="AA973" s="199" t="e">
        <f t="shared" si="36"/>
        <v>#REF!</v>
      </c>
      <c r="AB973" s="199" t="e">
        <f t="shared" si="36"/>
        <v>#REF!</v>
      </c>
      <c r="AC973" s="199" t="e">
        <f t="shared" si="36"/>
        <v>#REF!</v>
      </c>
      <c r="AD973" s="199" t="e">
        <f t="shared" si="36"/>
        <v>#REF!</v>
      </c>
      <c r="AE973" s="199" t="e">
        <f t="shared" si="36"/>
        <v>#REF!</v>
      </c>
      <c r="AF973" s="199" t="e">
        <f t="shared" si="36"/>
        <v>#REF!</v>
      </c>
    </row>
    <row r="974" spans="20:32">
      <c r="T974" s="200">
        <f t="shared" ref="T974:T1000" si="37">IF(F974="",1,IF(F974="LC",1,F974))</f>
        <v>1</v>
      </c>
      <c r="U974" s="199" t="e">
        <f>AND($C974&lt;&gt;"",#REF!&lt;&gt;"")</f>
        <v>#REF!</v>
      </c>
      <c r="V974" s="199" t="e">
        <f>AND($C974&lt;&gt;"",#REF!&lt;&gt;"")</f>
        <v>#REF!</v>
      </c>
      <c r="W974" s="199" t="e">
        <f>AND($C974&lt;&gt;"",#REF!&lt;&gt;"")</f>
        <v>#REF!</v>
      </c>
      <c r="X974" s="199" t="e">
        <f>AND($C974&lt;&gt;"",#REF!&lt;&gt;"")</f>
        <v>#REF!</v>
      </c>
      <c r="Y974" s="199" t="e">
        <f>AND($C974&lt;&gt;"",#REF!&lt;&gt;"")</f>
        <v>#REF!</v>
      </c>
      <c r="Z974" s="199" t="e">
        <f>AND($C974&lt;&gt;"",#REF!&lt;&gt;"")</f>
        <v>#REF!</v>
      </c>
      <c r="AA974" s="199" t="e">
        <f t="shared" si="36"/>
        <v>#REF!</v>
      </c>
      <c r="AB974" s="199" t="e">
        <f t="shared" si="36"/>
        <v>#REF!</v>
      </c>
      <c r="AC974" s="199" t="e">
        <f t="shared" si="36"/>
        <v>#REF!</v>
      </c>
      <c r="AD974" s="199" t="e">
        <f t="shared" si="36"/>
        <v>#REF!</v>
      </c>
      <c r="AE974" s="199" t="e">
        <f t="shared" si="36"/>
        <v>#REF!</v>
      </c>
      <c r="AF974" s="199" t="e">
        <f t="shared" si="36"/>
        <v>#REF!</v>
      </c>
    </row>
    <row r="975" spans="20:32">
      <c r="T975" s="200">
        <f t="shared" si="37"/>
        <v>1</v>
      </c>
      <c r="U975" s="199" t="e">
        <f>AND($C975&lt;&gt;"",#REF!&lt;&gt;"")</f>
        <v>#REF!</v>
      </c>
      <c r="V975" s="199" t="e">
        <f>AND($C975&lt;&gt;"",#REF!&lt;&gt;"")</f>
        <v>#REF!</v>
      </c>
      <c r="W975" s="199" t="e">
        <f>AND($C975&lt;&gt;"",#REF!&lt;&gt;"")</f>
        <v>#REF!</v>
      </c>
      <c r="X975" s="199" t="e">
        <f>AND($C975&lt;&gt;"",#REF!&lt;&gt;"")</f>
        <v>#REF!</v>
      </c>
      <c r="Y975" s="199" t="e">
        <f>AND($C975&lt;&gt;"",#REF!&lt;&gt;"")</f>
        <v>#REF!</v>
      </c>
      <c r="Z975" s="199" t="e">
        <f>AND($C975&lt;&gt;"",#REF!&lt;&gt;"")</f>
        <v>#REF!</v>
      </c>
      <c r="AA975" s="199" t="e">
        <f t="shared" si="36"/>
        <v>#REF!</v>
      </c>
      <c r="AB975" s="199" t="e">
        <f t="shared" si="36"/>
        <v>#REF!</v>
      </c>
      <c r="AC975" s="199" t="e">
        <f t="shared" si="36"/>
        <v>#REF!</v>
      </c>
      <c r="AD975" s="199" t="e">
        <f t="shared" si="36"/>
        <v>#REF!</v>
      </c>
      <c r="AE975" s="199" t="e">
        <f t="shared" si="36"/>
        <v>#REF!</v>
      </c>
      <c r="AF975" s="199" t="e">
        <f t="shared" si="36"/>
        <v>#REF!</v>
      </c>
    </row>
    <row r="976" spans="20:32">
      <c r="T976" s="200">
        <f t="shared" si="37"/>
        <v>1</v>
      </c>
      <c r="U976" s="199" t="e">
        <f>AND($C976&lt;&gt;"",#REF!&lt;&gt;"")</f>
        <v>#REF!</v>
      </c>
      <c r="V976" s="199" t="e">
        <f>AND($C976&lt;&gt;"",#REF!&lt;&gt;"")</f>
        <v>#REF!</v>
      </c>
      <c r="W976" s="199" t="e">
        <f>AND($C976&lt;&gt;"",#REF!&lt;&gt;"")</f>
        <v>#REF!</v>
      </c>
      <c r="X976" s="199" t="e">
        <f>AND($C976&lt;&gt;"",#REF!&lt;&gt;"")</f>
        <v>#REF!</v>
      </c>
      <c r="Y976" s="199" t="e">
        <f>AND($C976&lt;&gt;"",#REF!&lt;&gt;"")</f>
        <v>#REF!</v>
      </c>
      <c r="Z976" s="199" t="e">
        <f>AND($C976&lt;&gt;"",#REF!&lt;&gt;"")</f>
        <v>#REF!</v>
      </c>
      <c r="AA976" s="199" t="e">
        <f t="shared" si="36"/>
        <v>#REF!</v>
      </c>
      <c r="AB976" s="199" t="e">
        <f t="shared" si="36"/>
        <v>#REF!</v>
      </c>
      <c r="AC976" s="199" t="e">
        <f t="shared" si="36"/>
        <v>#REF!</v>
      </c>
      <c r="AD976" s="199" t="e">
        <f t="shared" si="36"/>
        <v>#REF!</v>
      </c>
      <c r="AE976" s="199" t="e">
        <f t="shared" si="36"/>
        <v>#REF!</v>
      </c>
      <c r="AF976" s="199" t="e">
        <f t="shared" si="36"/>
        <v>#REF!</v>
      </c>
    </row>
    <row r="977" spans="20:32">
      <c r="T977" s="200">
        <f t="shared" si="37"/>
        <v>1</v>
      </c>
      <c r="U977" s="199" t="e">
        <f>AND($C977&lt;&gt;"",#REF!&lt;&gt;"")</f>
        <v>#REF!</v>
      </c>
      <c r="V977" s="199" t="e">
        <f>AND($C977&lt;&gt;"",#REF!&lt;&gt;"")</f>
        <v>#REF!</v>
      </c>
      <c r="W977" s="199" t="e">
        <f>AND($C977&lt;&gt;"",#REF!&lt;&gt;"")</f>
        <v>#REF!</v>
      </c>
      <c r="X977" s="199" t="e">
        <f>AND($C977&lt;&gt;"",#REF!&lt;&gt;"")</f>
        <v>#REF!</v>
      </c>
      <c r="Y977" s="199" t="e">
        <f>AND($C977&lt;&gt;"",#REF!&lt;&gt;"")</f>
        <v>#REF!</v>
      </c>
      <c r="Z977" s="199" t="e">
        <f>AND($C977&lt;&gt;"",#REF!&lt;&gt;"")</f>
        <v>#REF!</v>
      </c>
      <c r="AA977" s="199" t="e">
        <f t="shared" si="36"/>
        <v>#REF!</v>
      </c>
      <c r="AB977" s="199" t="e">
        <f t="shared" si="36"/>
        <v>#REF!</v>
      </c>
      <c r="AC977" s="199" t="e">
        <f t="shared" si="36"/>
        <v>#REF!</v>
      </c>
      <c r="AD977" s="199" t="e">
        <f t="shared" si="36"/>
        <v>#REF!</v>
      </c>
      <c r="AE977" s="199" t="e">
        <f t="shared" si="36"/>
        <v>#REF!</v>
      </c>
      <c r="AF977" s="199" t="e">
        <f t="shared" si="36"/>
        <v>#REF!</v>
      </c>
    </row>
    <row r="978" spans="20:32">
      <c r="T978" s="200">
        <f t="shared" si="37"/>
        <v>1</v>
      </c>
      <c r="U978" s="199" t="e">
        <f>AND($C978&lt;&gt;"",#REF!&lt;&gt;"")</f>
        <v>#REF!</v>
      </c>
      <c r="V978" s="199" t="e">
        <f>AND($C978&lt;&gt;"",#REF!&lt;&gt;"")</f>
        <v>#REF!</v>
      </c>
      <c r="W978" s="199" t="e">
        <f>AND($C978&lt;&gt;"",#REF!&lt;&gt;"")</f>
        <v>#REF!</v>
      </c>
      <c r="X978" s="199" t="e">
        <f>AND($C978&lt;&gt;"",#REF!&lt;&gt;"")</f>
        <v>#REF!</v>
      </c>
      <c r="Y978" s="199" t="e">
        <f>AND($C978&lt;&gt;"",#REF!&lt;&gt;"")</f>
        <v>#REF!</v>
      </c>
      <c r="Z978" s="199" t="e">
        <f>AND($C978&lt;&gt;"",#REF!&lt;&gt;"")</f>
        <v>#REF!</v>
      </c>
      <c r="AA978" s="199" t="e">
        <f t="shared" si="36"/>
        <v>#REF!</v>
      </c>
      <c r="AB978" s="199" t="e">
        <f t="shared" si="36"/>
        <v>#REF!</v>
      </c>
      <c r="AC978" s="199" t="e">
        <f t="shared" si="36"/>
        <v>#REF!</v>
      </c>
      <c r="AD978" s="199" t="e">
        <f t="shared" si="36"/>
        <v>#REF!</v>
      </c>
      <c r="AE978" s="199" t="e">
        <f t="shared" si="36"/>
        <v>#REF!</v>
      </c>
      <c r="AF978" s="199" t="e">
        <f t="shared" si="36"/>
        <v>#REF!</v>
      </c>
    </row>
    <row r="979" spans="20:32">
      <c r="T979" s="200">
        <f t="shared" si="37"/>
        <v>1</v>
      </c>
      <c r="U979" s="199" t="e">
        <f>AND($C979&lt;&gt;"",#REF!&lt;&gt;"")</f>
        <v>#REF!</v>
      </c>
      <c r="V979" s="199" t="e">
        <f>AND($C979&lt;&gt;"",#REF!&lt;&gt;"")</f>
        <v>#REF!</v>
      </c>
      <c r="W979" s="199" t="e">
        <f>AND($C979&lt;&gt;"",#REF!&lt;&gt;"")</f>
        <v>#REF!</v>
      </c>
      <c r="X979" s="199" t="e">
        <f>AND($C979&lt;&gt;"",#REF!&lt;&gt;"")</f>
        <v>#REF!</v>
      </c>
      <c r="Y979" s="199" t="e">
        <f>AND($C979&lt;&gt;"",#REF!&lt;&gt;"")</f>
        <v>#REF!</v>
      </c>
      <c r="Z979" s="199" t="e">
        <f>AND($C979&lt;&gt;"",#REF!&lt;&gt;"")</f>
        <v>#REF!</v>
      </c>
      <c r="AA979" s="199" t="e">
        <f t="shared" si="36"/>
        <v>#REF!</v>
      </c>
      <c r="AB979" s="199" t="e">
        <f t="shared" si="36"/>
        <v>#REF!</v>
      </c>
      <c r="AC979" s="199" t="e">
        <f t="shared" si="36"/>
        <v>#REF!</v>
      </c>
      <c r="AD979" s="199" t="e">
        <f t="shared" si="36"/>
        <v>#REF!</v>
      </c>
      <c r="AE979" s="199" t="e">
        <f t="shared" si="36"/>
        <v>#REF!</v>
      </c>
      <c r="AF979" s="199" t="e">
        <f t="shared" si="36"/>
        <v>#REF!</v>
      </c>
    </row>
    <row r="980" spans="20:32">
      <c r="T980" s="200">
        <f t="shared" si="37"/>
        <v>1</v>
      </c>
      <c r="U980" s="199" t="e">
        <f>AND($C980&lt;&gt;"",#REF!&lt;&gt;"")</f>
        <v>#REF!</v>
      </c>
      <c r="V980" s="199" t="e">
        <f>AND($C980&lt;&gt;"",#REF!&lt;&gt;"")</f>
        <v>#REF!</v>
      </c>
      <c r="W980" s="199" t="e">
        <f>AND($C980&lt;&gt;"",#REF!&lt;&gt;"")</f>
        <v>#REF!</v>
      </c>
      <c r="X980" s="199" t="e">
        <f>AND($C980&lt;&gt;"",#REF!&lt;&gt;"")</f>
        <v>#REF!</v>
      </c>
      <c r="Y980" s="199" t="e">
        <f>AND($C980&lt;&gt;"",#REF!&lt;&gt;"")</f>
        <v>#REF!</v>
      </c>
      <c r="Z980" s="199" t="e">
        <f>AND($C980&lt;&gt;"",#REF!&lt;&gt;"")</f>
        <v>#REF!</v>
      </c>
      <c r="AA980" s="199" t="e">
        <f t="shared" si="36"/>
        <v>#REF!</v>
      </c>
      <c r="AB980" s="199" t="e">
        <f t="shared" si="36"/>
        <v>#REF!</v>
      </c>
      <c r="AC980" s="199" t="e">
        <f t="shared" si="36"/>
        <v>#REF!</v>
      </c>
      <c r="AD980" s="199" t="e">
        <f t="shared" si="36"/>
        <v>#REF!</v>
      </c>
      <c r="AE980" s="199" t="e">
        <f t="shared" si="36"/>
        <v>#REF!</v>
      </c>
      <c r="AF980" s="199" t="e">
        <f t="shared" si="36"/>
        <v>#REF!</v>
      </c>
    </row>
    <row r="981" spans="20:32">
      <c r="T981" s="200">
        <f t="shared" si="37"/>
        <v>1</v>
      </c>
      <c r="U981" s="199" t="e">
        <f>AND($C981&lt;&gt;"",#REF!&lt;&gt;"")</f>
        <v>#REF!</v>
      </c>
      <c r="V981" s="199" t="e">
        <f>AND($C981&lt;&gt;"",#REF!&lt;&gt;"")</f>
        <v>#REF!</v>
      </c>
      <c r="W981" s="199" t="e">
        <f>AND($C981&lt;&gt;"",#REF!&lt;&gt;"")</f>
        <v>#REF!</v>
      </c>
      <c r="X981" s="199" t="e">
        <f>AND($C981&lt;&gt;"",#REF!&lt;&gt;"")</f>
        <v>#REF!</v>
      </c>
      <c r="Y981" s="199" t="e">
        <f>AND($C981&lt;&gt;"",#REF!&lt;&gt;"")</f>
        <v>#REF!</v>
      </c>
      <c r="Z981" s="199" t="e">
        <f>AND($C981&lt;&gt;"",#REF!&lt;&gt;"")</f>
        <v>#REF!</v>
      </c>
      <c r="AA981" s="199" t="e">
        <f t="shared" si="36"/>
        <v>#REF!</v>
      </c>
      <c r="AB981" s="199" t="e">
        <f t="shared" si="36"/>
        <v>#REF!</v>
      </c>
      <c r="AC981" s="199" t="e">
        <f t="shared" si="36"/>
        <v>#REF!</v>
      </c>
      <c r="AD981" s="199" t="e">
        <f t="shared" si="36"/>
        <v>#REF!</v>
      </c>
      <c r="AE981" s="199" t="e">
        <f t="shared" si="36"/>
        <v>#REF!</v>
      </c>
      <c r="AF981" s="199" t="e">
        <f t="shared" si="36"/>
        <v>#REF!</v>
      </c>
    </row>
    <row r="982" spans="20:32">
      <c r="T982" s="200">
        <f t="shared" si="37"/>
        <v>1</v>
      </c>
      <c r="U982" s="199" t="e">
        <f>AND($C982&lt;&gt;"",#REF!&lt;&gt;"")</f>
        <v>#REF!</v>
      </c>
      <c r="V982" s="199" t="e">
        <f>AND($C982&lt;&gt;"",#REF!&lt;&gt;"")</f>
        <v>#REF!</v>
      </c>
      <c r="W982" s="199" t="e">
        <f>AND($C982&lt;&gt;"",#REF!&lt;&gt;"")</f>
        <v>#REF!</v>
      </c>
      <c r="X982" s="199" t="e">
        <f>AND($C982&lt;&gt;"",#REF!&lt;&gt;"")</f>
        <v>#REF!</v>
      </c>
      <c r="Y982" s="199" t="e">
        <f>AND($C982&lt;&gt;"",#REF!&lt;&gt;"")</f>
        <v>#REF!</v>
      </c>
      <c r="Z982" s="199" t="e">
        <f>AND($C982&lt;&gt;"",#REF!&lt;&gt;"")</f>
        <v>#REF!</v>
      </c>
      <c r="AA982" s="199" t="e">
        <f t="shared" si="36"/>
        <v>#REF!</v>
      </c>
      <c r="AB982" s="199" t="e">
        <f t="shared" si="36"/>
        <v>#REF!</v>
      </c>
      <c r="AC982" s="199" t="e">
        <f t="shared" si="36"/>
        <v>#REF!</v>
      </c>
      <c r="AD982" s="199" t="e">
        <f t="shared" si="36"/>
        <v>#REF!</v>
      </c>
      <c r="AE982" s="199" t="e">
        <f t="shared" si="36"/>
        <v>#REF!</v>
      </c>
      <c r="AF982" s="199" t="e">
        <f t="shared" si="36"/>
        <v>#REF!</v>
      </c>
    </row>
    <row r="983" spans="20:32">
      <c r="T983" s="200">
        <f t="shared" si="37"/>
        <v>1</v>
      </c>
      <c r="U983" s="199" t="e">
        <f>AND($C983&lt;&gt;"",#REF!&lt;&gt;"")</f>
        <v>#REF!</v>
      </c>
      <c r="V983" s="199" t="e">
        <f>AND($C983&lt;&gt;"",#REF!&lt;&gt;"")</f>
        <v>#REF!</v>
      </c>
      <c r="W983" s="199" t="e">
        <f>AND($C983&lt;&gt;"",#REF!&lt;&gt;"")</f>
        <v>#REF!</v>
      </c>
      <c r="X983" s="199" t="e">
        <f>AND($C983&lt;&gt;"",#REF!&lt;&gt;"")</f>
        <v>#REF!</v>
      </c>
      <c r="Y983" s="199" t="e">
        <f>AND($C983&lt;&gt;"",#REF!&lt;&gt;"")</f>
        <v>#REF!</v>
      </c>
      <c r="Z983" s="199" t="e">
        <f>AND($C983&lt;&gt;"",#REF!&lt;&gt;"")</f>
        <v>#REF!</v>
      </c>
      <c r="AA983" s="199" t="e">
        <f t="shared" si="36"/>
        <v>#REF!</v>
      </c>
      <c r="AB983" s="199" t="e">
        <f t="shared" si="36"/>
        <v>#REF!</v>
      </c>
      <c r="AC983" s="199" t="e">
        <f t="shared" si="36"/>
        <v>#REF!</v>
      </c>
      <c r="AD983" s="199" t="e">
        <f t="shared" si="36"/>
        <v>#REF!</v>
      </c>
      <c r="AE983" s="199" t="e">
        <f t="shared" si="36"/>
        <v>#REF!</v>
      </c>
      <c r="AF983" s="199" t="e">
        <f t="shared" si="36"/>
        <v>#REF!</v>
      </c>
    </row>
    <row r="984" spans="20:32">
      <c r="T984" s="200">
        <f t="shared" si="37"/>
        <v>1</v>
      </c>
      <c r="U984" s="199" t="e">
        <f>AND($C984&lt;&gt;"",#REF!&lt;&gt;"")</f>
        <v>#REF!</v>
      </c>
      <c r="V984" s="199" t="e">
        <f>AND($C984&lt;&gt;"",#REF!&lt;&gt;"")</f>
        <v>#REF!</v>
      </c>
      <c r="W984" s="199" t="e">
        <f>AND($C984&lt;&gt;"",#REF!&lt;&gt;"")</f>
        <v>#REF!</v>
      </c>
      <c r="X984" s="199" t="e">
        <f>AND($C984&lt;&gt;"",#REF!&lt;&gt;"")</f>
        <v>#REF!</v>
      </c>
      <c r="Y984" s="199" t="e">
        <f>AND($C984&lt;&gt;"",#REF!&lt;&gt;"")</f>
        <v>#REF!</v>
      </c>
      <c r="Z984" s="199" t="e">
        <f>AND($C984&lt;&gt;"",#REF!&lt;&gt;"")</f>
        <v>#REF!</v>
      </c>
      <c r="AA984" s="199" t="e">
        <f t="shared" si="36"/>
        <v>#REF!</v>
      </c>
      <c r="AB984" s="199" t="e">
        <f t="shared" si="36"/>
        <v>#REF!</v>
      </c>
      <c r="AC984" s="199" t="e">
        <f t="shared" si="36"/>
        <v>#REF!</v>
      </c>
      <c r="AD984" s="199" t="e">
        <f t="shared" si="36"/>
        <v>#REF!</v>
      </c>
      <c r="AE984" s="199" t="e">
        <f t="shared" si="36"/>
        <v>#REF!</v>
      </c>
      <c r="AF984" s="199" t="e">
        <f t="shared" si="36"/>
        <v>#REF!</v>
      </c>
    </row>
    <row r="985" spans="20:32">
      <c r="T985" s="200">
        <f t="shared" si="37"/>
        <v>1</v>
      </c>
      <c r="U985" s="199" t="e">
        <f>AND($C985&lt;&gt;"",#REF!&lt;&gt;"")</f>
        <v>#REF!</v>
      </c>
      <c r="V985" s="199" t="e">
        <f>AND($C985&lt;&gt;"",#REF!&lt;&gt;"")</f>
        <v>#REF!</v>
      </c>
      <c r="W985" s="199" t="e">
        <f>AND($C985&lt;&gt;"",#REF!&lt;&gt;"")</f>
        <v>#REF!</v>
      </c>
      <c r="X985" s="199" t="e">
        <f>AND($C985&lt;&gt;"",#REF!&lt;&gt;"")</f>
        <v>#REF!</v>
      </c>
      <c r="Y985" s="199" t="e">
        <f>AND($C985&lt;&gt;"",#REF!&lt;&gt;"")</f>
        <v>#REF!</v>
      </c>
      <c r="Z985" s="199" t="e">
        <f>AND($C985&lt;&gt;"",#REF!&lt;&gt;"")</f>
        <v>#REF!</v>
      </c>
      <c r="AA985" s="199" t="e">
        <f t="shared" si="36"/>
        <v>#REF!</v>
      </c>
      <c r="AB985" s="199" t="e">
        <f t="shared" si="36"/>
        <v>#REF!</v>
      </c>
      <c r="AC985" s="199" t="e">
        <f t="shared" si="36"/>
        <v>#REF!</v>
      </c>
      <c r="AD985" s="199" t="e">
        <f t="shared" si="36"/>
        <v>#REF!</v>
      </c>
      <c r="AE985" s="199" t="e">
        <f t="shared" si="36"/>
        <v>#REF!</v>
      </c>
      <c r="AF985" s="199" t="e">
        <f t="shared" si="36"/>
        <v>#REF!</v>
      </c>
    </row>
    <row r="986" spans="20:32">
      <c r="T986" s="200">
        <f t="shared" si="37"/>
        <v>1</v>
      </c>
      <c r="U986" s="199" t="e">
        <f>AND($C986&lt;&gt;"",#REF!&lt;&gt;"")</f>
        <v>#REF!</v>
      </c>
      <c r="V986" s="199" t="e">
        <f>AND($C986&lt;&gt;"",#REF!&lt;&gt;"")</f>
        <v>#REF!</v>
      </c>
      <c r="W986" s="199" t="e">
        <f>AND($C986&lt;&gt;"",#REF!&lt;&gt;"")</f>
        <v>#REF!</v>
      </c>
      <c r="X986" s="199" t="e">
        <f>AND($C986&lt;&gt;"",#REF!&lt;&gt;"")</f>
        <v>#REF!</v>
      </c>
      <c r="Y986" s="199" t="e">
        <f>AND($C986&lt;&gt;"",#REF!&lt;&gt;"")</f>
        <v>#REF!</v>
      </c>
      <c r="Z986" s="199" t="e">
        <f>AND($C986&lt;&gt;"",#REF!&lt;&gt;"")</f>
        <v>#REF!</v>
      </c>
      <c r="AA986" s="199" t="e">
        <f t="shared" si="36"/>
        <v>#REF!</v>
      </c>
      <c r="AB986" s="199" t="e">
        <f t="shared" si="36"/>
        <v>#REF!</v>
      </c>
      <c r="AC986" s="199" t="e">
        <f t="shared" si="36"/>
        <v>#REF!</v>
      </c>
      <c r="AD986" s="199" t="e">
        <f t="shared" si="36"/>
        <v>#REF!</v>
      </c>
      <c r="AE986" s="199" t="e">
        <f t="shared" si="36"/>
        <v>#REF!</v>
      </c>
      <c r="AF986" s="199" t="e">
        <f t="shared" si="36"/>
        <v>#REF!</v>
      </c>
    </row>
    <row r="987" spans="20:32">
      <c r="T987" s="200">
        <f t="shared" si="37"/>
        <v>1</v>
      </c>
      <c r="U987" s="199" t="e">
        <f>AND($C987&lt;&gt;"",#REF!&lt;&gt;"")</f>
        <v>#REF!</v>
      </c>
      <c r="V987" s="199" t="e">
        <f>AND($C987&lt;&gt;"",#REF!&lt;&gt;"")</f>
        <v>#REF!</v>
      </c>
      <c r="W987" s="199" t="e">
        <f>AND($C987&lt;&gt;"",#REF!&lt;&gt;"")</f>
        <v>#REF!</v>
      </c>
      <c r="X987" s="199" t="e">
        <f>AND($C987&lt;&gt;"",#REF!&lt;&gt;"")</f>
        <v>#REF!</v>
      </c>
      <c r="Y987" s="199" t="e">
        <f>AND($C987&lt;&gt;"",#REF!&lt;&gt;"")</f>
        <v>#REF!</v>
      </c>
      <c r="Z987" s="199" t="e">
        <f>AND($C987&lt;&gt;"",#REF!&lt;&gt;"")</f>
        <v>#REF!</v>
      </c>
      <c r="AA987" s="199" t="e">
        <f t="shared" si="36"/>
        <v>#REF!</v>
      </c>
      <c r="AB987" s="199" t="e">
        <f t="shared" si="36"/>
        <v>#REF!</v>
      </c>
      <c r="AC987" s="199" t="e">
        <f t="shared" si="36"/>
        <v>#REF!</v>
      </c>
      <c r="AD987" s="199" t="e">
        <f t="shared" si="36"/>
        <v>#REF!</v>
      </c>
      <c r="AE987" s="199" t="e">
        <f t="shared" si="36"/>
        <v>#REF!</v>
      </c>
      <c r="AF987" s="199" t="e">
        <f t="shared" si="36"/>
        <v>#REF!</v>
      </c>
    </row>
    <row r="988" spans="20:32">
      <c r="T988" s="200">
        <f t="shared" si="37"/>
        <v>1</v>
      </c>
      <c r="U988" s="199" t="e">
        <f>AND($C988&lt;&gt;"",#REF!&lt;&gt;"")</f>
        <v>#REF!</v>
      </c>
      <c r="V988" s="199" t="e">
        <f>AND($C988&lt;&gt;"",#REF!&lt;&gt;"")</f>
        <v>#REF!</v>
      </c>
      <c r="W988" s="199" t="e">
        <f>AND($C988&lt;&gt;"",#REF!&lt;&gt;"")</f>
        <v>#REF!</v>
      </c>
      <c r="X988" s="199" t="e">
        <f>AND($C988&lt;&gt;"",#REF!&lt;&gt;"")</f>
        <v>#REF!</v>
      </c>
      <c r="Y988" s="199" t="e">
        <f>AND($C988&lt;&gt;"",#REF!&lt;&gt;"")</f>
        <v>#REF!</v>
      </c>
      <c r="Z988" s="199" t="e">
        <f>AND($C988&lt;&gt;"",#REF!&lt;&gt;"")</f>
        <v>#REF!</v>
      </c>
      <c r="AA988" s="199" t="e">
        <f t="shared" si="36"/>
        <v>#REF!</v>
      </c>
      <c r="AB988" s="199" t="e">
        <f t="shared" si="36"/>
        <v>#REF!</v>
      </c>
      <c r="AC988" s="199" t="e">
        <f t="shared" si="36"/>
        <v>#REF!</v>
      </c>
      <c r="AD988" s="199" t="e">
        <f t="shared" si="36"/>
        <v>#REF!</v>
      </c>
      <c r="AE988" s="199" t="e">
        <f t="shared" si="36"/>
        <v>#REF!</v>
      </c>
      <c r="AF988" s="199" t="e">
        <f t="shared" si="36"/>
        <v>#REF!</v>
      </c>
    </row>
    <row r="989" spans="20:32">
      <c r="T989" s="200">
        <f t="shared" si="37"/>
        <v>1</v>
      </c>
      <c r="U989" s="199" t="e">
        <f>AND($C989&lt;&gt;"",#REF!&lt;&gt;"")</f>
        <v>#REF!</v>
      </c>
      <c r="V989" s="199" t="e">
        <f>AND($C989&lt;&gt;"",#REF!&lt;&gt;"")</f>
        <v>#REF!</v>
      </c>
      <c r="W989" s="199" t="e">
        <f>AND($C989&lt;&gt;"",#REF!&lt;&gt;"")</f>
        <v>#REF!</v>
      </c>
      <c r="X989" s="199" t="e">
        <f>AND($C989&lt;&gt;"",#REF!&lt;&gt;"")</f>
        <v>#REF!</v>
      </c>
      <c r="Y989" s="199" t="e">
        <f>AND($C989&lt;&gt;"",#REF!&lt;&gt;"")</f>
        <v>#REF!</v>
      </c>
      <c r="Z989" s="199" t="e">
        <f>AND($C989&lt;&gt;"",#REF!&lt;&gt;"")</f>
        <v>#REF!</v>
      </c>
      <c r="AA989" s="199" t="e">
        <f t="shared" si="36"/>
        <v>#REF!</v>
      </c>
      <c r="AB989" s="199" t="e">
        <f t="shared" si="36"/>
        <v>#REF!</v>
      </c>
      <c r="AC989" s="199" t="e">
        <f t="shared" si="36"/>
        <v>#REF!</v>
      </c>
      <c r="AD989" s="199" t="e">
        <f t="shared" si="36"/>
        <v>#REF!</v>
      </c>
      <c r="AE989" s="199" t="e">
        <f t="shared" si="36"/>
        <v>#REF!</v>
      </c>
      <c r="AF989" s="199" t="e">
        <f t="shared" si="36"/>
        <v>#REF!</v>
      </c>
    </row>
    <row r="990" spans="20:32">
      <c r="T990" s="200">
        <f t="shared" si="37"/>
        <v>1</v>
      </c>
      <c r="U990" s="199" t="e">
        <f>AND($C990&lt;&gt;"",#REF!&lt;&gt;"")</f>
        <v>#REF!</v>
      </c>
      <c r="V990" s="199" t="e">
        <f>AND($C990&lt;&gt;"",#REF!&lt;&gt;"")</f>
        <v>#REF!</v>
      </c>
      <c r="W990" s="199" t="e">
        <f>AND($C990&lt;&gt;"",#REF!&lt;&gt;"")</f>
        <v>#REF!</v>
      </c>
      <c r="X990" s="199" t="e">
        <f>AND($C990&lt;&gt;"",#REF!&lt;&gt;"")</f>
        <v>#REF!</v>
      </c>
      <c r="Y990" s="199" t="e">
        <f>AND($C990&lt;&gt;"",#REF!&lt;&gt;"")</f>
        <v>#REF!</v>
      </c>
      <c r="Z990" s="199" t="e">
        <f>AND($C990&lt;&gt;"",#REF!&lt;&gt;"")</f>
        <v>#REF!</v>
      </c>
      <c r="AA990" s="199" t="e">
        <f t="shared" si="36"/>
        <v>#REF!</v>
      </c>
      <c r="AB990" s="199" t="e">
        <f t="shared" si="36"/>
        <v>#REF!</v>
      </c>
      <c r="AC990" s="199" t="e">
        <f t="shared" si="36"/>
        <v>#REF!</v>
      </c>
      <c r="AD990" s="199" t="e">
        <f t="shared" si="36"/>
        <v>#REF!</v>
      </c>
      <c r="AE990" s="199" t="e">
        <f t="shared" si="36"/>
        <v>#REF!</v>
      </c>
      <c r="AF990" s="199" t="e">
        <f t="shared" si="36"/>
        <v>#REF!</v>
      </c>
    </row>
    <row r="991" spans="20:32">
      <c r="T991" s="200">
        <f t="shared" si="37"/>
        <v>1</v>
      </c>
      <c r="U991" s="199" t="e">
        <f>AND($C991&lt;&gt;"",#REF!&lt;&gt;"")</f>
        <v>#REF!</v>
      </c>
      <c r="V991" s="199" t="e">
        <f>AND($C991&lt;&gt;"",#REF!&lt;&gt;"")</f>
        <v>#REF!</v>
      </c>
      <c r="W991" s="199" t="e">
        <f>AND($C991&lt;&gt;"",#REF!&lt;&gt;"")</f>
        <v>#REF!</v>
      </c>
      <c r="X991" s="199" t="e">
        <f>AND($C991&lt;&gt;"",#REF!&lt;&gt;"")</f>
        <v>#REF!</v>
      </c>
      <c r="Y991" s="199" t="e">
        <f>AND($C991&lt;&gt;"",#REF!&lt;&gt;"")</f>
        <v>#REF!</v>
      </c>
      <c r="Z991" s="199" t="e">
        <f>AND($C991&lt;&gt;"",#REF!&lt;&gt;"")</f>
        <v>#REF!</v>
      </c>
      <c r="AA991" s="199" t="e">
        <f t="shared" si="36"/>
        <v>#REF!</v>
      </c>
      <c r="AB991" s="199" t="e">
        <f t="shared" si="36"/>
        <v>#REF!</v>
      </c>
      <c r="AC991" s="199" t="e">
        <f t="shared" si="36"/>
        <v>#REF!</v>
      </c>
      <c r="AD991" s="199" t="e">
        <f t="shared" si="36"/>
        <v>#REF!</v>
      </c>
      <c r="AE991" s="199" t="e">
        <f t="shared" si="36"/>
        <v>#REF!</v>
      </c>
      <c r="AF991" s="199" t="e">
        <f t="shared" si="36"/>
        <v>#REF!</v>
      </c>
    </row>
    <row r="992" spans="20:32">
      <c r="T992" s="200">
        <f t="shared" si="37"/>
        <v>1</v>
      </c>
      <c r="U992" s="199" t="e">
        <f>AND($C992&lt;&gt;"",#REF!&lt;&gt;"")</f>
        <v>#REF!</v>
      </c>
      <c r="V992" s="199" t="e">
        <f>AND($C992&lt;&gt;"",#REF!&lt;&gt;"")</f>
        <v>#REF!</v>
      </c>
      <c r="W992" s="199" t="e">
        <f>AND($C992&lt;&gt;"",#REF!&lt;&gt;"")</f>
        <v>#REF!</v>
      </c>
      <c r="X992" s="199" t="e">
        <f>AND($C992&lt;&gt;"",#REF!&lt;&gt;"")</f>
        <v>#REF!</v>
      </c>
      <c r="Y992" s="199" t="e">
        <f>AND($C992&lt;&gt;"",#REF!&lt;&gt;"")</f>
        <v>#REF!</v>
      </c>
      <c r="Z992" s="199" t="e">
        <f>AND($C992&lt;&gt;"",#REF!&lt;&gt;"")</f>
        <v>#REF!</v>
      </c>
      <c r="AA992" s="199" t="e">
        <f t="shared" si="36"/>
        <v>#REF!</v>
      </c>
      <c r="AB992" s="199" t="e">
        <f t="shared" si="36"/>
        <v>#REF!</v>
      </c>
      <c r="AC992" s="199" t="e">
        <f t="shared" si="36"/>
        <v>#REF!</v>
      </c>
      <c r="AD992" s="199" t="e">
        <f t="shared" si="36"/>
        <v>#REF!</v>
      </c>
      <c r="AE992" s="199" t="e">
        <f t="shared" si="36"/>
        <v>#REF!</v>
      </c>
      <c r="AF992" s="199" t="e">
        <f t="shared" si="36"/>
        <v>#REF!</v>
      </c>
    </row>
    <row r="993" spans="20:32">
      <c r="T993" s="200">
        <f t="shared" si="37"/>
        <v>1</v>
      </c>
      <c r="U993" s="199" t="e">
        <f>AND($C993&lt;&gt;"",#REF!&lt;&gt;"")</f>
        <v>#REF!</v>
      </c>
      <c r="V993" s="199" t="e">
        <f>AND($C993&lt;&gt;"",#REF!&lt;&gt;"")</f>
        <v>#REF!</v>
      </c>
      <c r="W993" s="199" t="e">
        <f>AND($C993&lt;&gt;"",#REF!&lt;&gt;"")</f>
        <v>#REF!</v>
      </c>
      <c r="X993" s="199" t="e">
        <f>AND($C993&lt;&gt;"",#REF!&lt;&gt;"")</f>
        <v>#REF!</v>
      </c>
      <c r="Y993" s="199" t="e">
        <f>AND($C993&lt;&gt;"",#REF!&lt;&gt;"")</f>
        <v>#REF!</v>
      </c>
      <c r="Z993" s="199" t="e">
        <f>AND($C993&lt;&gt;"",#REF!&lt;&gt;"")</f>
        <v>#REF!</v>
      </c>
      <c r="AA993" s="199" t="e">
        <f t="shared" si="36"/>
        <v>#REF!</v>
      </c>
      <c r="AB993" s="199" t="e">
        <f t="shared" si="36"/>
        <v>#REF!</v>
      </c>
      <c r="AC993" s="199" t="e">
        <f t="shared" si="36"/>
        <v>#REF!</v>
      </c>
      <c r="AD993" s="199" t="e">
        <f t="shared" si="36"/>
        <v>#REF!</v>
      </c>
      <c r="AE993" s="199" t="e">
        <f t="shared" si="36"/>
        <v>#REF!</v>
      </c>
      <c r="AF993" s="199" t="e">
        <f t="shared" si="36"/>
        <v>#REF!</v>
      </c>
    </row>
    <row r="994" spans="20:32">
      <c r="T994" s="200">
        <f t="shared" si="37"/>
        <v>1</v>
      </c>
      <c r="U994" s="199" t="e">
        <f>AND($C994&lt;&gt;"",#REF!&lt;&gt;"")</f>
        <v>#REF!</v>
      </c>
      <c r="V994" s="199" t="e">
        <f>AND($C994&lt;&gt;"",#REF!&lt;&gt;"")</f>
        <v>#REF!</v>
      </c>
      <c r="W994" s="199" t="e">
        <f>AND($C994&lt;&gt;"",#REF!&lt;&gt;"")</f>
        <v>#REF!</v>
      </c>
      <c r="X994" s="199" t="e">
        <f>AND($C994&lt;&gt;"",#REF!&lt;&gt;"")</f>
        <v>#REF!</v>
      </c>
      <c r="Y994" s="199" t="e">
        <f>AND($C994&lt;&gt;"",#REF!&lt;&gt;"")</f>
        <v>#REF!</v>
      </c>
      <c r="Z994" s="199" t="e">
        <f>AND($C994&lt;&gt;"",#REF!&lt;&gt;"")</f>
        <v>#REF!</v>
      </c>
      <c r="AA994" s="199" t="e">
        <f t="shared" si="36"/>
        <v>#REF!</v>
      </c>
      <c r="AB994" s="199" t="e">
        <f t="shared" si="36"/>
        <v>#REF!</v>
      </c>
      <c r="AC994" s="199" t="e">
        <f t="shared" si="36"/>
        <v>#REF!</v>
      </c>
      <c r="AD994" s="199" t="e">
        <f t="shared" si="36"/>
        <v>#REF!</v>
      </c>
      <c r="AE994" s="199" t="e">
        <f t="shared" si="36"/>
        <v>#REF!</v>
      </c>
      <c r="AF994" s="199" t="e">
        <f t="shared" si="36"/>
        <v>#REF!</v>
      </c>
    </row>
    <row r="995" spans="20:32">
      <c r="T995" s="200">
        <f t="shared" si="37"/>
        <v>1</v>
      </c>
      <c r="U995" s="199" t="e">
        <f>AND($C995&lt;&gt;"",#REF!&lt;&gt;"")</f>
        <v>#REF!</v>
      </c>
      <c r="V995" s="199" t="e">
        <f>AND($C995&lt;&gt;"",#REF!&lt;&gt;"")</f>
        <v>#REF!</v>
      </c>
      <c r="W995" s="199" t="e">
        <f>AND($C995&lt;&gt;"",#REF!&lt;&gt;"")</f>
        <v>#REF!</v>
      </c>
      <c r="X995" s="199" t="e">
        <f>AND($C995&lt;&gt;"",#REF!&lt;&gt;"")</f>
        <v>#REF!</v>
      </c>
      <c r="Y995" s="199" t="e">
        <f>AND($C995&lt;&gt;"",#REF!&lt;&gt;"")</f>
        <v>#REF!</v>
      </c>
      <c r="Z995" s="199" t="e">
        <f>AND($C995&lt;&gt;"",#REF!&lt;&gt;"")</f>
        <v>#REF!</v>
      </c>
      <c r="AA995" s="199" t="e">
        <f t="shared" si="36"/>
        <v>#REF!</v>
      </c>
      <c r="AB995" s="199" t="e">
        <f t="shared" si="36"/>
        <v>#REF!</v>
      </c>
      <c r="AC995" s="199" t="e">
        <f t="shared" si="36"/>
        <v>#REF!</v>
      </c>
      <c r="AD995" s="199" t="e">
        <f t="shared" si="36"/>
        <v>#REF!</v>
      </c>
      <c r="AE995" s="199" t="e">
        <f t="shared" si="36"/>
        <v>#REF!</v>
      </c>
      <c r="AF995" s="199" t="e">
        <f t="shared" si="36"/>
        <v>#REF!</v>
      </c>
    </row>
    <row r="996" spans="20:32">
      <c r="T996" s="200">
        <f t="shared" si="37"/>
        <v>1</v>
      </c>
      <c r="U996" s="199" t="e">
        <f>AND($C996&lt;&gt;"",#REF!&lt;&gt;"")</f>
        <v>#REF!</v>
      </c>
      <c r="V996" s="199" t="e">
        <f>AND($C996&lt;&gt;"",#REF!&lt;&gt;"")</f>
        <v>#REF!</v>
      </c>
      <c r="W996" s="199" t="e">
        <f>AND($C996&lt;&gt;"",#REF!&lt;&gt;"")</f>
        <v>#REF!</v>
      </c>
      <c r="X996" s="199" t="e">
        <f>AND($C996&lt;&gt;"",#REF!&lt;&gt;"")</f>
        <v>#REF!</v>
      </c>
      <c r="Y996" s="199" t="e">
        <f>AND($C996&lt;&gt;"",#REF!&lt;&gt;"")</f>
        <v>#REF!</v>
      </c>
      <c r="Z996" s="199" t="e">
        <f>AND($C996&lt;&gt;"",#REF!&lt;&gt;"")</f>
        <v>#REF!</v>
      </c>
      <c r="AA996" s="199" t="e">
        <f t="shared" si="36"/>
        <v>#REF!</v>
      </c>
      <c r="AB996" s="199" t="e">
        <f t="shared" si="36"/>
        <v>#REF!</v>
      </c>
      <c r="AC996" s="199" t="e">
        <f t="shared" si="36"/>
        <v>#REF!</v>
      </c>
      <c r="AD996" s="199" t="e">
        <f t="shared" si="36"/>
        <v>#REF!</v>
      </c>
      <c r="AE996" s="199" t="e">
        <f t="shared" si="36"/>
        <v>#REF!</v>
      </c>
      <c r="AF996" s="199" t="e">
        <f t="shared" si="36"/>
        <v>#REF!</v>
      </c>
    </row>
    <row r="997" spans="20:32">
      <c r="T997" s="200">
        <f t="shared" si="37"/>
        <v>1</v>
      </c>
      <c r="U997" s="199" t="e">
        <f>AND($C997&lt;&gt;"",#REF!&lt;&gt;"")</f>
        <v>#REF!</v>
      </c>
      <c r="V997" s="199" t="e">
        <f>AND($C997&lt;&gt;"",#REF!&lt;&gt;"")</f>
        <v>#REF!</v>
      </c>
      <c r="W997" s="199" t="e">
        <f>AND($C997&lt;&gt;"",#REF!&lt;&gt;"")</f>
        <v>#REF!</v>
      </c>
      <c r="X997" s="199" t="e">
        <f>AND($C997&lt;&gt;"",#REF!&lt;&gt;"")</f>
        <v>#REF!</v>
      </c>
      <c r="Y997" s="199" t="e">
        <f>AND($C997&lt;&gt;"",#REF!&lt;&gt;"")</f>
        <v>#REF!</v>
      </c>
      <c r="Z997" s="199" t="e">
        <f>AND($C997&lt;&gt;"",#REF!&lt;&gt;"")</f>
        <v>#REF!</v>
      </c>
      <c r="AA997" s="199" t="e">
        <f t="shared" si="36"/>
        <v>#REF!</v>
      </c>
      <c r="AB997" s="199" t="e">
        <f t="shared" si="36"/>
        <v>#REF!</v>
      </c>
      <c r="AC997" s="199" t="e">
        <f t="shared" si="36"/>
        <v>#REF!</v>
      </c>
      <c r="AD997" s="199" t="e">
        <f t="shared" ref="AD997:AF1060" si="38">IF(X997=TRUE,1,"")</f>
        <v>#REF!</v>
      </c>
      <c r="AE997" s="199" t="e">
        <f t="shared" si="38"/>
        <v>#REF!</v>
      </c>
      <c r="AF997" s="199" t="e">
        <f t="shared" si="38"/>
        <v>#REF!</v>
      </c>
    </row>
    <row r="998" spans="20:32">
      <c r="T998" s="200">
        <f t="shared" si="37"/>
        <v>1</v>
      </c>
      <c r="U998" s="199" t="e">
        <f>AND($C998&lt;&gt;"",#REF!&lt;&gt;"")</f>
        <v>#REF!</v>
      </c>
      <c r="V998" s="199" t="e">
        <f>AND($C998&lt;&gt;"",#REF!&lt;&gt;"")</f>
        <v>#REF!</v>
      </c>
      <c r="W998" s="199" t="e">
        <f>AND($C998&lt;&gt;"",#REF!&lt;&gt;"")</f>
        <v>#REF!</v>
      </c>
      <c r="X998" s="199" t="e">
        <f>AND($C998&lt;&gt;"",#REF!&lt;&gt;"")</f>
        <v>#REF!</v>
      </c>
      <c r="Y998" s="199" t="e">
        <f>AND($C998&lt;&gt;"",#REF!&lt;&gt;"")</f>
        <v>#REF!</v>
      </c>
      <c r="Z998" s="199" t="e">
        <f>AND($C998&lt;&gt;"",#REF!&lt;&gt;"")</f>
        <v>#REF!</v>
      </c>
      <c r="AA998" s="199" t="e">
        <f t="shared" ref="AA998:AF1061" si="39">IF(U998=TRUE,1,"")</f>
        <v>#REF!</v>
      </c>
      <c r="AB998" s="199" t="e">
        <f t="shared" si="39"/>
        <v>#REF!</v>
      </c>
      <c r="AC998" s="199" t="e">
        <f t="shared" si="39"/>
        <v>#REF!</v>
      </c>
      <c r="AD998" s="199" t="e">
        <f t="shared" si="38"/>
        <v>#REF!</v>
      </c>
      <c r="AE998" s="199" t="e">
        <f t="shared" si="38"/>
        <v>#REF!</v>
      </c>
      <c r="AF998" s="199" t="e">
        <f t="shared" si="38"/>
        <v>#REF!</v>
      </c>
    </row>
    <row r="999" spans="20:32">
      <c r="T999" s="200">
        <f t="shared" si="37"/>
        <v>1</v>
      </c>
      <c r="U999" s="199" t="e">
        <f>AND($C999&lt;&gt;"",#REF!&lt;&gt;"")</f>
        <v>#REF!</v>
      </c>
      <c r="V999" s="199" t="e">
        <f>AND($C999&lt;&gt;"",#REF!&lt;&gt;"")</f>
        <v>#REF!</v>
      </c>
      <c r="W999" s="199" t="e">
        <f>AND($C999&lt;&gt;"",#REF!&lt;&gt;"")</f>
        <v>#REF!</v>
      </c>
      <c r="X999" s="199" t="e">
        <f>AND($C999&lt;&gt;"",#REF!&lt;&gt;"")</f>
        <v>#REF!</v>
      </c>
      <c r="Y999" s="199" t="e">
        <f>AND($C999&lt;&gt;"",#REF!&lt;&gt;"")</f>
        <v>#REF!</v>
      </c>
      <c r="Z999" s="199" t="e">
        <f>AND($C999&lt;&gt;"",#REF!&lt;&gt;"")</f>
        <v>#REF!</v>
      </c>
      <c r="AA999" s="199" t="e">
        <f t="shared" si="39"/>
        <v>#REF!</v>
      </c>
      <c r="AB999" s="199" t="e">
        <f t="shared" si="39"/>
        <v>#REF!</v>
      </c>
      <c r="AC999" s="199" t="e">
        <f t="shared" si="39"/>
        <v>#REF!</v>
      </c>
      <c r="AD999" s="199" t="e">
        <f t="shared" si="38"/>
        <v>#REF!</v>
      </c>
      <c r="AE999" s="199" t="e">
        <f t="shared" si="38"/>
        <v>#REF!</v>
      </c>
      <c r="AF999" s="199" t="e">
        <f t="shared" si="38"/>
        <v>#REF!</v>
      </c>
    </row>
    <row r="1000" spans="20:32">
      <c r="T1000" s="200">
        <f t="shared" si="37"/>
        <v>1</v>
      </c>
      <c r="U1000" s="199" t="e">
        <f>AND($C1000&lt;&gt;"",#REF!&lt;&gt;"")</f>
        <v>#REF!</v>
      </c>
      <c r="V1000" s="199" t="e">
        <f>AND($C1000&lt;&gt;"",#REF!&lt;&gt;"")</f>
        <v>#REF!</v>
      </c>
      <c r="W1000" s="199" t="e">
        <f>AND($C1000&lt;&gt;"",#REF!&lt;&gt;"")</f>
        <v>#REF!</v>
      </c>
      <c r="X1000" s="199" t="e">
        <f>AND($C1000&lt;&gt;"",#REF!&lt;&gt;"")</f>
        <v>#REF!</v>
      </c>
      <c r="Y1000" s="199" t="e">
        <f>AND($C1000&lt;&gt;"",#REF!&lt;&gt;"")</f>
        <v>#REF!</v>
      </c>
      <c r="Z1000" s="199" t="e">
        <f>AND($C1000&lt;&gt;"",#REF!&lt;&gt;"")</f>
        <v>#REF!</v>
      </c>
      <c r="AA1000" s="199" t="e">
        <f t="shared" si="39"/>
        <v>#REF!</v>
      </c>
      <c r="AB1000" s="199" t="e">
        <f t="shared" si="39"/>
        <v>#REF!</v>
      </c>
      <c r="AC1000" s="199" t="e">
        <f t="shared" si="39"/>
        <v>#REF!</v>
      </c>
      <c r="AD1000" s="199" t="e">
        <f t="shared" si="38"/>
        <v>#REF!</v>
      </c>
      <c r="AE1000" s="199" t="e">
        <f t="shared" si="38"/>
        <v>#REF!</v>
      </c>
      <c r="AF1000" s="199" t="e">
        <f t="shared" si="38"/>
        <v>#REF!</v>
      </c>
    </row>
    <row r="1001" spans="20:32">
      <c r="U1001" s="199" t="e">
        <f>AND($C1001&lt;&gt;"",#REF!&lt;&gt;"")</f>
        <v>#REF!</v>
      </c>
      <c r="V1001" s="199" t="e">
        <f>AND($C1001&lt;&gt;"",#REF!&lt;&gt;"")</f>
        <v>#REF!</v>
      </c>
      <c r="W1001" s="199" t="e">
        <f>AND($C1001&lt;&gt;"",#REF!&lt;&gt;"")</f>
        <v>#REF!</v>
      </c>
      <c r="X1001" s="199" t="e">
        <f>AND($C1001&lt;&gt;"",#REF!&lt;&gt;"")</f>
        <v>#REF!</v>
      </c>
      <c r="Y1001" s="199" t="e">
        <f>AND($C1001&lt;&gt;"",#REF!&lt;&gt;"")</f>
        <v>#REF!</v>
      </c>
      <c r="Z1001" s="199" t="e">
        <f>AND($C1001&lt;&gt;"",#REF!&lt;&gt;"")</f>
        <v>#REF!</v>
      </c>
      <c r="AA1001" s="199" t="e">
        <f t="shared" si="39"/>
        <v>#REF!</v>
      </c>
      <c r="AB1001" s="199" t="e">
        <f t="shared" si="39"/>
        <v>#REF!</v>
      </c>
      <c r="AC1001" s="199" t="e">
        <f t="shared" si="39"/>
        <v>#REF!</v>
      </c>
      <c r="AD1001" s="199" t="e">
        <f t="shared" si="38"/>
        <v>#REF!</v>
      </c>
      <c r="AE1001" s="199" t="e">
        <f t="shared" si="38"/>
        <v>#REF!</v>
      </c>
      <c r="AF1001" s="199" t="e">
        <f t="shared" si="38"/>
        <v>#REF!</v>
      </c>
    </row>
    <row r="1002" spans="20:32">
      <c r="U1002" s="199" t="e">
        <f>AND($C1002&lt;&gt;"",#REF!&lt;&gt;"")</f>
        <v>#REF!</v>
      </c>
      <c r="V1002" s="199" t="e">
        <f>AND($C1002&lt;&gt;"",#REF!&lt;&gt;"")</f>
        <v>#REF!</v>
      </c>
      <c r="W1002" s="199" t="e">
        <f>AND($C1002&lt;&gt;"",#REF!&lt;&gt;"")</f>
        <v>#REF!</v>
      </c>
      <c r="X1002" s="199" t="e">
        <f>AND($C1002&lt;&gt;"",#REF!&lt;&gt;"")</f>
        <v>#REF!</v>
      </c>
      <c r="Y1002" s="199" t="e">
        <f>AND($C1002&lt;&gt;"",#REF!&lt;&gt;"")</f>
        <v>#REF!</v>
      </c>
      <c r="Z1002" s="199" t="e">
        <f>AND($C1002&lt;&gt;"",#REF!&lt;&gt;"")</f>
        <v>#REF!</v>
      </c>
      <c r="AA1002" s="199" t="e">
        <f t="shared" si="39"/>
        <v>#REF!</v>
      </c>
      <c r="AB1002" s="199" t="e">
        <f t="shared" si="39"/>
        <v>#REF!</v>
      </c>
      <c r="AC1002" s="199" t="e">
        <f t="shared" si="39"/>
        <v>#REF!</v>
      </c>
      <c r="AD1002" s="199" t="e">
        <f t="shared" si="38"/>
        <v>#REF!</v>
      </c>
      <c r="AE1002" s="199" t="e">
        <f t="shared" si="38"/>
        <v>#REF!</v>
      </c>
      <c r="AF1002" s="199" t="e">
        <f t="shared" si="38"/>
        <v>#REF!</v>
      </c>
    </row>
    <row r="1003" spans="20:32">
      <c r="U1003" s="199" t="e">
        <f>AND($C1003&lt;&gt;"",#REF!&lt;&gt;"")</f>
        <v>#REF!</v>
      </c>
      <c r="V1003" s="199" t="e">
        <f>AND($C1003&lt;&gt;"",#REF!&lt;&gt;"")</f>
        <v>#REF!</v>
      </c>
      <c r="W1003" s="199" t="e">
        <f>AND($C1003&lt;&gt;"",#REF!&lt;&gt;"")</f>
        <v>#REF!</v>
      </c>
      <c r="X1003" s="199" t="e">
        <f>AND($C1003&lt;&gt;"",#REF!&lt;&gt;"")</f>
        <v>#REF!</v>
      </c>
      <c r="Y1003" s="199" t="e">
        <f>AND($C1003&lt;&gt;"",#REF!&lt;&gt;"")</f>
        <v>#REF!</v>
      </c>
      <c r="Z1003" s="199" t="e">
        <f>AND($C1003&lt;&gt;"",#REF!&lt;&gt;"")</f>
        <v>#REF!</v>
      </c>
      <c r="AA1003" s="199" t="e">
        <f t="shared" si="39"/>
        <v>#REF!</v>
      </c>
      <c r="AB1003" s="199" t="e">
        <f t="shared" si="39"/>
        <v>#REF!</v>
      </c>
      <c r="AC1003" s="199" t="e">
        <f t="shared" si="39"/>
        <v>#REF!</v>
      </c>
      <c r="AD1003" s="199" t="e">
        <f t="shared" si="38"/>
        <v>#REF!</v>
      </c>
      <c r="AE1003" s="199" t="e">
        <f t="shared" si="38"/>
        <v>#REF!</v>
      </c>
      <c r="AF1003" s="199" t="e">
        <f t="shared" si="38"/>
        <v>#REF!</v>
      </c>
    </row>
    <row r="1004" spans="20:32">
      <c r="U1004" s="199" t="e">
        <f>AND($C1004&lt;&gt;"",#REF!&lt;&gt;"")</f>
        <v>#REF!</v>
      </c>
      <c r="V1004" s="199" t="e">
        <f>AND($C1004&lt;&gt;"",#REF!&lt;&gt;"")</f>
        <v>#REF!</v>
      </c>
      <c r="W1004" s="199" t="e">
        <f>AND($C1004&lt;&gt;"",#REF!&lt;&gt;"")</f>
        <v>#REF!</v>
      </c>
      <c r="X1004" s="199" t="e">
        <f>AND($C1004&lt;&gt;"",#REF!&lt;&gt;"")</f>
        <v>#REF!</v>
      </c>
      <c r="Y1004" s="199" t="e">
        <f>AND($C1004&lt;&gt;"",#REF!&lt;&gt;"")</f>
        <v>#REF!</v>
      </c>
      <c r="Z1004" s="199" t="e">
        <f>AND($C1004&lt;&gt;"",#REF!&lt;&gt;"")</f>
        <v>#REF!</v>
      </c>
      <c r="AA1004" s="199" t="e">
        <f t="shared" si="39"/>
        <v>#REF!</v>
      </c>
      <c r="AB1004" s="199" t="e">
        <f t="shared" si="39"/>
        <v>#REF!</v>
      </c>
      <c r="AC1004" s="199" t="e">
        <f t="shared" si="39"/>
        <v>#REF!</v>
      </c>
      <c r="AD1004" s="199" t="e">
        <f t="shared" si="38"/>
        <v>#REF!</v>
      </c>
      <c r="AE1004" s="199" t="e">
        <f t="shared" si="38"/>
        <v>#REF!</v>
      </c>
      <c r="AF1004" s="199" t="e">
        <f t="shared" si="38"/>
        <v>#REF!</v>
      </c>
    </row>
    <row r="1005" spans="20:32">
      <c r="U1005" s="199" t="e">
        <f>AND($C1005&lt;&gt;"",#REF!&lt;&gt;"")</f>
        <v>#REF!</v>
      </c>
      <c r="V1005" s="199" t="e">
        <f>AND($C1005&lt;&gt;"",#REF!&lt;&gt;"")</f>
        <v>#REF!</v>
      </c>
      <c r="W1005" s="199" t="e">
        <f>AND($C1005&lt;&gt;"",#REF!&lt;&gt;"")</f>
        <v>#REF!</v>
      </c>
      <c r="X1005" s="199" t="e">
        <f>AND($C1005&lt;&gt;"",#REF!&lt;&gt;"")</f>
        <v>#REF!</v>
      </c>
      <c r="Y1005" s="199" t="e">
        <f>AND($C1005&lt;&gt;"",#REF!&lt;&gt;"")</f>
        <v>#REF!</v>
      </c>
      <c r="Z1005" s="199" t="e">
        <f>AND($C1005&lt;&gt;"",#REF!&lt;&gt;"")</f>
        <v>#REF!</v>
      </c>
      <c r="AA1005" s="199" t="e">
        <f t="shared" si="39"/>
        <v>#REF!</v>
      </c>
      <c r="AB1005" s="199" t="e">
        <f t="shared" si="39"/>
        <v>#REF!</v>
      </c>
      <c r="AC1005" s="199" t="e">
        <f t="shared" si="39"/>
        <v>#REF!</v>
      </c>
      <c r="AD1005" s="199" t="e">
        <f t="shared" si="38"/>
        <v>#REF!</v>
      </c>
      <c r="AE1005" s="199" t="e">
        <f t="shared" si="38"/>
        <v>#REF!</v>
      </c>
      <c r="AF1005" s="199" t="e">
        <f t="shared" si="38"/>
        <v>#REF!</v>
      </c>
    </row>
    <row r="1006" spans="20:32">
      <c r="U1006" s="199" t="e">
        <f>AND($C1006&lt;&gt;"",#REF!&lt;&gt;"")</f>
        <v>#REF!</v>
      </c>
      <c r="V1006" s="199" t="e">
        <f>AND($C1006&lt;&gt;"",#REF!&lt;&gt;"")</f>
        <v>#REF!</v>
      </c>
      <c r="W1006" s="199" t="e">
        <f>AND($C1006&lt;&gt;"",#REF!&lt;&gt;"")</f>
        <v>#REF!</v>
      </c>
      <c r="X1006" s="199" t="e">
        <f>AND($C1006&lt;&gt;"",#REF!&lt;&gt;"")</f>
        <v>#REF!</v>
      </c>
      <c r="Y1006" s="199" t="e">
        <f>AND($C1006&lt;&gt;"",#REF!&lt;&gt;"")</f>
        <v>#REF!</v>
      </c>
      <c r="Z1006" s="199" t="e">
        <f>AND($C1006&lt;&gt;"",#REF!&lt;&gt;"")</f>
        <v>#REF!</v>
      </c>
      <c r="AA1006" s="199" t="e">
        <f t="shared" si="39"/>
        <v>#REF!</v>
      </c>
      <c r="AB1006" s="199" t="e">
        <f t="shared" si="39"/>
        <v>#REF!</v>
      </c>
      <c r="AC1006" s="199" t="e">
        <f t="shared" si="39"/>
        <v>#REF!</v>
      </c>
      <c r="AD1006" s="199" t="e">
        <f t="shared" si="38"/>
        <v>#REF!</v>
      </c>
      <c r="AE1006" s="199" t="e">
        <f t="shared" si="38"/>
        <v>#REF!</v>
      </c>
      <c r="AF1006" s="199" t="e">
        <f t="shared" si="38"/>
        <v>#REF!</v>
      </c>
    </row>
    <row r="1007" spans="20:32">
      <c r="U1007" s="199" t="e">
        <f>AND($C1007&lt;&gt;"",#REF!&lt;&gt;"")</f>
        <v>#REF!</v>
      </c>
      <c r="V1007" s="199" t="e">
        <f>AND($C1007&lt;&gt;"",#REF!&lt;&gt;"")</f>
        <v>#REF!</v>
      </c>
      <c r="W1007" s="199" t="e">
        <f>AND($C1007&lt;&gt;"",#REF!&lt;&gt;"")</f>
        <v>#REF!</v>
      </c>
      <c r="X1007" s="199" t="e">
        <f>AND($C1007&lt;&gt;"",#REF!&lt;&gt;"")</f>
        <v>#REF!</v>
      </c>
      <c r="Y1007" s="199" t="e">
        <f>AND($C1007&lt;&gt;"",#REF!&lt;&gt;"")</f>
        <v>#REF!</v>
      </c>
      <c r="Z1007" s="199" t="e">
        <f>AND($C1007&lt;&gt;"",#REF!&lt;&gt;"")</f>
        <v>#REF!</v>
      </c>
      <c r="AA1007" s="199" t="e">
        <f t="shared" si="39"/>
        <v>#REF!</v>
      </c>
      <c r="AB1007" s="199" t="e">
        <f t="shared" si="39"/>
        <v>#REF!</v>
      </c>
      <c r="AC1007" s="199" t="e">
        <f t="shared" si="39"/>
        <v>#REF!</v>
      </c>
      <c r="AD1007" s="199" t="e">
        <f t="shared" si="38"/>
        <v>#REF!</v>
      </c>
      <c r="AE1007" s="199" t="e">
        <f t="shared" si="38"/>
        <v>#REF!</v>
      </c>
      <c r="AF1007" s="199" t="e">
        <f t="shared" si="38"/>
        <v>#REF!</v>
      </c>
    </row>
    <row r="1008" spans="20:32">
      <c r="U1008" s="199" t="e">
        <f>AND($C1008&lt;&gt;"",#REF!&lt;&gt;"")</f>
        <v>#REF!</v>
      </c>
      <c r="V1008" s="199" t="e">
        <f>AND($C1008&lt;&gt;"",#REF!&lt;&gt;"")</f>
        <v>#REF!</v>
      </c>
      <c r="W1008" s="199" t="e">
        <f>AND($C1008&lt;&gt;"",#REF!&lt;&gt;"")</f>
        <v>#REF!</v>
      </c>
      <c r="X1008" s="199" t="e">
        <f>AND($C1008&lt;&gt;"",#REF!&lt;&gt;"")</f>
        <v>#REF!</v>
      </c>
      <c r="Y1008" s="199" t="e">
        <f>AND($C1008&lt;&gt;"",#REF!&lt;&gt;"")</f>
        <v>#REF!</v>
      </c>
      <c r="Z1008" s="199" t="e">
        <f>AND($C1008&lt;&gt;"",#REF!&lt;&gt;"")</f>
        <v>#REF!</v>
      </c>
      <c r="AA1008" s="199" t="e">
        <f t="shared" si="39"/>
        <v>#REF!</v>
      </c>
      <c r="AB1008" s="199" t="e">
        <f t="shared" si="39"/>
        <v>#REF!</v>
      </c>
      <c r="AC1008" s="199" t="e">
        <f t="shared" si="39"/>
        <v>#REF!</v>
      </c>
      <c r="AD1008" s="199" t="e">
        <f t="shared" si="38"/>
        <v>#REF!</v>
      </c>
      <c r="AE1008" s="199" t="e">
        <f t="shared" si="38"/>
        <v>#REF!</v>
      </c>
      <c r="AF1008" s="199" t="e">
        <f t="shared" si="38"/>
        <v>#REF!</v>
      </c>
    </row>
    <row r="1009" spans="21:32">
      <c r="U1009" s="199" t="e">
        <f>AND($C1009&lt;&gt;"",#REF!&lt;&gt;"")</f>
        <v>#REF!</v>
      </c>
      <c r="V1009" s="199" t="e">
        <f>AND($C1009&lt;&gt;"",#REF!&lt;&gt;"")</f>
        <v>#REF!</v>
      </c>
      <c r="W1009" s="199" t="e">
        <f>AND($C1009&lt;&gt;"",#REF!&lt;&gt;"")</f>
        <v>#REF!</v>
      </c>
      <c r="X1009" s="199" t="e">
        <f>AND($C1009&lt;&gt;"",#REF!&lt;&gt;"")</f>
        <v>#REF!</v>
      </c>
      <c r="Y1009" s="199" t="e">
        <f>AND($C1009&lt;&gt;"",#REF!&lt;&gt;"")</f>
        <v>#REF!</v>
      </c>
      <c r="Z1009" s="199" t="e">
        <f>AND($C1009&lt;&gt;"",#REF!&lt;&gt;"")</f>
        <v>#REF!</v>
      </c>
      <c r="AA1009" s="199" t="e">
        <f t="shared" si="39"/>
        <v>#REF!</v>
      </c>
      <c r="AB1009" s="199" t="e">
        <f t="shared" si="39"/>
        <v>#REF!</v>
      </c>
      <c r="AC1009" s="199" t="e">
        <f t="shared" si="39"/>
        <v>#REF!</v>
      </c>
      <c r="AD1009" s="199" t="e">
        <f t="shared" si="38"/>
        <v>#REF!</v>
      </c>
      <c r="AE1009" s="199" t="e">
        <f t="shared" si="38"/>
        <v>#REF!</v>
      </c>
      <c r="AF1009" s="199" t="e">
        <f t="shared" si="38"/>
        <v>#REF!</v>
      </c>
    </row>
    <row r="1010" spans="21:32">
      <c r="U1010" s="199" t="e">
        <f>AND($C1010&lt;&gt;"",#REF!&lt;&gt;"")</f>
        <v>#REF!</v>
      </c>
      <c r="V1010" s="199" t="e">
        <f>AND($C1010&lt;&gt;"",#REF!&lt;&gt;"")</f>
        <v>#REF!</v>
      </c>
      <c r="W1010" s="199" t="e">
        <f>AND($C1010&lt;&gt;"",#REF!&lt;&gt;"")</f>
        <v>#REF!</v>
      </c>
      <c r="X1010" s="199" t="e">
        <f>AND($C1010&lt;&gt;"",#REF!&lt;&gt;"")</f>
        <v>#REF!</v>
      </c>
      <c r="Y1010" s="199" t="e">
        <f>AND($C1010&lt;&gt;"",#REF!&lt;&gt;"")</f>
        <v>#REF!</v>
      </c>
      <c r="Z1010" s="199" t="e">
        <f>AND($C1010&lt;&gt;"",#REF!&lt;&gt;"")</f>
        <v>#REF!</v>
      </c>
      <c r="AA1010" s="199" t="e">
        <f t="shared" si="39"/>
        <v>#REF!</v>
      </c>
      <c r="AB1010" s="199" t="e">
        <f t="shared" si="39"/>
        <v>#REF!</v>
      </c>
      <c r="AC1010" s="199" t="e">
        <f t="shared" si="39"/>
        <v>#REF!</v>
      </c>
      <c r="AD1010" s="199" t="e">
        <f t="shared" si="38"/>
        <v>#REF!</v>
      </c>
      <c r="AE1010" s="199" t="e">
        <f t="shared" si="38"/>
        <v>#REF!</v>
      </c>
      <c r="AF1010" s="199" t="e">
        <f t="shared" si="38"/>
        <v>#REF!</v>
      </c>
    </row>
    <row r="1011" spans="21:32">
      <c r="U1011" s="199" t="e">
        <f>AND($C1011&lt;&gt;"",#REF!&lt;&gt;"")</f>
        <v>#REF!</v>
      </c>
      <c r="V1011" s="199" t="e">
        <f>AND($C1011&lt;&gt;"",#REF!&lt;&gt;"")</f>
        <v>#REF!</v>
      </c>
      <c r="W1011" s="199" t="e">
        <f>AND($C1011&lt;&gt;"",#REF!&lt;&gt;"")</f>
        <v>#REF!</v>
      </c>
      <c r="X1011" s="199" t="e">
        <f>AND($C1011&lt;&gt;"",#REF!&lt;&gt;"")</f>
        <v>#REF!</v>
      </c>
      <c r="Y1011" s="199" t="e">
        <f>AND($C1011&lt;&gt;"",#REF!&lt;&gt;"")</f>
        <v>#REF!</v>
      </c>
      <c r="Z1011" s="199" t="e">
        <f>AND($C1011&lt;&gt;"",#REF!&lt;&gt;"")</f>
        <v>#REF!</v>
      </c>
      <c r="AA1011" s="199" t="e">
        <f t="shared" si="39"/>
        <v>#REF!</v>
      </c>
      <c r="AB1011" s="199" t="e">
        <f t="shared" si="39"/>
        <v>#REF!</v>
      </c>
      <c r="AC1011" s="199" t="e">
        <f t="shared" si="39"/>
        <v>#REF!</v>
      </c>
      <c r="AD1011" s="199" t="e">
        <f t="shared" si="38"/>
        <v>#REF!</v>
      </c>
      <c r="AE1011" s="199" t="e">
        <f t="shared" si="38"/>
        <v>#REF!</v>
      </c>
      <c r="AF1011" s="199" t="e">
        <f t="shared" si="38"/>
        <v>#REF!</v>
      </c>
    </row>
    <row r="1012" spans="21:32">
      <c r="U1012" s="199" t="e">
        <f>AND($C1012&lt;&gt;"",#REF!&lt;&gt;"")</f>
        <v>#REF!</v>
      </c>
      <c r="V1012" s="199" t="e">
        <f>AND($C1012&lt;&gt;"",#REF!&lt;&gt;"")</f>
        <v>#REF!</v>
      </c>
      <c r="W1012" s="199" t="e">
        <f>AND($C1012&lt;&gt;"",#REF!&lt;&gt;"")</f>
        <v>#REF!</v>
      </c>
      <c r="X1012" s="199" t="e">
        <f>AND($C1012&lt;&gt;"",#REF!&lt;&gt;"")</f>
        <v>#REF!</v>
      </c>
      <c r="Y1012" s="199" t="e">
        <f>AND($C1012&lt;&gt;"",#REF!&lt;&gt;"")</f>
        <v>#REF!</v>
      </c>
      <c r="Z1012" s="199" t="e">
        <f>AND($C1012&lt;&gt;"",#REF!&lt;&gt;"")</f>
        <v>#REF!</v>
      </c>
      <c r="AA1012" s="199" t="e">
        <f t="shared" si="39"/>
        <v>#REF!</v>
      </c>
      <c r="AB1012" s="199" t="e">
        <f t="shared" si="39"/>
        <v>#REF!</v>
      </c>
      <c r="AC1012" s="199" t="e">
        <f t="shared" si="39"/>
        <v>#REF!</v>
      </c>
      <c r="AD1012" s="199" t="e">
        <f t="shared" si="38"/>
        <v>#REF!</v>
      </c>
      <c r="AE1012" s="199" t="e">
        <f t="shared" si="38"/>
        <v>#REF!</v>
      </c>
      <c r="AF1012" s="199" t="e">
        <f t="shared" si="38"/>
        <v>#REF!</v>
      </c>
    </row>
    <row r="1013" spans="21:32">
      <c r="U1013" s="199" t="e">
        <f>AND($C1013&lt;&gt;"",#REF!&lt;&gt;"")</f>
        <v>#REF!</v>
      </c>
      <c r="V1013" s="199" t="e">
        <f>AND($C1013&lt;&gt;"",#REF!&lt;&gt;"")</f>
        <v>#REF!</v>
      </c>
      <c r="W1013" s="199" t="e">
        <f>AND($C1013&lt;&gt;"",#REF!&lt;&gt;"")</f>
        <v>#REF!</v>
      </c>
      <c r="X1013" s="199" t="e">
        <f>AND($C1013&lt;&gt;"",#REF!&lt;&gt;"")</f>
        <v>#REF!</v>
      </c>
      <c r="Y1013" s="199" t="e">
        <f>AND($C1013&lt;&gt;"",#REF!&lt;&gt;"")</f>
        <v>#REF!</v>
      </c>
      <c r="Z1013" s="199" t="e">
        <f>AND($C1013&lt;&gt;"",#REF!&lt;&gt;"")</f>
        <v>#REF!</v>
      </c>
      <c r="AA1013" s="199" t="e">
        <f t="shared" si="39"/>
        <v>#REF!</v>
      </c>
      <c r="AB1013" s="199" t="e">
        <f t="shared" si="39"/>
        <v>#REF!</v>
      </c>
      <c r="AC1013" s="199" t="e">
        <f t="shared" si="39"/>
        <v>#REF!</v>
      </c>
      <c r="AD1013" s="199" t="e">
        <f t="shared" si="38"/>
        <v>#REF!</v>
      </c>
      <c r="AE1013" s="199" t="e">
        <f t="shared" si="38"/>
        <v>#REF!</v>
      </c>
      <c r="AF1013" s="199" t="e">
        <f t="shared" si="38"/>
        <v>#REF!</v>
      </c>
    </row>
    <row r="1014" spans="21:32">
      <c r="U1014" s="199" t="e">
        <f>AND($C1014&lt;&gt;"",#REF!&lt;&gt;"")</f>
        <v>#REF!</v>
      </c>
      <c r="V1014" s="199" t="e">
        <f>AND($C1014&lt;&gt;"",#REF!&lt;&gt;"")</f>
        <v>#REF!</v>
      </c>
      <c r="W1014" s="199" t="e">
        <f>AND($C1014&lt;&gt;"",#REF!&lt;&gt;"")</f>
        <v>#REF!</v>
      </c>
      <c r="X1014" s="199" t="e">
        <f>AND($C1014&lt;&gt;"",#REF!&lt;&gt;"")</f>
        <v>#REF!</v>
      </c>
      <c r="Y1014" s="199" t="e">
        <f>AND($C1014&lt;&gt;"",#REF!&lt;&gt;"")</f>
        <v>#REF!</v>
      </c>
      <c r="Z1014" s="199" t="e">
        <f>AND($C1014&lt;&gt;"",#REF!&lt;&gt;"")</f>
        <v>#REF!</v>
      </c>
      <c r="AA1014" s="199" t="e">
        <f t="shared" si="39"/>
        <v>#REF!</v>
      </c>
      <c r="AB1014" s="199" t="e">
        <f t="shared" si="39"/>
        <v>#REF!</v>
      </c>
      <c r="AC1014" s="199" t="e">
        <f t="shared" si="39"/>
        <v>#REF!</v>
      </c>
      <c r="AD1014" s="199" t="e">
        <f t="shared" si="38"/>
        <v>#REF!</v>
      </c>
      <c r="AE1014" s="199" t="e">
        <f t="shared" si="38"/>
        <v>#REF!</v>
      </c>
      <c r="AF1014" s="199" t="e">
        <f t="shared" si="38"/>
        <v>#REF!</v>
      </c>
    </row>
    <row r="1015" spans="21:32">
      <c r="U1015" s="199" t="e">
        <f>AND($C1015&lt;&gt;"",#REF!&lt;&gt;"")</f>
        <v>#REF!</v>
      </c>
      <c r="V1015" s="199" t="e">
        <f>AND($C1015&lt;&gt;"",#REF!&lt;&gt;"")</f>
        <v>#REF!</v>
      </c>
      <c r="W1015" s="199" t="e">
        <f>AND($C1015&lt;&gt;"",#REF!&lt;&gt;"")</f>
        <v>#REF!</v>
      </c>
      <c r="X1015" s="199" t="e">
        <f>AND($C1015&lt;&gt;"",#REF!&lt;&gt;"")</f>
        <v>#REF!</v>
      </c>
      <c r="Y1015" s="199" t="e">
        <f>AND($C1015&lt;&gt;"",#REF!&lt;&gt;"")</f>
        <v>#REF!</v>
      </c>
      <c r="Z1015" s="199" t="e">
        <f>AND($C1015&lt;&gt;"",#REF!&lt;&gt;"")</f>
        <v>#REF!</v>
      </c>
      <c r="AA1015" s="199" t="e">
        <f t="shared" si="39"/>
        <v>#REF!</v>
      </c>
      <c r="AB1015" s="199" t="e">
        <f t="shared" si="39"/>
        <v>#REF!</v>
      </c>
      <c r="AC1015" s="199" t="e">
        <f t="shared" si="39"/>
        <v>#REF!</v>
      </c>
      <c r="AD1015" s="199" t="e">
        <f t="shared" si="38"/>
        <v>#REF!</v>
      </c>
      <c r="AE1015" s="199" t="e">
        <f t="shared" si="38"/>
        <v>#REF!</v>
      </c>
      <c r="AF1015" s="199" t="e">
        <f t="shared" si="38"/>
        <v>#REF!</v>
      </c>
    </row>
    <row r="1016" spans="21:32">
      <c r="U1016" s="199" t="e">
        <f>AND($C1016&lt;&gt;"",#REF!&lt;&gt;"")</f>
        <v>#REF!</v>
      </c>
      <c r="V1016" s="199" t="e">
        <f>AND($C1016&lt;&gt;"",#REF!&lt;&gt;"")</f>
        <v>#REF!</v>
      </c>
      <c r="W1016" s="199" t="e">
        <f>AND($C1016&lt;&gt;"",#REF!&lt;&gt;"")</f>
        <v>#REF!</v>
      </c>
      <c r="X1016" s="199" t="e">
        <f>AND($C1016&lt;&gt;"",#REF!&lt;&gt;"")</f>
        <v>#REF!</v>
      </c>
      <c r="Y1016" s="199" t="e">
        <f>AND($C1016&lt;&gt;"",#REF!&lt;&gt;"")</f>
        <v>#REF!</v>
      </c>
      <c r="Z1016" s="199" t="e">
        <f>AND($C1016&lt;&gt;"",#REF!&lt;&gt;"")</f>
        <v>#REF!</v>
      </c>
      <c r="AA1016" s="199" t="e">
        <f t="shared" si="39"/>
        <v>#REF!</v>
      </c>
      <c r="AB1016" s="199" t="e">
        <f t="shared" si="39"/>
        <v>#REF!</v>
      </c>
      <c r="AC1016" s="199" t="e">
        <f t="shared" si="39"/>
        <v>#REF!</v>
      </c>
      <c r="AD1016" s="199" t="e">
        <f t="shared" si="38"/>
        <v>#REF!</v>
      </c>
      <c r="AE1016" s="199" t="e">
        <f t="shared" si="38"/>
        <v>#REF!</v>
      </c>
      <c r="AF1016" s="199" t="e">
        <f t="shared" si="38"/>
        <v>#REF!</v>
      </c>
    </row>
    <row r="1017" spans="21:32">
      <c r="U1017" s="199" t="e">
        <f>AND($C1017&lt;&gt;"",#REF!&lt;&gt;"")</f>
        <v>#REF!</v>
      </c>
      <c r="V1017" s="199" t="e">
        <f>AND($C1017&lt;&gt;"",#REF!&lt;&gt;"")</f>
        <v>#REF!</v>
      </c>
      <c r="W1017" s="199" t="e">
        <f>AND($C1017&lt;&gt;"",#REF!&lt;&gt;"")</f>
        <v>#REF!</v>
      </c>
      <c r="X1017" s="199" t="e">
        <f>AND($C1017&lt;&gt;"",#REF!&lt;&gt;"")</f>
        <v>#REF!</v>
      </c>
      <c r="Y1017" s="199" t="e">
        <f>AND($C1017&lt;&gt;"",#REF!&lt;&gt;"")</f>
        <v>#REF!</v>
      </c>
      <c r="Z1017" s="199" t="e">
        <f>AND($C1017&lt;&gt;"",#REF!&lt;&gt;"")</f>
        <v>#REF!</v>
      </c>
      <c r="AA1017" s="199" t="e">
        <f t="shared" si="39"/>
        <v>#REF!</v>
      </c>
      <c r="AB1017" s="199" t="e">
        <f t="shared" si="39"/>
        <v>#REF!</v>
      </c>
      <c r="AC1017" s="199" t="e">
        <f t="shared" si="39"/>
        <v>#REF!</v>
      </c>
      <c r="AD1017" s="199" t="e">
        <f t="shared" si="38"/>
        <v>#REF!</v>
      </c>
      <c r="AE1017" s="199" t="e">
        <f t="shared" si="38"/>
        <v>#REF!</v>
      </c>
      <c r="AF1017" s="199" t="e">
        <f t="shared" si="38"/>
        <v>#REF!</v>
      </c>
    </row>
    <row r="1018" spans="21:32">
      <c r="U1018" s="199" t="e">
        <f>AND($C1018&lt;&gt;"",#REF!&lt;&gt;"")</f>
        <v>#REF!</v>
      </c>
      <c r="V1018" s="199" t="e">
        <f>AND($C1018&lt;&gt;"",#REF!&lt;&gt;"")</f>
        <v>#REF!</v>
      </c>
      <c r="W1018" s="199" t="e">
        <f>AND($C1018&lt;&gt;"",#REF!&lt;&gt;"")</f>
        <v>#REF!</v>
      </c>
      <c r="X1018" s="199" t="e">
        <f>AND($C1018&lt;&gt;"",#REF!&lt;&gt;"")</f>
        <v>#REF!</v>
      </c>
      <c r="Y1018" s="199" t="e">
        <f>AND($C1018&lt;&gt;"",#REF!&lt;&gt;"")</f>
        <v>#REF!</v>
      </c>
      <c r="Z1018" s="199" t="e">
        <f>AND($C1018&lt;&gt;"",#REF!&lt;&gt;"")</f>
        <v>#REF!</v>
      </c>
      <c r="AA1018" s="199" t="e">
        <f t="shared" si="39"/>
        <v>#REF!</v>
      </c>
      <c r="AB1018" s="199" t="e">
        <f t="shared" si="39"/>
        <v>#REF!</v>
      </c>
      <c r="AC1018" s="199" t="e">
        <f t="shared" si="39"/>
        <v>#REF!</v>
      </c>
      <c r="AD1018" s="199" t="e">
        <f t="shared" si="38"/>
        <v>#REF!</v>
      </c>
      <c r="AE1018" s="199" t="e">
        <f t="shared" si="38"/>
        <v>#REF!</v>
      </c>
      <c r="AF1018" s="199" t="e">
        <f t="shared" si="38"/>
        <v>#REF!</v>
      </c>
    </row>
    <row r="1019" spans="21:32">
      <c r="U1019" s="199" t="e">
        <f>AND($C1019&lt;&gt;"",#REF!&lt;&gt;"")</f>
        <v>#REF!</v>
      </c>
      <c r="V1019" s="199" t="e">
        <f>AND($C1019&lt;&gt;"",#REF!&lt;&gt;"")</f>
        <v>#REF!</v>
      </c>
      <c r="W1019" s="199" t="e">
        <f>AND($C1019&lt;&gt;"",#REF!&lt;&gt;"")</f>
        <v>#REF!</v>
      </c>
      <c r="X1019" s="199" t="e">
        <f>AND($C1019&lt;&gt;"",#REF!&lt;&gt;"")</f>
        <v>#REF!</v>
      </c>
      <c r="Y1019" s="199" t="e">
        <f>AND($C1019&lt;&gt;"",#REF!&lt;&gt;"")</f>
        <v>#REF!</v>
      </c>
      <c r="Z1019" s="199" t="e">
        <f>AND($C1019&lt;&gt;"",#REF!&lt;&gt;"")</f>
        <v>#REF!</v>
      </c>
      <c r="AA1019" s="199" t="e">
        <f t="shared" si="39"/>
        <v>#REF!</v>
      </c>
      <c r="AB1019" s="199" t="e">
        <f t="shared" si="39"/>
        <v>#REF!</v>
      </c>
      <c r="AC1019" s="199" t="e">
        <f t="shared" si="39"/>
        <v>#REF!</v>
      </c>
      <c r="AD1019" s="199" t="e">
        <f t="shared" si="38"/>
        <v>#REF!</v>
      </c>
      <c r="AE1019" s="199" t="e">
        <f t="shared" si="38"/>
        <v>#REF!</v>
      </c>
      <c r="AF1019" s="199" t="e">
        <f t="shared" si="38"/>
        <v>#REF!</v>
      </c>
    </row>
    <row r="1020" spans="21:32">
      <c r="U1020" s="199" t="e">
        <f>AND($C1020&lt;&gt;"",#REF!&lt;&gt;"")</f>
        <v>#REF!</v>
      </c>
      <c r="V1020" s="199" t="e">
        <f>AND($C1020&lt;&gt;"",#REF!&lt;&gt;"")</f>
        <v>#REF!</v>
      </c>
      <c r="W1020" s="199" t="e">
        <f>AND($C1020&lt;&gt;"",#REF!&lt;&gt;"")</f>
        <v>#REF!</v>
      </c>
      <c r="X1020" s="199" t="e">
        <f>AND($C1020&lt;&gt;"",#REF!&lt;&gt;"")</f>
        <v>#REF!</v>
      </c>
      <c r="Y1020" s="199" t="e">
        <f>AND($C1020&lt;&gt;"",#REF!&lt;&gt;"")</f>
        <v>#REF!</v>
      </c>
      <c r="Z1020" s="199" t="e">
        <f>AND($C1020&lt;&gt;"",#REF!&lt;&gt;"")</f>
        <v>#REF!</v>
      </c>
      <c r="AA1020" s="199" t="e">
        <f t="shared" si="39"/>
        <v>#REF!</v>
      </c>
      <c r="AB1020" s="199" t="e">
        <f t="shared" si="39"/>
        <v>#REF!</v>
      </c>
      <c r="AC1020" s="199" t="e">
        <f t="shared" si="39"/>
        <v>#REF!</v>
      </c>
      <c r="AD1020" s="199" t="e">
        <f t="shared" si="38"/>
        <v>#REF!</v>
      </c>
      <c r="AE1020" s="199" t="e">
        <f t="shared" si="38"/>
        <v>#REF!</v>
      </c>
      <c r="AF1020" s="199" t="e">
        <f t="shared" si="38"/>
        <v>#REF!</v>
      </c>
    </row>
    <row r="1021" spans="21:32">
      <c r="U1021" s="199" t="e">
        <f>AND($C1021&lt;&gt;"",#REF!&lt;&gt;"")</f>
        <v>#REF!</v>
      </c>
      <c r="V1021" s="199" t="e">
        <f>AND($C1021&lt;&gt;"",#REF!&lt;&gt;"")</f>
        <v>#REF!</v>
      </c>
      <c r="W1021" s="199" t="e">
        <f>AND($C1021&lt;&gt;"",#REF!&lt;&gt;"")</f>
        <v>#REF!</v>
      </c>
      <c r="X1021" s="199" t="e">
        <f>AND($C1021&lt;&gt;"",#REF!&lt;&gt;"")</f>
        <v>#REF!</v>
      </c>
      <c r="Y1021" s="199" t="e">
        <f>AND($C1021&lt;&gt;"",#REF!&lt;&gt;"")</f>
        <v>#REF!</v>
      </c>
      <c r="Z1021" s="199" t="e">
        <f>AND($C1021&lt;&gt;"",#REF!&lt;&gt;"")</f>
        <v>#REF!</v>
      </c>
      <c r="AA1021" s="199" t="e">
        <f t="shared" si="39"/>
        <v>#REF!</v>
      </c>
      <c r="AB1021" s="199" t="e">
        <f t="shared" si="39"/>
        <v>#REF!</v>
      </c>
      <c r="AC1021" s="199" t="e">
        <f t="shared" si="39"/>
        <v>#REF!</v>
      </c>
      <c r="AD1021" s="199" t="e">
        <f t="shared" si="38"/>
        <v>#REF!</v>
      </c>
      <c r="AE1021" s="199" t="e">
        <f t="shared" si="38"/>
        <v>#REF!</v>
      </c>
      <c r="AF1021" s="199" t="e">
        <f t="shared" si="38"/>
        <v>#REF!</v>
      </c>
    </row>
    <row r="1022" spans="21:32">
      <c r="U1022" s="199" t="e">
        <f>AND($C1022&lt;&gt;"",#REF!&lt;&gt;"")</f>
        <v>#REF!</v>
      </c>
      <c r="V1022" s="199" t="e">
        <f>AND($C1022&lt;&gt;"",#REF!&lt;&gt;"")</f>
        <v>#REF!</v>
      </c>
      <c r="W1022" s="199" t="e">
        <f>AND($C1022&lt;&gt;"",#REF!&lt;&gt;"")</f>
        <v>#REF!</v>
      </c>
      <c r="X1022" s="199" t="e">
        <f>AND($C1022&lt;&gt;"",#REF!&lt;&gt;"")</f>
        <v>#REF!</v>
      </c>
      <c r="Y1022" s="199" t="e">
        <f>AND($C1022&lt;&gt;"",#REF!&lt;&gt;"")</f>
        <v>#REF!</v>
      </c>
      <c r="Z1022" s="199" t="e">
        <f>AND($C1022&lt;&gt;"",#REF!&lt;&gt;"")</f>
        <v>#REF!</v>
      </c>
      <c r="AA1022" s="199" t="e">
        <f t="shared" si="39"/>
        <v>#REF!</v>
      </c>
      <c r="AB1022" s="199" t="e">
        <f t="shared" si="39"/>
        <v>#REF!</v>
      </c>
      <c r="AC1022" s="199" t="e">
        <f t="shared" si="39"/>
        <v>#REF!</v>
      </c>
      <c r="AD1022" s="199" t="e">
        <f t="shared" si="38"/>
        <v>#REF!</v>
      </c>
      <c r="AE1022" s="199" t="e">
        <f t="shared" si="38"/>
        <v>#REF!</v>
      </c>
      <c r="AF1022" s="199" t="e">
        <f t="shared" si="38"/>
        <v>#REF!</v>
      </c>
    </row>
    <row r="1023" spans="21:32">
      <c r="U1023" s="199" t="e">
        <f>AND($C1023&lt;&gt;"",#REF!&lt;&gt;"")</f>
        <v>#REF!</v>
      </c>
      <c r="V1023" s="199" t="e">
        <f>AND($C1023&lt;&gt;"",#REF!&lt;&gt;"")</f>
        <v>#REF!</v>
      </c>
      <c r="W1023" s="199" t="e">
        <f>AND($C1023&lt;&gt;"",#REF!&lt;&gt;"")</f>
        <v>#REF!</v>
      </c>
      <c r="X1023" s="199" t="e">
        <f>AND($C1023&lt;&gt;"",#REF!&lt;&gt;"")</f>
        <v>#REF!</v>
      </c>
      <c r="Y1023" s="199" t="e">
        <f>AND($C1023&lt;&gt;"",#REF!&lt;&gt;"")</f>
        <v>#REF!</v>
      </c>
      <c r="Z1023" s="199" t="e">
        <f>AND($C1023&lt;&gt;"",#REF!&lt;&gt;"")</f>
        <v>#REF!</v>
      </c>
      <c r="AA1023" s="199" t="e">
        <f t="shared" si="39"/>
        <v>#REF!</v>
      </c>
      <c r="AB1023" s="199" t="e">
        <f t="shared" si="39"/>
        <v>#REF!</v>
      </c>
      <c r="AC1023" s="199" t="e">
        <f t="shared" si="39"/>
        <v>#REF!</v>
      </c>
      <c r="AD1023" s="199" t="e">
        <f t="shared" si="38"/>
        <v>#REF!</v>
      </c>
      <c r="AE1023" s="199" t="e">
        <f t="shared" si="38"/>
        <v>#REF!</v>
      </c>
      <c r="AF1023" s="199" t="e">
        <f t="shared" si="38"/>
        <v>#REF!</v>
      </c>
    </row>
    <row r="1024" spans="21:32">
      <c r="U1024" s="199" t="e">
        <f>AND($C1024&lt;&gt;"",#REF!&lt;&gt;"")</f>
        <v>#REF!</v>
      </c>
      <c r="V1024" s="199" t="e">
        <f>AND($C1024&lt;&gt;"",#REF!&lt;&gt;"")</f>
        <v>#REF!</v>
      </c>
      <c r="W1024" s="199" t="e">
        <f>AND($C1024&lt;&gt;"",#REF!&lt;&gt;"")</f>
        <v>#REF!</v>
      </c>
      <c r="X1024" s="199" t="e">
        <f>AND($C1024&lt;&gt;"",#REF!&lt;&gt;"")</f>
        <v>#REF!</v>
      </c>
      <c r="Y1024" s="199" t="e">
        <f>AND($C1024&lt;&gt;"",#REF!&lt;&gt;"")</f>
        <v>#REF!</v>
      </c>
      <c r="Z1024" s="199" t="e">
        <f>AND($C1024&lt;&gt;"",#REF!&lt;&gt;"")</f>
        <v>#REF!</v>
      </c>
      <c r="AA1024" s="199" t="e">
        <f t="shared" si="39"/>
        <v>#REF!</v>
      </c>
      <c r="AB1024" s="199" t="e">
        <f t="shared" si="39"/>
        <v>#REF!</v>
      </c>
      <c r="AC1024" s="199" t="e">
        <f t="shared" si="39"/>
        <v>#REF!</v>
      </c>
      <c r="AD1024" s="199" t="e">
        <f t="shared" si="38"/>
        <v>#REF!</v>
      </c>
      <c r="AE1024" s="199" t="e">
        <f t="shared" si="38"/>
        <v>#REF!</v>
      </c>
      <c r="AF1024" s="199" t="e">
        <f t="shared" si="38"/>
        <v>#REF!</v>
      </c>
    </row>
    <row r="1025" spans="21:32">
      <c r="U1025" s="199" t="e">
        <f>AND($C1025&lt;&gt;"",#REF!&lt;&gt;"")</f>
        <v>#REF!</v>
      </c>
      <c r="V1025" s="199" t="e">
        <f>AND($C1025&lt;&gt;"",#REF!&lt;&gt;"")</f>
        <v>#REF!</v>
      </c>
      <c r="W1025" s="199" t="e">
        <f>AND($C1025&lt;&gt;"",#REF!&lt;&gt;"")</f>
        <v>#REF!</v>
      </c>
      <c r="X1025" s="199" t="e">
        <f>AND($C1025&lt;&gt;"",#REF!&lt;&gt;"")</f>
        <v>#REF!</v>
      </c>
      <c r="Y1025" s="199" t="e">
        <f>AND($C1025&lt;&gt;"",#REF!&lt;&gt;"")</f>
        <v>#REF!</v>
      </c>
      <c r="Z1025" s="199" t="e">
        <f>AND($C1025&lt;&gt;"",#REF!&lt;&gt;"")</f>
        <v>#REF!</v>
      </c>
      <c r="AA1025" s="199" t="e">
        <f t="shared" si="39"/>
        <v>#REF!</v>
      </c>
      <c r="AB1025" s="199" t="e">
        <f t="shared" si="39"/>
        <v>#REF!</v>
      </c>
      <c r="AC1025" s="199" t="e">
        <f t="shared" si="39"/>
        <v>#REF!</v>
      </c>
      <c r="AD1025" s="199" t="e">
        <f t="shared" si="38"/>
        <v>#REF!</v>
      </c>
      <c r="AE1025" s="199" t="e">
        <f t="shared" si="38"/>
        <v>#REF!</v>
      </c>
      <c r="AF1025" s="199" t="e">
        <f t="shared" si="38"/>
        <v>#REF!</v>
      </c>
    </row>
    <row r="1026" spans="21:32">
      <c r="U1026" s="199" t="e">
        <f>AND($C1026&lt;&gt;"",#REF!&lt;&gt;"")</f>
        <v>#REF!</v>
      </c>
      <c r="V1026" s="199" t="e">
        <f>AND($C1026&lt;&gt;"",#REF!&lt;&gt;"")</f>
        <v>#REF!</v>
      </c>
      <c r="W1026" s="199" t="e">
        <f>AND($C1026&lt;&gt;"",#REF!&lt;&gt;"")</f>
        <v>#REF!</v>
      </c>
      <c r="X1026" s="199" t="e">
        <f>AND($C1026&lt;&gt;"",#REF!&lt;&gt;"")</f>
        <v>#REF!</v>
      </c>
      <c r="Y1026" s="199" t="e">
        <f>AND($C1026&lt;&gt;"",#REF!&lt;&gt;"")</f>
        <v>#REF!</v>
      </c>
      <c r="Z1026" s="199" t="e">
        <f>AND($C1026&lt;&gt;"",#REF!&lt;&gt;"")</f>
        <v>#REF!</v>
      </c>
      <c r="AA1026" s="199" t="e">
        <f t="shared" si="39"/>
        <v>#REF!</v>
      </c>
      <c r="AB1026" s="199" t="e">
        <f t="shared" si="39"/>
        <v>#REF!</v>
      </c>
      <c r="AC1026" s="199" t="e">
        <f t="shared" si="39"/>
        <v>#REF!</v>
      </c>
      <c r="AD1026" s="199" t="e">
        <f t="shared" si="38"/>
        <v>#REF!</v>
      </c>
      <c r="AE1026" s="199" t="e">
        <f t="shared" si="38"/>
        <v>#REF!</v>
      </c>
      <c r="AF1026" s="199" t="e">
        <f t="shared" si="38"/>
        <v>#REF!</v>
      </c>
    </row>
    <row r="1027" spans="21:32">
      <c r="U1027" s="199" t="e">
        <f>AND($C1027&lt;&gt;"",#REF!&lt;&gt;"")</f>
        <v>#REF!</v>
      </c>
      <c r="V1027" s="199" t="e">
        <f>AND($C1027&lt;&gt;"",#REF!&lt;&gt;"")</f>
        <v>#REF!</v>
      </c>
      <c r="W1027" s="199" t="e">
        <f>AND($C1027&lt;&gt;"",#REF!&lt;&gt;"")</f>
        <v>#REF!</v>
      </c>
      <c r="X1027" s="199" t="e">
        <f>AND($C1027&lt;&gt;"",#REF!&lt;&gt;"")</f>
        <v>#REF!</v>
      </c>
      <c r="Y1027" s="199" t="e">
        <f>AND($C1027&lt;&gt;"",#REF!&lt;&gt;"")</f>
        <v>#REF!</v>
      </c>
      <c r="Z1027" s="199" t="e">
        <f>AND($C1027&lt;&gt;"",#REF!&lt;&gt;"")</f>
        <v>#REF!</v>
      </c>
      <c r="AA1027" s="199" t="e">
        <f t="shared" si="39"/>
        <v>#REF!</v>
      </c>
      <c r="AB1027" s="199" t="e">
        <f t="shared" si="39"/>
        <v>#REF!</v>
      </c>
      <c r="AC1027" s="199" t="e">
        <f t="shared" si="39"/>
        <v>#REF!</v>
      </c>
      <c r="AD1027" s="199" t="e">
        <f t="shared" si="38"/>
        <v>#REF!</v>
      </c>
      <c r="AE1027" s="199" t="e">
        <f t="shared" si="38"/>
        <v>#REF!</v>
      </c>
      <c r="AF1027" s="199" t="e">
        <f t="shared" si="38"/>
        <v>#REF!</v>
      </c>
    </row>
    <row r="1028" spans="21:32">
      <c r="U1028" s="199" t="e">
        <f>AND($C1028&lt;&gt;"",#REF!&lt;&gt;"")</f>
        <v>#REF!</v>
      </c>
      <c r="V1028" s="199" t="e">
        <f>AND($C1028&lt;&gt;"",#REF!&lt;&gt;"")</f>
        <v>#REF!</v>
      </c>
      <c r="W1028" s="199" t="e">
        <f>AND($C1028&lt;&gt;"",#REF!&lt;&gt;"")</f>
        <v>#REF!</v>
      </c>
      <c r="X1028" s="199" t="e">
        <f>AND($C1028&lt;&gt;"",#REF!&lt;&gt;"")</f>
        <v>#REF!</v>
      </c>
      <c r="Y1028" s="199" t="e">
        <f>AND($C1028&lt;&gt;"",#REF!&lt;&gt;"")</f>
        <v>#REF!</v>
      </c>
      <c r="Z1028" s="199" t="e">
        <f>AND($C1028&lt;&gt;"",#REF!&lt;&gt;"")</f>
        <v>#REF!</v>
      </c>
      <c r="AA1028" s="199" t="e">
        <f t="shared" si="39"/>
        <v>#REF!</v>
      </c>
      <c r="AB1028" s="199" t="e">
        <f t="shared" si="39"/>
        <v>#REF!</v>
      </c>
      <c r="AC1028" s="199" t="e">
        <f t="shared" si="39"/>
        <v>#REF!</v>
      </c>
      <c r="AD1028" s="199" t="e">
        <f t="shared" si="38"/>
        <v>#REF!</v>
      </c>
      <c r="AE1028" s="199" t="e">
        <f t="shared" si="38"/>
        <v>#REF!</v>
      </c>
      <c r="AF1028" s="199" t="e">
        <f t="shared" si="38"/>
        <v>#REF!</v>
      </c>
    </row>
    <row r="1029" spans="21:32">
      <c r="U1029" s="199" t="e">
        <f>AND($C1029&lt;&gt;"",#REF!&lt;&gt;"")</f>
        <v>#REF!</v>
      </c>
      <c r="V1029" s="199" t="e">
        <f>AND($C1029&lt;&gt;"",#REF!&lt;&gt;"")</f>
        <v>#REF!</v>
      </c>
      <c r="W1029" s="199" t="e">
        <f>AND($C1029&lt;&gt;"",#REF!&lt;&gt;"")</f>
        <v>#REF!</v>
      </c>
      <c r="X1029" s="199" t="e">
        <f>AND($C1029&lt;&gt;"",#REF!&lt;&gt;"")</f>
        <v>#REF!</v>
      </c>
      <c r="Y1029" s="199" t="e">
        <f>AND($C1029&lt;&gt;"",#REF!&lt;&gt;"")</f>
        <v>#REF!</v>
      </c>
      <c r="Z1029" s="199" t="e">
        <f>AND($C1029&lt;&gt;"",#REF!&lt;&gt;"")</f>
        <v>#REF!</v>
      </c>
      <c r="AA1029" s="199" t="e">
        <f t="shared" si="39"/>
        <v>#REF!</v>
      </c>
      <c r="AB1029" s="199" t="e">
        <f t="shared" si="39"/>
        <v>#REF!</v>
      </c>
      <c r="AC1029" s="199" t="e">
        <f t="shared" si="39"/>
        <v>#REF!</v>
      </c>
      <c r="AD1029" s="199" t="e">
        <f t="shared" si="38"/>
        <v>#REF!</v>
      </c>
      <c r="AE1029" s="199" t="e">
        <f t="shared" si="38"/>
        <v>#REF!</v>
      </c>
      <c r="AF1029" s="199" t="e">
        <f t="shared" si="38"/>
        <v>#REF!</v>
      </c>
    </row>
    <row r="1030" spans="21:32">
      <c r="U1030" s="199" t="e">
        <f>AND($C1030&lt;&gt;"",#REF!&lt;&gt;"")</f>
        <v>#REF!</v>
      </c>
      <c r="V1030" s="199" t="e">
        <f>AND($C1030&lt;&gt;"",#REF!&lt;&gt;"")</f>
        <v>#REF!</v>
      </c>
      <c r="W1030" s="199" t="e">
        <f>AND($C1030&lt;&gt;"",#REF!&lt;&gt;"")</f>
        <v>#REF!</v>
      </c>
      <c r="X1030" s="199" t="e">
        <f>AND($C1030&lt;&gt;"",#REF!&lt;&gt;"")</f>
        <v>#REF!</v>
      </c>
      <c r="Y1030" s="199" t="e">
        <f>AND($C1030&lt;&gt;"",#REF!&lt;&gt;"")</f>
        <v>#REF!</v>
      </c>
      <c r="Z1030" s="199" t="e">
        <f>AND($C1030&lt;&gt;"",#REF!&lt;&gt;"")</f>
        <v>#REF!</v>
      </c>
      <c r="AA1030" s="199" t="e">
        <f t="shared" si="39"/>
        <v>#REF!</v>
      </c>
      <c r="AB1030" s="199" t="e">
        <f t="shared" si="39"/>
        <v>#REF!</v>
      </c>
      <c r="AC1030" s="199" t="e">
        <f t="shared" si="39"/>
        <v>#REF!</v>
      </c>
      <c r="AD1030" s="199" t="e">
        <f t="shared" si="38"/>
        <v>#REF!</v>
      </c>
      <c r="AE1030" s="199" t="e">
        <f t="shared" si="38"/>
        <v>#REF!</v>
      </c>
      <c r="AF1030" s="199" t="e">
        <f t="shared" si="38"/>
        <v>#REF!</v>
      </c>
    </row>
    <row r="1031" spans="21:32">
      <c r="U1031" s="199" t="e">
        <f>AND($C1031&lt;&gt;"",#REF!&lt;&gt;"")</f>
        <v>#REF!</v>
      </c>
      <c r="V1031" s="199" t="e">
        <f>AND($C1031&lt;&gt;"",#REF!&lt;&gt;"")</f>
        <v>#REF!</v>
      </c>
      <c r="W1031" s="199" t="e">
        <f>AND($C1031&lt;&gt;"",#REF!&lt;&gt;"")</f>
        <v>#REF!</v>
      </c>
      <c r="X1031" s="199" t="e">
        <f>AND($C1031&lt;&gt;"",#REF!&lt;&gt;"")</f>
        <v>#REF!</v>
      </c>
      <c r="Y1031" s="199" t="e">
        <f>AND($C1031&lt;&gt;"",#REF!&lt;&gt;"")</f>
        <v>#REF!</v>
      </c>
      <c r="Z1031" s="199" t="e">
        <f>AND($C1031&lt;&gt;"",#REF!&lt;&gt;"")</f>
        <v>#REF!</v>
      </c>
      <c r="AA1031" s="199" t="e">
        <f t="shared" si="39"/>
        <v>#REF!</v>
      </c>
      <c r="AB1031" s="199" t="e">
        <f t="shared" si="39"/>
        <v>#REF!</v>
      </c>
      <c r="AC1031" s="199" t="e">
        <f t="shared" si="39"/>
        <v>#REF!</v>
      </c>
      <c r="AD1031" s="199" t="e">
        <f t="shared" si="38"/>
        <v>#REF!</v>
      </c>
      <c r="AE1031" s="199" t="e">
        <f t="shared" si="38"/>
        <v>#REF!</v>
      </c>
      <c r="AF1031" s="199" t="e">
        <f t="shared" si="38"/>
        <v>#REF!</v>
      </c>
    </row>
    <row r="1032" spans="21:32">
      <c r="U1032" s="199" t="e">
        <f>AND($C1032&lt;&gt;"",#REF!&lt;&gt;"")</f>
        <v>#REF!</v>
      </c>
      <c r="V1032" s="199" t="e">
        <f>AND($C1032&lt;&gt;"",#REF!&lt;&gt;"")</f>
        <v>#REF!</v>
      </c>
      <c r="W1032" s="199" t="e">
        <f>AND($C1032&lt;&gt;"",#REF!&lt;&gt;"")</f>
        <v>#REF!</v>
      </c>
      <c r="X1032" s="199" t="e">
        <f>AND($C1032&lt;&gt;"",#REF!&lt;&gt;"")</f>
        <v>#REF!</v>
      </c>
      <c r="Y1032" s="199" t="e">
        <f>AND($C1032&lt;&gt;"",#REF!&lt;&gt;"")</f>
        <v>#REF!</v>
      </c>
      <c r="Z1032" s="199" t="e">
        <f>AND($C1032&lt;&gt;"",#REF!&lt;&gt;"")</f>
        <v>#REF!</v>
      </c>
      <c r="AA1032" s="199" t="e">
        <f t="shared" si="39"/>
        <v>#REF!</v>
      </c>
      <c r="AB1032" s="199" t="e">
        <f t="shared" si="39"/>
        <v>#REF!</v>
      </c>
      <c r="AC1032" s="199" t="e">
        <f t="shared" si="39"/>
        <v>#REF!</v>
      </c>
      <c r="AD1032" s="199" t="e">
        <f t="shared" si="38"/>
        <v>#REF!</v>
      </c>
      <c r="AE1032" s="199" t="e">
        <f t="shared" si="38"/>
        <v>#REF!</v>
      </c>
      <c r="AF1032" s="199" t="e">
        <f t="shared" si="38"/>
        <v>#REF!</v>
      </c>
    </row>
    <row r="1033" spans="21:32">
      <c r="U1033" s="199" t="e">
        <f>AND($C1033&lt;&gt;"",#REF!&lt;&gt;"")</f>
        <v>#REF!</v>
      </c>
      <c r="V1033" s="199" t="e">
        <f>AND($C1033&lt;&gt;"",#REF!&lt;&gt;"")</f>
        <v>#REF!</v>
      </c>
      <c r="W1033" s="199" t="e">
        <f>AND($C1033&lt;&gt;"",#REF!&lt;&gt;"")</f>
        <v>#REF!</v>
      </c>
      <c r="X1033" s="199" t="e">
        <f>AND($C1033&lt;&gt;"",#REF!&lt;&gt;"")</f>
        <v>#REF!</v>
      </c>
      <c r="Y1033" s="199" t="e">
        <f>AND($C1033&lt;&gt;"",#REF!&lt;&gt;"")</f>
        <v>#REF!</v>
      </c>
      <c r="Z1033" s="199" t="e">
        <f>AND($C1033&lt;&gt;"",#REF!&lt;&gt;"")</f>
        <v>#REF!</v>
      </c>
      <c r="AA1033" s="199" t="e">
        <f t="shared" si="39"/>
        <v>#REF!</v>
      </c>
      <c r="AB1033" s="199" t="e">
        <f t="shared" si="39"/>
        <v>#REF!</v>
      </c>
      <c r="AC1033" s="199" t="e">
        <f t="shared" si="39"/>
        <v>#REF!</v>
      </c>
      <c r="AD1033" s="199" t="e">
        <f t="shared" si="38"/>
        <v>#REF!</v>
      </c>
      <c r="AE1033" s="199" t="e">
        <f t="shared" si="38"/>
        <v>#REF!</v>
      </c>
      <c r="AF1033" s="199" t="e">
        <f t="shared" si="38"/>
        <v>#REF!</v>
      </c>
    </row>
    <row r="1034" spans="21:32">
      <c r="U1034" s="199" t="e">
        <f>AND($C1034&lt;&gt;"",#REF!&lt;&gt;"")</f>
        <v>#REF!</v>
      </c>
      <c r="V1034" s="199" t="e">
        <f>AND($C1034&lt;&gt;"",#REF!&lt;&gt;"")</f>
        <v>#REF!</v>
      </c>
      <c r="W1034" s="199" t="e">
        <f>AND($C1034&lt;&gt;"",#REF!&lt;&gt;"")</f>
        <v>#REF!</v>
      </c>
      <c r="X1034" s="199" t="e">
        <f>AND($C1034&lt;&gt;"",#REF!&lt;&gt;"")</f>
        <v>#REF!</v>
      </c>
      <c r="Y1034" s="199" t="e">
        <f>AND($C1034&lt;&gt;"",#REF!&lt;&gt;"")</f>
        <v>#REF!</v>
      </c>
      <c r="Z1034" s="199" t="e">
        <f>AND($C1034&lt;&gt;"",#REF!&lt;&gt;"")</f>
        <v>#REF!</v>
      </c>
      <c r="AA1034" s="199" t="e">
        <f t="shared" si="39"/>
        <v>#REF!</v>
      </c>
      <c r="AB1034" s="199" t="e">
        <f t="shared" si="39"/>
        <v>#REF!</v>
      </c>
      <c r="AC1034" s="199" t="e">
        <f t="shared" si="39"/>
        <v>#REF!</v>
      </c>
      <c r="AD1034" s="199" t="e">
        <f t="shared" si="38"/>
        <v>#REF!</v>
      </c>
      <c r="AE1034" s="199" t="e">
        <f t="shared" si="38"/>
        <v>#REF!</v>
      </c>
      <c r="AF1034" s="199" t="e">
        <f t="shared" si="38"/>
        <v>#REF!</v>
      </c>
    </row>
    <row r="1035" spans="21:32">
      <c r="U1035" s="199" t="e">
        <f>AND($C1035&lt;&gt;"",#REF!&lt;&gt;"")</f>
        <v>#REF!</v>
      </c>
      <c r="V1035" s="199" t="e">
        <f>AND($C1035&lt;&gt;"",#REF!&lt;&gt;"")</f>
        <v>#REF!</v>
      </c>
      <c r="W1035" s="199" t="e">
        <f>AND($C1035&lt;&gt;"",#REF!&lt;&gt;"")</f>
        <v>#REF!</v>
      </c>
      <c r="X1035" s="199" t="e">
        <f>AND($C1035&lt;&gt;"",#REF!&lt;&gt;"")</f>
        <v>#REF!</v>
      </c>
      <c r="Y1035" s="199" t="e">
        <f>AND($C1035&lt;&gt;"",#REF!&lt;&gt;"")</f>
        <v>#REF!</v>
      </c>
      <c r="Z1035" s="199" t="e">
        <f>AND($C1035&lt;&gt;"",#REF!&lt;&gt;"")</f>
        <v>#REF!</v>
      </c>
      <c r="AA1035" s="199" t="e">
        <f t="shared" si="39"/>
        <v>#REF!</v>
      </c>
      <c r="AB1035" s="199" t="e">
        <f t="shared" si="39"/>
        <v>#REF!</v>
      </c>
      <c r="AC1035" s="199" t="e">
        <f t="shared" si="39"/>
        <v>#REF!</v>
      </c>
      <c r="AD1035" s="199" t="e">
        <f t="shared" si="38"/>
        <v>#REF!</v>
      </c>
      <c r="AE1035" s="199" t="e">
        <f t="shared" si="38"/>
        <v>#REF!</v>
      </c>
      <c r="AF1035" s="199" t="e">
        <f t="shared" si="38"/>
        <v>#REF!</v>
      </c>
    </row>
    <row r="1036" spans="21:32">
      <c r="U1036" s="199" t="e">
        <f>AND($C1036&lt;&gt;"",#REF!&lt;&gt;"")</f>
        <v>#REF!</v>
      </c>
      <c r="V1036" s="199" t="e">
        <f>AND($C1036&lt;&gt;"",#REF!&lt;&gt;"")</f>
        <v>#REF!</v>
      </c>
      <c r="W1036" s="199" t="e">
        <f>AND($C1036&lt;&gt;"",#REF!&lt;&gt;"")</f>
        <v>#REF!</v>
      </c>
      <c r="X1036" s="199" t="e">
        <f>AND($C1036&lt;&gt;"",#REF!&lt;&gt;"")</f>
        <v>#REF!</v>
      </c>
      <c r="Y1036" s="199" t="e">
        <f>AND($C1036&lt;&gt;"",#REF!&lt;&gt;"")</f>
        <v>#REF!</v>
      </c>
      <c r="Z1036" s="199" t="e">
        <f>AND($C1036&lt;&gt;"",#REF!&lt;&gt;"")</f>
        <v>#REF!</v>
      </c>
      <c r="AA1036" s="199" t="e">
        <f t="shared" si="39"/>
        <v>#REF!</v>
      </c>
      <c r="AB1036" s="199" t="e">
        <f t="shared" si="39"/>
        <v>#REF!</v>
      </c>
      <c r="AC1036" s="199" t="e">
        <f t="shared" si="39"/>
        <v>#REF!</v>
      </c>
      <c r="AD1036" s="199" t="e">
        <f t="shared" si="38"/>
        <v>#REF!</v>
      </c>
      <c r="AE1036" s="199" t="e">
        <f t="shared" si="38"/>
        <v>#REF!</v>
      </c>
      <c r="AF1036" s="199" t="e">
        <f t="shared" si="38"/>
        <v>#REF!</v>
      </c>
    </row>
    <row r="1037" spans="21:32">
      <c r="U1037" s="199" t="e">
        <f>AND($C1037&lt;&gt;"",#REF!&lt;&gt;"")</f>
        <v>#REF!</v>
      </c>
      <c r="V1037" s="199" t="e">
        <f>AND($C1037&lt;&gt;"",#REF!&lt;&gt;"")</f>
        <v>#REF!</v>
      </c>
      <c r="W1037" s="199" t="e">
        <f>AND($C1037&lt;&gt;"",#REF!&lt;&gt;"")</f>
        <v>#REF!</v>
      </c>
      <c r="X1037" s="199" t="e">
        <f>AND($C1037&lt;&gt;"",#REF!&lt;&gt;"")</f>
        <v>#REF!</v>
      </c>
      <c r="Y1037" s="199" t="e">
        <f>AND($C1037&lt;&gt;"",#REF!&lt;&gt;"")</f>
        <v>#REF!</v>
      </c>
      <c r="Z1037" s="199" t="e">
        <f>AND($C1037&lt;&gt;"",#REF!&lt;&gt;"")</f>
        <v>#REF!</v>
      </c>
      <c r="AA1037" s="199" t="e">
        <f t="shared" si="39"/>
        <v>#REF!</v>
      </c>
      <c r="AB1037" s="199" t="e">
        <f t="shared" si="39"/>
        <v>#REF!</v>
      </c>
      <c r="AC1037" s="199" t="e">
        <f t="shared" si="39"/>
        <v>#REF!</v>
      </c>
      <c r="AD1037" s="199" t="e">
        <f t="shared" si="38"/>
        <v>#REF!</v>
      </c>
      <c r="AE1037" s="199" t="e">
        <f t="shared" si="38"/>
        <v>#REF!</v>
      </c>
      <c r="AF1037" s="199" t="e">
        <f t="shared" si="38"/>
        <v>#REF!</v>
      </c>
    </row>
    <row r="1038" spans="21:32">
      <c r="U1038" s="199" t="e">
        <f>AND($C1038&lt;&gt;"",#REF!&lt;&gt;"")</f>
        <v>#REF!</v>
      </c>
      <c r="V1038" s="199" t="e">
        <f>AND($C1038&lt;&gt;"",#REF!&lt;&gt;"")</f>
        <v>#REF!</v>
      </c>
      <c r="W1038" s="199" t="e">
        <f>AND($C1038&lt;&gt;"",#REF!&lt;&gt;"")</f>
        <v>#REF!</v>
      </c>
      <c r="X1038" s="199" t="e">
        <f>AND($C1038&lt;&gt;"",#REF!&lt;&gt;"")</f>
        <v>#REF!</v>
      </c>
      <c r="Y1038" s="199" t="e">
        <f>AND($C1038&lt;&gt;"",#REF!&lt;&gt;"")</f>
        <v>#REF!</v>
      </c>
      <c r="Z1038" s="199" t="e">
        <f>AND($C1038&lt;&gt;"",#REF!&lt;&gt;"")</f>
        <v>#REF!</v>
      </c>
      <c r="AA1038" s="199" t="e">
        <f t="shared" si="39"/>
        <v>#REF!</v>
      </c>
      <c r="AB1038" s="199" t="e">
        <f t="shared" si="39"/>
        <v>#REF!</v>
      </c>
      <c r="AC1038" s="199" t="e">
        <f t="shared" si="39"/>
        <v>#REF!</v>
      </c>
      <c r="AD1038" s="199" t="e">
        <f t="shared" si="38"/>
        <v>#REF!</v>
      </c>
      <c r="AE1038" s="199" t="e">
        <f t="shared" si="38"/>
        <v>#REF!</v>
      </c>
      <c r="AF1038" s="199" t="e">
        <f t="shared" si="38"/>
        <v>#REF!</v>
      </c>
    </row>
    <row r="1039" spans="21:32">
      <c r="U1039" s="199" t="e">
        <f>AND($C1039&lt;&gt;"",#REF!&lt;&gt;"")</f>
        <v>#REF!</v>
      </c>
      <c r="V1039" s="199" t="e">
        <f>AND($C1039&lt;&gt;"",#REF!&lt;&gt;"")</f>
        <v>#REF!</v>
      </c>
      <c r="W1039" s="199" t="e">
        <f>AND($C1039&lt;&gt;"",#REF!&lt;&gt;"")</f>
        <v>#REF!</v>
      </c>
      <c r="X1039" s="199" t="e">
        <f>AND($C1039&lt;&gt;"",#REF!&lt;&gt;"")</f>
        <v>#REF!</v>
      </c>
      <c r="Y1039" s="199" t="e">
        <f>AND($C1039&lt;&gt;"",#REF!&lt;&gt;"")</f>
        <v>#REF!</v>
      </c>
      <c r="Z1039" s="199" t="e">
        <f>AND($C1039&lt;&gt;"",#REF!&lt;&gt;"")</f>
        <v>#REF!</v>
      </c>
      <c r="AA1039" s="199" t="e">
        <f t="shared" si="39"/>
        <v>#REF!</v>
      </c>
      <c r="AB1039" s="199" t="e">
        <f t="shared" si="39"/>
        <v>#REF!</v>
      </c>
      <c r="AC1039" s="199" t="e">
        <f t="shared" si="39"/>
        <v>#REF!</v>
      </c>
      <c r="AD1039" s="199" t="e">
        <f t="shared" si="38"/>
        <v>#REF!</v>
      </c>
      <c r="AE1039" s="199" t="e">
        <f t="shared" si="38"/>
        <v>#REF!</v>
      </c>
      <c r="AF1039" s="199" t="e">
        <f t="shared" si="38"/>
        <v>#REF!</v>
      </c>
    </row>
    <row r="1040" spans="21:32">
      <c r="U1040" s="199" t="e">
        <f>AND($C1040&lt;&gt;"",#REF!&lt;&gt;"")</f>
        <v>#REF!</v>
      </c>
      <c r="V1040" s="199" t="e">
        <f>AND($C1040&lt;&gt;"",#REF!&lt;&gt;"")</f>
        <v>#REF!</v>
      </c>
      <c r="W1040" s="199" t="e">
        <f>AND($C1040&lt;&gt;"",#REF!&lt;&gt;"")</f>
        <v>#REF!</v>
      </c>
      <c r="X1040" s="199" t="e">
        <f>AND($C1040&lt;&gt;"",#REF!&lt;&gt;"")</f>
        <v>#REF!</v>
      </c>
      <c r="Y1040" s="199" t="e">
        <f>AND($C1040&lt;&gt;"",#REF!&lt;&gt;"")</f>
        <v>#REF!</v>
      </c>
      <c r="Z1040" s="199" t="e">
        <f>AND($C1040&lt;&gt;"",#REF!&lt;&gt;"")</f>
        <v>#REF!</v>
      </c>
      <c r="AA1040" s="199" t="e">
        <f t="shared" si="39"/>
        <v>#REF!</v>
      </c>
      <c r="AB1040" s="199" t="e">
        <f t="shared" si="39"/>
        <v>#REF!</v>
      </c>
      <c r="AC1040" s="199" t="e">
        <f t="shared" si="39"/>
        <v>#REF!</v>
      </c>
      <c r="AD1040" s="199" t="e">
        <f t="shared" si="38"/>
        <v>#REF!</v>
      </c>
      <c r="AE1040" s="199" t="e">
        <f t="shared" si="38"/>
        <v>#REF!</v>
      </c>
      <c r="AF1040" s="199" t="e">
        <f t="shared" si="38"/>
        <v>#REF!</v>
      </c>
    </row>
    <row r="1041" spans="21:32">
      <c r="U1041" s="199" t="e">
        <f>AND($C1041&lt;&gt;"",#REF!&lt;&gt;"")</f>
        <v>#REF!</v>
      </c>
      <c r="V1041" s="199" t="e">
        <f>AND($C1041&lt;&gt;"",#REF!&lt;&gt;"")</f>
        <v>#REF!</v>
      </c>
      <c r="W1041" s="199" t="e">
        <f>AND($C1041&lt;&gt;"",#REF!&lt;&gt;"")</f>
        <v>#REF!</v>
      </c>
      <c r="X1041" s="199" t="e">
        <f>AND($C1041&lt;&gt;"",#REF!&lt;&gt;"")</f>
        <v>#REF!</v>
      </c>
      <c r="Y1041" s="199" t="e">
        <f>AND($C1041&lt;&gt;"",#REF!&lt;&gt;"")</f>
        <v>#REF!</v>
      </c>
      <c r="Z1041" s="199" t="e">
        <f>AND($C1041&lt;&gt;"",#REF!&lt;&gt;"")</f>
        <v>#REF!</v>
      </c>
      <c r="AA1041" s="199" t="e">
        <f t="shared" si="39"/>
        <v>#REF!</v>
      </c>
      <c r="AB1041" s="199" t="e">
        <f t="shared" si="39"/>
        <v>#REF!</v>
      </c>
      <c r="AC1041" s="199" t="e">
        <f t="shared" si="39"/>
        <v>#REF!</v>
      </c>
      <c r="AD1041" s="199" t="e">
        <f t="shared" si="38"/>
        <v>#REF!</v>
      </c>
      <c r="AE1041" s="199" t="e">
        <f t="shared" si="38"/>
        <v>#REF!</v>
      </c>
      <c r="AF1041" s="199" t="e">
        <f t="shared" si="38"/>
        <v>#REF!</v>
      </c>
    </row>
    <row r="1042" spans="21:32">
      <c r="U1042" s="199" t="e">
        <f>AND($C1042&lt;&gt;"",#REF!&lt;&gt;"")</f>
        <v>#REF!</v>
      </c>
      <c r="V1042" s="199" t="e">
        <f>AND($C1042&lt;&gt;"",#REF!&lt;&gt;"")</f>
        <v>#REF!</v>
      </c>
      <c r="W1042" s="199" t="e">
        <f>AND($C1042&lt;&gt;"",#REF!&lt;&gt;"")</f>
        <v>#REF!</v>
      </c>
      <c r="X1042" s="199" t="e">
        <f>AND($C1042&lt;&gt;"",#REF!&lt;&gt;"")</f>
        <v>#REF!</v>
      </c>
      <c r="Y1042" s="199" t="e">
        <f>AND($C1042&lt;&gt;"",#REF!&lt;&gt;"")</f>
        <v>#REF!</v>
      </c>
      <c r="Z1042" s="199" t="e">
        <f>AND($C1042&lt;&gt;"",#REF!&lt;&gt;"")</f>
        <v>#REF!</v>
      </c>
      <c r="AA1042" s="199" t="e">
        <f t="shared" si="39"/>
        <v>#REF!</v>
      </c>
      <c r="AB1042" s="199" t="e">
        <f t="shared" si="39"/>
        <v>#REF!</v>
      </c>
      <c r="AC1042" s="199" t="e">
        <f t="shared" si="39"/>
        <v>#REF!</v>
      </c>
      <c r="AD1042" s="199" t="e">
        <f t="shared" si="38"/>
        <v>#REF!</v>
      </c>
      <c r="AE1042" s="199" t="e">
        <f t="shared" si="38"/>
        <v>#REF!</v>
      </c>
      <c r="AF1042" s="199" t="e">
        <f t="shared" si="38"/>
        <v>#REF!</v>
      </c>
    </row>
    <row r="1043" spans="21:32">
      <c r="U1043" s="199" t="e">
        <f>AND($C1043&lt;&gt;"",#REF!&lt;&gt;"")</f>
        <v>#REF!</v>
      </c>
      <c r="V1043" s="199" t="e">
        <f>AND($C1043&lt;&gt;"",#REF!&lt;&gt;"")</f>
        <v>#REF!</v>
      </c>
      <c r="W1043" s="199" t="e">
        <f>AND($C1043&lt;&gt;"",#REF!&lt;&gt;"")</f>
        <v>#REF!</v>
      </c>
      <c r="X1043" s="199" t="e">
        <f>AND($C1043&lt;&gt;"",#REF!&lt;&gt;"")</f>
        <v>#REF!</v>
      </c>
      <c r="Y1043" s="199" t="e">
        <f>AND($C1043&lt;&gt;"",#REF!&lt;&gt;"")</f>
        <v>#REF!</v>
      </c>
      <c r="Z1043" s="199" t="e">
        <f>AND($C1043&lt;&gt;"",#REF!&lt;&gt;"")</f>
        <v>#REF!</v>
      </c>
      <c r="AA1043" s="199" t="e">
        <f t="shared" si="39"/>
        <v>#REF!</v>
      </c>
      <c r="AB1043" s="199" t="e">
        <f t="shared" si="39"/>
        <v>#REF!</v>
      </c>
      <c r="AC1043" s="199" t="e">
        <f t="shared" si="39"/>
        <v>#REF!</v>
      </c>
      <c r="AD1043" s="199" t="e">
        <f t="shared" si="38"/>
        <v>#REF!</v>
      </c>
      <c r="AE1043" s="199" t="e">
        <f t="shared" si="38"/>
        <v>#REF!</v>
      </c>
      <c r="AF1043" s="199" t="e">
        <f t="shared" si="38"/>
        <v>#REF!</v>
      </c>
    </row>
    <row r="1044" spans="21:32">
      <c r="U1044" s="199" t="e">
        <f>AND($C1044&lt;&gt;"",#REF!&lt;&gt;"")</f>
        <v>#REF!</v>
      </c>
      <c r="V1044" s="199" t="e">
        <f>AND($C1044&lt;&gt;"",#REF!&lt;&gt;"")</f>
        <v>#REF!</v>
      </c>
      <c r="W1044" s="199" t="e">
        <f>AND($C1044&lt;&gt;"",#REF!&lt;&gt;"")</f>
        <v>#REF!</v>
      </c>
      <c r="X1044" s="199" t="e">
        <f>AND($C1044&lt;&gt;"",#REF!&lt;&gt;"")</f>
        <v>#REF!</v>
      </c>
      <c r="Y1044" s="199" t="e">
        <f>AND($C1044&lt;&gt;"",#REF!&lt;&gt;"")</f>
        <v>#REF!</v>
      </c>
      <c r="Z1044" s="199" t="e">
        <f>AND($C1044&lt;&gt;"",#REF!&lt;&gt;"")</f>
        <v>#REF!</v>
      </c>
      <c r="AA1044" s="199" t="e">
        <f t="shared" si="39"/>
        <v>#REF!</v>
      </c>
      <c r="AB1044" s="199" t="e">
        <f t="shared" si="39"/>
        <v>#REF!</v>
      </c>
      <c r="AC1044" s="199" t="e">
        <f t="shared" si="39"/>
        <v>#REF!</v>
      </c>
      <c r="AD1044" s="199" t="e">
        <f t="shared" si="38"/>
        <v>#REF!</v>
      </c>
      <c r="AE1044" s="199" t="e">
        <f t="shared" si="38"/>
        <v>#REF!</v>
      </c>
      <c r="AF1044" s="199" t="e">
        <f t="shared" si="38"/>
        <v>#REF!</v>
      </c>
    </row>
    <row r="1045" spans="21:32">
      <c r="U1045" s="199" t="e">
        <f>AND($C1045&lt;&gt;"",#REF!&lt;&gt;"")</f>
        <v>#REF!</v>
      </c>
      <c r="V1045" s="199" t="e">
        <f>AND($C1045&lt;&gt;"",#REF!&lt;&gt;"")</f>
        <v>#REF!</v>
      </c>
      <c r="W1045" s="199" t="e">
        <f>AND($C1045&lt;&gt;"",#REF!&lt;&gt;"")</f>
        <v>#REF!</v>
      </c>
      <c r="X1045" s="199" t="e">
        <f>AND($C1045&lt;&gt;"",#REF!&lt;&gt;"")</f>
        <v>#REF!</v>
      </c>
      <c r="Y1045" s="199" t="e">
        <f>AND($C1045&lt;&gt;"",#REF!&lt;&gt;"")</f>
        <v>#REF!</v>
      </c>
      <c r="Z1045" s="199" t="e">
        <f>AND($C1045&lt;&gt;"",#REF!&lt;&gt;"")</f>
        <v>#REF!</v>
      </c>
      <c r="AA1045" s="199" t="e">
        <f t="shared" si="39"/>
        <v>#REF!</v>
      </c>
      <c r="AB1045" s="199" t="e">
        <f t="shared" si="39"/>
        <v>#REF!</v>
      </c>
      <c r="AC1045" s="199" t="e">
        <f t="shared" si="39"/>
        <v>#REF!</v>
      </c>
      <c r="AD1045" s="199" t="e">
        <f t="shared" si="38"/>
        <v>#REF!</v>
      </c>
      <c r="AE1045" s="199" t="e">
        <f t="shared" si="38"/>
        <v>#REF!</v>
      </c>
      <c r="AF1045" s="199" t="e">
        <f t="shared" si="38"/>
        <v>#REF!</v>
      </c>
    </row>
    <row r="1046" spans="21:32">
      <c r="U1046" s="199" t="e">
        <f>AND($C1046&lt;&gt;"",#REF!&lt;&gt;"")</f>
        <v>#REF!</v>
      </c>
      <c r="V1046" s="199" t="e">
        <f>AND($C1046&lt;&gt;"",#REF!&lt;&gt;"")</f>
        <v>#REF!</v>
      </c>
      <c r="W1046" s="199" t="e">
        <f>AND($C1046&lt;&gt;"",#REF!&lt;&gt;"")</f>
        <v>#REF!</v>
      </c>
      <c r="X1046" s="199" t="e">
        <f>AND($C1046&lt;&gt;"",#REF!&lt;&gt;"")</f>
        <v>#REF!</v>
      </c>
      <c r="Y1046" s="199" t="e">
        <f>AND($C1046&lt;&gt;"",#REF!&lt;&gt;"")</f>
        <v>#REF!</v>
      </c>
      <c r="Z1046" s="199" t="e">
        <f>AND($C1046&lt;&gt;"",#REF!&lt;&gt;"")</f>
        <v>#REF!</v>
      </c>
      <c r="AA1046" s="199" t="e">
        <f t="shared" si="39"/>
        <v>#REF!</v>
      </c>
      <c r="AB1046" s="199" t="e">
        <f t="shared" si="39"/>
        <v>#REF!</v>
      </c>
      <c r="AC1046" s="199" t="e">
        <f t="shared" si="39"/>
        <v>#REF!</v>
      </c>
      <c r="AD1046" s="199" t="e">
        <f t="shared" si="38"/>
        <v>#REF!</v>
      </c>
      <c r="AE1046" s="199" t="e">
        <f t="shared" si="38"/>
        <v>#REF!</v>
      </c>
      <c r="AF1046" s="199" t="e">
        <f t="shared" si="38"/>
        <v>#REF!</v>
      </c>
    </row>
    <row r="1047" spans="21:32">
      <c r="U1047" s="199" t="e">
        <f>AND($C1047&lt;&gt;"",#REF!&lt;&gt;"")</f>
        <v>#REF!</v>
      </c>
      <c r="V1047" s="199" t="e">
        <f>AND($C1047&lt;&gt;"",#REF!&lt;&gt;"")</f>
        <v>#REF!</v>
      </c>
      <c r="W1047" s="199" t="e">
        <f>AND($C1047&lt;&gt;"",#REF!&lt;&gt;"")</f>
        <v>#REF!</v>
      </c>
      <c r="X1047" s="199" t="e">
        <f>AND($C1047&lt;&gt;"",#REF!&lt;&gt;"")</f>
        <v>#REF!</v>
      </c>
      <c r="Y1047" s="199" t="e">
        <f>AND($C1047&lt;&gt;"",#REF!&lt;&gt;"")</f>
        <v>#REF!</v>
      </c>
      <c r="Z1047" s="199" t="e">
        <f>AND($C1047&lt;&gt;"",#REF!&lt;&gt;"")</f>
        <v>#REF!</v>
      </c>
      <c r="AA1047" s="199" t="e">
        <f t="shared" si="39"/>
        <v>#REF!</v>
      </c>
      <c r="AB1047" s="199" t="e">
        <f t="shared" si="39"/>
        <v>#REF!</v>
      </c>
      <c r="AC1047" s="199" t="e">
        <f t="shared" si="39"/>
        <v>#REF!</v>
      </c>
      <c r="AD1047" s="199" t="e">
        <f t="shared" si="38"/>
        <v>#REF!</v>
      </c>
      <c r="AE1047" s="199" t="e">
        <f t="shared" si="38"/>
        <v>#REF!</v>
      </c>
      <c r="AF1047" s="199" t="e">
        <f t="shared" si="38"/>
        <v>#REF!</v>
      </c>
    </row>
    <row r="1048" spans="21:32">
      <c r="U1048" s="199" t="e">
        <f>AND($C1048&lt;&gt;"",#REF!&lt;&gt;"")</f>
        <v>#REF!</v>
      </c>
      <c r="V1048" s="199" t="e">
        <f>AND($C1048&lt;&gt;"",#REF!&lt;&gt;"")</f>
        <v>#REF!</v>
      </c>
      <c r="W1048" s="199" t="e">
        <f>AND($C1048&lt;&gt;"",#REF!&lt;&gt;"")</f>
        <v>#REF!</v>
      </c>
      <c r="X1048" s="199" t="e">
        <f>AND($C1048&lt;&gt;"",#REF!&lt;&gt;"")</f>
        <v>#REF!</v>
      </c>
      <c r="Y1048" s="199" t="e">
        <f>AND($C1048&lt;&gt;"",#REF!&lt;&gt;"")</f>
        <v>#REF!</v>
      </c>
      <c r="Z1048" s="199" t="e">
        <f>AND($C1048&lt;&gt;"",#REF!&lt;&gt;"")</f>
        <v>#REF!</v>
      </c>
      <c r="AA1048" s="199" t="e">
        <f t="shared" si="39"/>
        <v>#REF!</v>
      </c>
      <c r="AB1048" s="199" t="e">
        <f t="shared" si="39"/>
        <v>#REF!</v>
      </c>
      <c r="AC1048" s="199" t="e">
        <f t="shared" si="39"/>
        <v>#REF!</v>
      </c>
      <c r="AD1048" s="199" t="e">
        <f t="shared" si="38"/>
        <v>#REF!</v>
      </c>
      <c r="AE1048" s="199" t="e">
        <f t="shared" si="38"/>
        <v>#REF!</v>
      </c>
      <c r="AF1048" s="199" t="e">
        <f t="shared" si="38"/>
        <v>#REF!</v>
      </c>
    </row>
    <row r="1049" spans="21:32">
      <c r="U1049" s="199" t="e">
        <f>AND($C1049&lt;&gt;"",#REF!&lt;&gt;"")</f>
        <v>#REF!</v>
      </c>
      <c r="V1049" s="199" t="e">
        <f>AND($C1049&lt;&gt;"",#REF!&lt;&gt;"")</f>
        <v>#REF!</v>
      </c>
      <c r="W1049" s="199" t="e">
        <f>AND($C1049&lt;&gt;"",#REF!&lt;&gt;"")</f>
        <v>#REF!</v>
      </c>
      <c r="X1049" s="199" t="e">
        <f>AND($C1049&lt;&gt;"",#REF!&lt;&gt;"")</f>
        <v>#REF!</v>
      </c>
      <c r="Y1049" s="199" t="e">
        <f>AND($C1049&lt;&gt;"",#REF!&lt;&gt;"")</f>
        <v>#REF!</v>
      </c>
      <c r="Z1049" s="199" t="e">
        <f>AND($C1049&lt;&gt;"",#REF!&lt;&gt;"")</f>
        <v>#REF!</v>
      </c>
      <c r="AA1049" s="199" t="e">
        <f t="shared" si="39"/>
        <v>#REF!</v>
      </c>
      <c r="AB1049" s="199" t="e">
        <f t="shared" si="39"/>
        <v>#REF!</v>
      </c>
      <c r="AC1049" s="199" t="e">
        <f t="shared" si="39"/>
        <v>#REF!</v>
      </c>
      <c r="AD1049" s="199" t="e">
        <f t="shared" si="38"/>
        <v>#REF!</v>
      </c>
      <c r="AE1049" s="199" t="e">
        <f t="shared" si="38"/>
        <v>#REF!</v>
      </c>
      <c r="AF1049" s="199" t="e">
        <f t="shared" si="38"/>
        <v>#REF!</v>
      </c>
    </row>
    <row r="1050" spans="21:32">
      <c r="U1050" s="199" t="e">
        <f>AND($C1050&lt;&gt;"",#REF!&lt;&gt;"")</f>
        <v>#REF!</v>
      </c>
      <c r="V1050" s="199" t="e">
        <f>AND($C1050&lt;&gt;"",#REF!&lt;&gt;"")</f>
        <v>#REF!</v>
      </c>
      <c r="W1050" s="199" t="e">
        <f>AND($C1050&lt;&gt;"",#REF!&lt;&gt;"")</f>
        <v>#REF!</v>
      </c>
      <c r="X1050" s="199" t="e">
        <f>AND($C1050&lt;&gt;"",#REF!&lt;&gt;"")</f>
        <v>#REF!</v>
      </c>
      <c r="Y1050" s="199" t="e">
        <f>AND($C1050&lt;&gt;"",#REF!&lt;&gt;"")</f>
        <v>#REF!</v>
      </c>
      <c r="Z1050" s="199" t="e">
        <f>AND($C1050&lt;&gt;"",#REF!&lt;&gt;"")</f>
        <v>#REF!</v>
      </c>
      <c r="AA1050" s="199" t="e">
        <f t="shared" si="39"/>
        <v>#REF!</v>
      </c>
      <c r="AB1050" s="199" t="e">
        <f t="shared" si="39"/>
        <v>#REF!</v>
      </c>
      <c r="AC1050" s="199" t="e">
        <f t="shared" si="39"/>
        <v>#REF!</v>
      </c>
      <c r="AD1050" s="199" t="e">
        <f t="shared" si="38"/>
        <v>#REF!</v>
      </c>
      <c r="AE1050" s="199" t="e">
        <f t="shared" si="38"/>
        <v>#REF!</v>
      </c>
      <c r="AF1050" s="199" t="e">
        <f t="shared" si="38"/>
        <v>#REF!</v>
      </c>
    </row>
    <row r="1051" spans="21:32">
      <c r="U1051" s="199" t="e">
        <f>AND($C1051&lt;&gt;"",#REF!&lt;&gt;"")</f>
        <v>#REF!</v>
      </c>
      <c r="V1051" s="199" t="e">
        <f>AND($C1051&lt;&gt;"",#REF!&lt;&gt;"")</f>
        <v>#REF!</v>
      </c>
      <c r="W1051" s="199" t="e">
        <f>AND($C1051&lt;&gt;"",#REF!&lt;&gt;"")</f>
        <v>#REF!</v>
      </c>
      <c r="X1051" s="199" t="e">
        <f>AND($C1051&lt;&gt;"",#REF!&lt;&gt;"")</f>
        <v>#REF!</v>
      </c>
      <c r="Y1051" s="199" t="e">
        <f>AND($C1051&lt;&gt;"",#REF!&lt;&gt;"")</f>
        <v>#REF!</v>
      </c>
      <c r="Z1051" s="199" t="e">
        <f>AND($C1051&lt;&gt;"",#REF!&lt;&gt;"")</f>
        <v>#REF!</v>
      </c>
      <c r="AA1051" s="199" t="e">
        <f t="shared" si="39"/>
        <v>#REF!</v>
      </c>
      <c r="AB1051" s="199" t="e">
        <f t="shared" si="39"/>
        <v>#REF!</v>
      </c>
      <c r="AC1051" s="199" t="e">
        <f t="shared" si="39"/>
        <v>#REF!</v>
      </c>
      <c r="AD1051" s="199" t="e">
        <f t="shared" si="38"/>
        <v>#REF!</v>
      </c>
      <c r="AE1051" s="199" t="e">
        <f t="shared" si="38"/>
        <v>#REF!</v>
      </c>
      <c r="AF1051" s="199" t="e">
        <f t="shared" si="38"/>
        <v>#REF!</v>
      </c>
    </row>
    <row r="1052" spans="21:32">
      <c r="U1052" s="199" t="e">
        <f>AND($C1052&lt;&gt;"",#REF!&lt;&gt;"")</f>
        <v>#REF!</v>
      </c>
      <c r="V1052" s="199" t="e">
        <f>AND($C1052&lt;&gt;"",#REF!&lt;&gt;"")</f>
        <v>#REF!</v>
      </c>
      <c r="W1052" s="199" t="e">
        <f>AND($C1052&lt;&gt;"",#REF!&lt;&gt;"")</f>
        <v>#REF!</v>
      </c>
      <c r="X1052" s="199" t="e">
        <f>AND($C1052&lt;&gt;"",#REF!&lt;&gt;"")</f>
        <v>#REF!</v>
      </c>
      <c r="Y1052" s="199" t="e">
        <f>AND($C1052&lt;&gt;"",#REF!&lt;&gt;"")</f>
        <v>#REF!</v>
      </c>
      <c r="Z1052" s="199" t="e">
        <f>AND($C1052&lt;&gt;"",#REF!&lt;&gt;"")</f>
        <v>#REF!</v>
      </c>
      <c r="AA1052" s="199" t="e">
        <f t="shared" si="39"/>
        <v>#REF!</v>
      </c>
      <c r="AB1052" s="199" t="e">
        <f t="shared" si="39"/>
        <v>#REF!</v>
      </c>
      <c r="AC1052" s="199" t="e">
        <f t="shared" si="39"/>
        <v>#REF!</v>
      </c>
      <c r="AD1052" s="199" t="e">
        <f t="shared" si="38"/>
        <v>#REF!</v>
      </c>
      <c r="AE1052" s="199" t="e">
        <f t="shared" si="38"/>
        <v>#REF!</v>
      </c>
      <c r="AF1052" s="199" t="e">
        <f t="shared" si="38"/>
        <v>#REF!</v>
      </c>
    </row>
    <row r="1053" spans="21:32">
      <c r="U1053" s="199" t="e">
        <f>AND($C1053&lt;&gt;"",#REF!&lt;&gt;"")</f>
        <v>#REF!</v>
      </c>
      <c r="V1053" s="199" t="e">
        <f>AND($C1053&lt;&gt;"",#REF!&lt;&gt;"")</f>
        <v>#REF!</v>
      </c>
      <c r="W1053" s="199" t="e">
        <f>AND($C1053&lt;&gt;"",#REF!&lt;&gt;"")</f>
        <v>#REF!</v>
      </c>
      <c r="X1053" s="199" t="e">
        <f>AND($C1053&lt;&gt;"",#REF!&lt;&gt;"")</f>
        <v>#REF!</v>
      </c>
      <c r="Y1053" s="199" t="e">
        <f>AND($C1053&lt;&gt;"",#REF!&lt;&gt;"")</f>
        <v>#REF!</v>
      </c>
      <c r="Z1053" s="199" t="e">
        <f>AND($C1053&lt;&gt;"",#REF!&lt;&gt;"")</f>
        <v>#REF!</v>
      </c>
      <c r="AA1053" s="199" t="e">
        <f t="shared" si="39"/>
        <v>#REF!</v>
      </c>
      <c r="AB1053" s="199" t="e">
        <f t="shared" si="39"/>
        <v>#REF!</v>
      </c>
      <c r="AC1053" s="199" t="e">
        <f t="shared" si="39"/>
        <v>#REF!</v>
      </c>
      <c r="AD1053" s="199" t="e">
        <f t="shared" si="38"/>
        <v>#REF!</v>
      </c>
      <c r="AE1053" s="199" t="e">
        <f t="shared" si="38"/>
        <v>#REF!</v>
      </c>
      <c r="AF1053" s="199" t="e">
        <f t="shared" si="38"/>
        <v>#REF!</v>
      </c>
    </row>
    <row r="1054" spans="21:32">
      <c r="U1054" s="199" t="e">
        <f>AND($C1054&lt;&gt;"",#REF!&lt;&gt;"")</f>
        <v>#REF!</v>
      </c>
      <c r="V1054" s="199" t="e">
        <f>AND($C1054&lt;&gt;"",#REF!&lt;&gt;"")</f>
        <v>#REF!</v>
      </c>
      <c r="W1054" s="199" t="e">
        <f>AND($C1054&lt;&gt;"",#REF!&lt;&gt;"")</f>
        <v>#REF!</v>
      </c>
      <c r="X1054" s="199" t="e">
        <f>AND($C1054&lt;&gt;"",#REF!&lt;&gt;"")</f>
        <v>#REF!</v>
      </c>
      <c r="Y1054" s="199" t="e">
        <f>AND($C1054&lt;&gt;"",#REF!&lt;&gt;"")</f>
        <v>#REF!</v>
      </c>
      <c r="Z1054" s="199" t="e">
        <f>AND($C1054&lt;&gt;"",#REF!&lt;&gt;"")</f>
        <v>#REF!</v>
      </c>
      <c r="AA1054" s="199" t="e">
        <f t="shared" si="39"/>
        <v>#REF!</v>
      </c>
      <c r="AB1054" s="199" t="e">
        <f t="shared" si="39"/>
        <v>#REF!</v>
      </c>
      <c r="AC1054" s="199" t="e">
        <f t="shared" si="39"/>
        <v>#REF!</v>
      </c>
      <c r="AD1054" s="199" t="e">
        <f t="shared" si="38"/>
        <v>#REF!</v>
      </c>
      <c r="AE1054" s="199" t="e">
        <f t="shared" si="38"/>
        <v>#REF!</v>
      </c>
      <c r="AF1054" s="199" t="e">
        <f t="shared" si="38"/>
        <v>#REF!</v>
      </c>
    </row>
    <row r="1055" spans="21:32">
      <c r="U1055" s="199" t="e">
        <f>AND($C1055&lt;&gt;"",#REF!&lt;&gt;"")</f>
        <v>#REF!</v>
      </c>
      <c r="V1055" s="199" t="e">
        <f>AND($C1055&lt;&gt;"",#REF!&lt;&gt;"")</f>
        <v>#REF!</v>
      </c>
      <c r="W1055" s="199" t="e">
        <f>AND($C1055&lt;&gt;"",#REF!&lt;&gt;"")</f>
        <v>#REF!</v>
      </c>
      <c r="X1055" s="199" t="e">
        <f>AND($C1055&lt;&gt;"",#REF!&lt;&gt;"")</f>
        <v>#REF!</v>
      </c>
      <c r="Y1055" s="199" t="e">
        <f>AND($C1055&lt;&gt;"",#REF!&lt;&gt;"")</f>
        <v>#REF!</v>
      </c>
      <c r="Z1055" s="199" t="e">
        <f>AND($C1055&lt;&gt;"",#REF!&lt;&gt;"")</f>
        <v>#REF!</v>
      </c>
      <c r="AA1055" s="199" t="e">
        <f t="shared" si="39"/>
        <v>#REF!</v>
      </c>
      <c r="AB1055" s="199" t="e">
        <f t="shared" si="39"/>
        <v>#REF!</v>
      </c>
      <c r="AC1055" s="199" t="e">
        <f t="shared" si="39"/>
        <v>#REF!</v>
      </c>
      <c r="AD1055" s="199" t="e">
        <f t="shared" si="38"/>
        <v>#REF!</v>
      </c>
      <c r="AE1055" s="199" t="e">
        <f t="shared" si="38"/>
        <v>#REF!</v>
      </c>
      <c r="AF1055" s="199" t="e">
        <f t="shared" si="38"/>
        <v>#REF!</v>
      </c>
    </row>
    <row r="1056" spans="21:32">
      <c r="U1056" s="199" t="e">
        <f>AND($C1056&lt;&gt;"",#REF!&lt;&gt;"")</f>
        <v>#REF!</v>
      </c>
      <c r="V1056" s="199" t="e">
        <f>AND($C1056&lt;&gt;"",#REF!&lt;&gt;"")</f>
        <v>#REF!</v>
      </c>
      <c r="W1056" s="199" t="e">
        <f>AND($C1056&lt;&gt;"",#REF!&lt;&gt;"")</f>
        <v>#REF!</v>
      </c>
      <c r="X1056" s="199" t="e">
        <f>AND($C1056&lt;&gt;"",#REF!&lt;&gt;"")</f>
        <v>#REF!</v>
      </c>
      <c r="Y1056" s="199" t="e">
        <f>AND($C1056&lt;&gt;"",#REF!&lt;&gt;"")</f>
        <v>#REF!</v>
      </c>
      <c r="Z1056" s="199" t="e">
        <f>AND($C1056&lt;&gt;"",#REF!&lt;&gt;"")</f>
        <v>#REF!</v>
      </c>
      <c r="AA1056" s="199" t="e">
        <f t="shared" si="39"/>
        <v>#REF!</v>
      </c>
      <c r="AB1056" s="199" t="e">
        <f t="shared" si="39"/>
        <v>#REF!</v>
      </c>
      <c r="AC1056" s="199" t="e">
        <f t="shared" si="39"/>
        <v>#REF!</v>
      </c>
      <c r="AD1056" s="199" t="e">
        <f t="shared" si="38"/>
        <v>#REF!</v>
      </c>
      <c r="AE1056" s="199" t="e">
        <f t="shared" si="38"/>
        <v>#REF!</v>
      </c>
      <c r="AF1056" s="199" t="e">
        <f t="shared" si="38"/>
        <v>#REF!</v>
      </c>
    </row>
    <row r="1057" spans="21:32">
      <c r="U1057" s="199" t="e">
        <f>AND($C1057&lt;&gt;"",#REF!&lt;&gt;"")</f>
        <v>#REF!</v>
      </c>
      <c r="V1057" s="199" t="e">
        <f>AND($C1057&lt;&gt;"",#REF!&lt;&gt;"")</f>
        <v>#REF!</v>
      </c>
      <c r="W1057" s="199" t="e">
        <f>AND($C1057&lt;&gt;"",#REF!&lt;&gt;"")</f>
        <v>#REF!</v>
      </c>
      <c r="X1057" s="199" t="e">
        <f>AND($C1057&lt;&gt;"",#REF!&lt;&gt;"")</f>
        <v>#REF!</v>
      </c>
      <c r="Y1057" s="199" t="e">
        <f>AND($C1057&lt;&gt;"",#REF!&lt;&gt;"")</f>
        <v>#REF!</v>
      </c>
      <c r="Z1057" s="199" t="e">
        <f>AND($C1057&lt;&gt;"",#REF!&lt;&gt;"")</f>
        <v>#REF!</v>
      </c>
      <c r="AA1057" s="199" t="e">
        <f t="shared" si="39"/>
        <v>#REF!</v>
      </c>
      <c r="AB1057" s="199" t="e">
        <f t="shared" si="39"/>
        <v>#REF!</v>
      </c>
      <c r="AC1057" s="199" t="e">
        <f t="shared" si="39"/>
        <v>#REF!</v>
      </c>
      <c r="AD1057" s="199" t="e">
        <f t="shared" si="38"/>
        <v>#REF!</v>
      </c>
      <c r="AE1057" s="199" t="e">
        <f t="shared" si="38"/>
        <v>#REF!</v>
      </c>
      <c r="AF1057" s="199" t="e">
        <f t="shared" si="38"/>
        <v>#REF!</v>
      </c>
    </row>
    <row r="1058" spans="21:32">
      <c r="U1058" s="199" t="e">
        <f>AND($C1058&lt;&gt;"",#REF!&lt;&gt;"")</f>
        <v>#REF!</v>
      </c>
      <c r="V1058" s="199" t="e">
        <f>AND($C1058&lt;&gt;"",#REF!&lt;&gt;"")</f>
        <v>#REF!</v>
      </c>
      <c r="W1058" s="199" t="e">
        <f>AND($C1058&lt;&gt;"",#REF!&lt;&gt;"")</f>
        <v>#REF!</v>
      </c>
      <c r="X1058" s="199" t="e">
        <f>AND($C1058&lt;&gt;"",#REF!&lt;&gt;"")</f>
        <v>#REF!</v>
      </c>
      <c r="Y1058" s="199" t="e">
        <f>AND($C1058&lt;&gt;"",#REF!&lt;&gt;"")</f>
        <v>#REF!</v>
      </c>
      <c r="Z1058" s="199" t="e">
        <f>AND($C1058&lt;&gt;"",#REF!&lt;&gt;"")</f>
        <v>#REF!</v>
      </c>
      <c r="AA1058" s="199" t="e">
        <f t="shared" si="39"/>
        <v>#REF!</v>
      </c>
      <c r="AB1058" s="199" t="e">
        <f t="shared" si="39"/>
        <v>#REF!</v>
      </c>
      <c r="AC1058" s="199" t="e">
        <f t="shared" si="39"/>
        <v>#REF!</v>
      </c>
      <c r="AD1058" s="199" t="e">
        <f t="shared" si="38"/>
        <v>#REF!</v>
      </c>
      <c r="AE1058" s="199" t="e">
        <f t="shared" si="38"/>
        <v>#REF!</v>
      </c>
      <c r="AF1058" s="199" t="e">
        <f t="shared" si="38"/>
        <v>#REF!</v>
      </c>
    </row>
    <row r="1059" spans="21:32">
      <c r="U1059" s="199" t="e">
        <f>AND($C1059&lt;&gt;"",#REF!&lt;&gt;"")</f>
        <v>#REF!</v>
      </c>
      <c r="V1059" s="199" t="e">
        <f>AND($C1059&lt;&gt;"",#REF!&lt;&gt;"")</f>
        <v>#REF!</v>
      </c>
      <c r="W1059" s="199" t="e">
        <f>AND($C1059&lt;&gt;"",#REF!&lt;&gt;"")</f>
        <v>#REF!</v>
      </c>
      <c r="X1059" s="199" t="e">
        <f>AND($C1059&lt;&gt;"",#REF!&lt;&gt;"")</f>
        <v>#REF!</v>
      </c>
      <c r="Y1059" s="199" t="e">
        <f>AND($C1059&lt;&gt;"",#REF!&lt;&gt;"")</f>
        <v>#REF!</v>
      </c>
      <c r="Z1059" s="199" t="e">
        <f>AND($C1059&lt;&gt;"",#REF!&lt;&gt;"")</f>
        <v>#REF!</v>
      </c>
      <c r="AA1059" s="199" t="e">
        <f t="shared" si="39"/>
        <v>#REF!</v>
      </c>
      <c r="AB1059" s="199" t="e">
        <f t="shared" si="39"/>
        <v>#REF!</v>
      </c>
      <c r="AC1059" s="199" t="e">
        <f t="shared" si="39"/>
        <v>#REF!</v>
      </c>
      <c r="AD1059" s="199" t="e">
        <f t="shared" si="38"/>
        <v>#REF!</v>
      </c>
      <c r="AE1059" s="199" t="e">
        <f t="shared" si="38"/>
        <v>#REF!</v>
      </c>
      <c r="AF1059" s="199" t="e">
        <f t="shared" si="38"/>
        <v>#REF!</v>
      </c>
    </row>
    <row r="1060" spans="21:32">
      <c r="U1060" s="199" t="e">
        <f>AND($C1060&lt;&gt;"",#REF!&lt;&gt;"")</f>
        <v>#REF!</v>
      </c>
      <c r="V1060" s="199" t="e">
        <f>AND($C1060&lt;&gt;"",#REF!&lt;&gt;"")</f>
        <v>#REF!</v>
      </c>
      <c r="W1060" s="199" t="e">
        <f>AND($C1060&lt;&gt;"",#REF!&lt;&gt;"")</f>
        <v>#REF!</v>
      </c>
      <c r="X1060" s="199" t="e">
        <f>AND($C1060&lt;&gt;"",#REF!&lt;&gt;"")</f>
        <v>#REF!</v>
      </c>
      <c r="Y1060" s="199" t="e">
        <f>AND($C1060&lt;&gt;"",#REF!&lt;&gt;"")</f>
        <v>#REF!</v>
      </c>
      <c r="Z1060" s="199" t="e">
        <f>AND($C1060&lt;&gt;"",#REF!&lt;&gt;"")</f>
        <v>#REF!</v>
      </c>
      <c r="AA1060" s="199" t="e">
        <f t="shared" si="39"/>
        <v>#REF!</v>
      </c>
      <c r="AB1060" s="199" t="e">
        <f t="shared" si="39"/>
        <v>#REF!</v>
      </c>
      <c r="AC1060" s="199" t="e">
        <f t="shared" si="39"/>
        <v>#REF!</v>
      </c>
      <c r="AD1060" s="199" t="e">
        <f t="shared" si="38"/>
        <v>#REF!</v>
      </c>
      <c r="AE1060" s="199" t="e">
        <f t="shared" si="38"/>
        <v>#REF!</v>
      </c>
      <c r="AF1060" s="199" t="e">
        <f t="shared" si="38"/>
        <v>#REF!</v>
      </c>
    </row>
    <row r="1061" spans="21:32">
      <c r="U1061" s="199" t="e">
        <f>AND($C1061&lt;&gt;"",#REF!&lt;&gt;"")</f>
        <v>#REF!</v>
      </c>
      <c r="V1061" s="199" t="e">
        <f>AND($C1061&lt;&gt;"",#REF!&lt;&gt;"")</f>
        <v>#REF!</v>
      </c>
      <c r="W1061" s="199" t="e">
        <f>AND($C1061&lt;&gt;"",#REF!&lt;&gt;"")</f>
        <v>#REF!</v>
      </c>
      <c r="X1061" s="199" t="e">
        <f>AND($C1061&lt;&gt;"",#REF!&lt;&gt;"")</f>
        <v>#REF!</v>
      </c>
      <c r="Y1061" s="199" t="e">
        <f>AND($C1061&lt;&gt;"",#REF!&lt;&gt;"")</f>
        <v>#REF!</v>
      </c>
      <c r="Z1061" s="199" t="e">
        <f>AND($C1061&lt;&gt;"",#REF!&lt;&gt;"")</f>
        <v>#REF!</v>
      </c>
      <c r="AA1061" s="199" t="e">
        <f t="shared" si="39"/>
        <v>#REF!</v>
      </c>
      <c r="AB1061" s="199" t="e">
        <f t="shared" si="39"/>
        <v>#REF!</v>
      </c>
      <c r="AC1061" s="199" t="e">
        <f t="shared" si="39"/>
        <v>#REF!</v>
      </c>
      <c r="AD1061" s="199" t="e">
        <f t="shared" si="39"/>
        <v>#REF!</v>
      </c>
      <c r="AE1061" s="199" t="e">
        <f t="shared" si="39"/>
        <v>#REF!</v>
      </c>
      <c r="AF1061" s="199" t="e">
        <f t="shared" si="39"/>
        <v>#REF!</v>
      </c>
    </row>
    <row r="1062" spans="21:32">
      <c r="U1062" s="199" t="e">
        <f>AND($C1062&lt;&gt;"",#REF!&lt;&gt;"")</f>
        <v>#REF!</v>
      </c>
      <c r="V1062" s="199" t="e">
        <f>AND($C1062&lt;&gt;"",#REF!&lt;&gt;"")</f>
        <v>#REF!</v>
      </c>
      <c r="W1062" s="199" t="e">
        <f>AND($C1062&lt;&gt;"",#REF!&lt;&gt;"")</f>
        <v>#REF!</v>
      </c>
      <c r="X1062" s="199" t="e">
        <f>AND($C1062&lt;&gt;"",#REF!&lt;&gt;"")</f>
        <v>#REF!</v>
      </c>
      <c r="Y1062" s="199" t="e">
        <f>AND($C1062&lt;&gt;"",#REF!&lt;&gt;"")</f>
        <v>#REF!</v>
      </c>
      <c r="Z1062" s="199" t="e">
        <f>AND($C1062&lt;&gt;"",#REF!&lt;&gt;"")</f>
        <v>#REF!</v>
      </c>
      <c r="AA1062" s="199" t="e">
        <f t="shared" ref="AA1062:AF1104" si="40">IF(U1062=TRUE,1,"")</f>
        <v>#REF!</v>
      </c>
      <c r="AB1062" s="199" t="e">
        <f t="shared" si="40"/>
        <v>#REF!</v>
      </c>
      <c r="AC1062" s="199" t="e">
        <f t="shared" si="40"/>
        <v>#REF!</v>
      </c>
      <c r="AD1062" s="199" t="e">
        <f t="shared" si="40"/>
        <v>#REF!</v>
      </c>
      <c r="AE1062" s="199" t="e">
        <f t="shared" si="40"/>
        <v>#REF!</v>
      </c>
      <c r="AF1062" s="199" t="e">
        <f t="shared" si="40"/>
        <v>#REF!</v>
      </c>
    </row>
    <row r="1063" spans="21:32">
      <c r="U1063" s="199" t="e">
        <f>AND($C1063&lt;&gt;"",#REF!&lt;&gt;"")</f>
        <v>#REF!</v>
      </c>
      <c r="V1063" s="199" t="e">
        <f>AND($C1063&lt;&gt;"",#REF!&lt;&gt;"")</f>
        <v>#REF!</v>
      </c>
      <c r="W1063" s="199" t="e">
        <f>AND($C1063&lt;&gt;"",#REF!&lt;&gt;"")</f>
        <v>#REF!</v>
      </c>
      <c r="X1063" s="199" t="e">
        <f>AND($C1063&lt;&gt;"",#REF!&lt;&gt;"")</f>
        <v>#REF!</v>
      </c>
      <c r="Y1063" s="199" t="e">
        <f>AND($C1063&lt;&gt;"",#REF!&lt;&gt;"")</f>
        <v>#REF!</v>
      </c>
      <c r="Z1063" s="199" t="e">
        <f>AND($C1063&lt;&gt;"",#REF!&lt;&gt;"")</f>
        <v>#REF!</v>
      </c>
      <c r="AA1063" s="199" t="e">
        <f t="shared" si="40"/>
        <v>#REF!</v>
      </c>
      <c r="AB1063" s="199" t="e">
        <f t="shared" si="40"/>
        <v>#REF!</v>
      </c>
      <c r="AC1063" s="199" t="e">
        <f t="shared" si="40"/>
        <v>#REF!</v>
      </c>
      <c r="AD1063" s="199" t="e">
        <f t="shared" si="40"/>
        <v>#REF!</v>
      </c>
      <c r="AE1063" s="199" t="e">
        <f t="shared" si="40"/>
        <v>#REF!</v>
      </c>
      <c r="AF1063" s="199" t="e">
        <f t="shared" si="40"/>
        <v>#REF!</v>
      </c>
    </row>
    <row r="1064" spans="21:32">
      <c r="U1064" s="199" t="e">
        <f>AND($C1064&lt;&gt;"",#REF!&lt;&gt;"")</f>
        <v>#REF!</v>
      </c>
      <c r="V1064" s="199" t="e">
        <f>AND($C1064&lt;&gt;"",#REF!&lt;&gt;"")</f>
        <v>#REF!</v>
      </c>
      <c r="W1064" s="199" t="e">
        <f>AND($C1064&lt;&gt;"",#REF!&lt;&gt;"")</f>
        <v>#REF!</v>
      </c>
      <c r="X1064" s="199" t="e">
        <f>AND($C1064&lt;&gt;"",#REF!&lt;&gt;"")</f>
        <v>#REF!</v>
      </c>
      <c r="Y1064" s="199" t="e">
        <f>AND($C1064&lt;&gt;"",#REF!&lt;&gt;"")</f>
        <v>#REF!</v>
      </c>
      <c r="Z1064" s="199" t="e">
        <f>AND($C1064&lt;&gt;"",#REF!&lt;&gt;"")</f>
        <v>#REF!</v>
      </c>
      <c r="AA1064" s="199" t="e">
        <f t="shared" si="40"/>
        <v>#REF!</v>
      </c>
      <c r="AB1064" s="199" t="e">
        <f t="shared" si="40"/>
        <v>#REF!</v>
      </c>
      <c r="AC1064" s="199" t="e">
        <f t="shared" si="40"/>
        <v>#REF!</v>
      </c>
      <c r="AD1064" s="199" t="e">
        <f t="shared" si="40"/>
        <v>#REF!</v>
      </c>
      <c r="AE1064" s="199" t="e">
        <f t="shared" si="40"/>
        <v>#REF!</v>
      </c>
      <c r="AF1064" s="199" t="e">
        <f t="shared" si="40"/>
        <v>#REF!</v>
      </c>
    </row>
    <row r="1065" spans="21:32">
      <c r="U1065" s="199" t="e">
        <f>AND($C1065&lt;&gt;"",#REF!&lt;&gt;"")</f>
        <v>#REF!</v>
      </c>
      <c r="V1065" s="199" t="e">
        <f>AND($C1065&lt;&gt;"",#REF!&lt;&gt;"")</f>
        <v>#REF!</v>
      </c>
      <c r="W1065" s="199" t="e">
        <f>AND($C1065&lt;&gt;"",#REF!&lt;&gt;"")</f>
        <v>#REF!</v>
      </c>
      <c r="X1065" s="199" t="e">
        <f>AND($C1065&lt;&gt;"",#REF!&lt;&gt;"")</f>
        <v>#REF!</v>
      </c>
      <c r="Y1065" s="199" t="e">
        <f>AND($C1065&lt;&gt;"",#REF!&lt;&gt;"")</f>
        <v>#REF!</v>
      </c>
      <c r="Z1065" s="199" t="e">
        <f>AND($C1065&lt;&gt;"",#REF!&lt;&gt;"")</f>
        <v>#REF!</v>
      </c>
      <c r="AA1065" s="199" t="e">
        <f t="shared" si="40"/>
        <v>#REF!</v>
      </c>
      <c r="AB1065" s="199" t="e">
        <f t="shared" si="40"/>
        <v>#REF!</v>
      </c>
      <c r="AC1065" s="199" t="e">
        <f t="shared" si="40"/>
        <v>#REF!</v>
      </c>
      <c r="AD1065" s="199" t="e">
        <f t="shared" si="40"/>
        <v>#REF!</v>
      </c>
      <c r="AE1065" s="199" t="e">
        <f t="shared" si="40"/>
        <v>#REF!</v>
      </c>
      <c r="AF1065" s="199" t="e">
        <f t="shared" si="40"/>
        <v>#REF!</v>
      </c>
    </row>
    <row r="1066" spans="21:32">
      <c r="U1066" s="199" t="e">
        <f>AND($C1066&lt;&gt;"",#REF!&lt;&gt;"")</f>
        <v>#REF!</v>
      </c>
      <c r="V1066" s="199" t="e">
        <f>AND($C1066&lt;&gt;"",#REF!&lt;&gt;"")</f>
        <v>#REF!</v>
      </c>
      <c r="W1066" s="199" t="e">
        <f>AND($C1066&lt;&gt;"",#REF!&lt;&gt;"")</f>
        <v>#REF!</v>
      </c>
      <c r="X1066" s="199" t="e">
        <f>AND($C1066&lt;&gt;"",#REF!&lt;&gt;"")</f>
        <v>#REF!</v>
      </c>
      <c r="Y1066" s="199" t="e">
        <f>AND($C1066&lt;&gt;"",#REF!&lt;&gt;"")</f>
        <v>#REF!</v>
      </c>
      <c r="Z1066" s="199" t="e">
        <f>AND($C1066&lt;&gt;"",#REF!&lt;&gt;"")</f>
        <v>#REF!</v>
      </c>
      <c r="AA1066" s="199" t="e">
        <f t="shared" si="40"/>
        <v>#REF!</v>
      </c>
      <c r="AB1066" s="199" t="e">
        <f t="shared" si="40"/>
        <v>#REF!</v>
      </c>
      <c r="AC1066" s="199" t="e">
        <f t="shared" si="40"/>
        <v>#REF!</v>
      </c>
      <c r="AD1066" s="199" t="e">
        <f t="shared" si="40"/>
        <v>#REF!</v>
      </c>
      <c r="AE1066" s="199" t="e">
        <f t="shared" si="40"/>
        <v>#REF!</v>
      </c>
      <c r="AF1066" s="199" t="e">
        <f t="shared" si="40"/>
        <v>#REF!</v>
      </c>
    </row>
    <row r="1067" spans="21:32">
      <c r="U1067" s="199" t="e">
        <f>AND($C1067&lt;&gt;"",#REF!&lt;&gt;"")</f>
        <v>#REF!</v>
      </c>
      <c r="V1067" s="199" t="e">
        <f>AND($C1067&lt;&gt;"",#REF!&lt;&gt;"")</f>
        <v>#REF!</v>
      </c>
      <c r="W1067" s="199" t="e">
        <f>AND($C1067&lt;&gt;"",#REF!&lt;&gt;"")</f>
        <v>#REF!</v>
      </c>
      <c r="X1067" s="199" t="e">
        <f>AND($C1067&lt;&gt;"",#REF!&lt;&gt;"")</f>
        <v>#REF!</v>
      </c>
      <c r="Y1067" s="199" t="e">
        <f>AND($C1067&lt;&gt;"",#REF!&lt;&gt;"")</f>
        <v>#REF!</v>
      </c>
      <c r="Z1067" s="199" t="e">
        <f>AND($C1067&lt;&gt;"",#REF!&lt;&gt;"")</f>
        <v>#REF!</v>
      </c>
      <c r="AA1067" s="199" t="e">
        <f t="shared" si="40"/>
        <v>#REF!</v>
      </c>
      <c r="AB1067" s="199" t="e">
        <f t="shared" si="40"/>
        <v>#REF!</v>
      </c>
      <c r="AC1067" s="199" t="e">
        <f t="shared" si="40"/>
        <v>#REF!</v>
      </c>
      <c r="AD1067" s="199" t="e">
        <f t="shared" si="40"/>
        <v>#REF!</v>
      </c>
      <c r="AE1067" s="199" t="e">
        <f t="shared" si="40"/>
        <v>#REF!</v>
      </c>
      <c r="AF1067" s="199" t="e">
        <f t="shared" si="40"/>
        <v>#REF!</v>
      </c>
    </row>
    <row r="1068" spans="21:32">
      <c r="U1068" s="199" t="e">
        <f>AND($C1068&lt;&gt;"",#REF!&lt;&gt;"")</f>
        <v>#REF!</v>
      </c>
      <c r="V1068" s="199" t="e">
        <f>AND($C1068&lt;&gt;"",#REF!&lt;&gt;"")</f>
        <v>#REF!</v>
      </c>
      <c r="W1068" s="199" t="e">
        <f>AND($C1068&lt;&gt;"",#REF!&lt;&gt;"")</f>
        <v>#REF!</v>
      </c>
      <c r="X1068" s="199" t="e">
        <f>AND($C1068&lt;&gt;"",#REF!&lt;&gt;"")</f>
        <v>#REF!</v>
      </c>
      <c r="Y1068" s="199" t="e">
        <f>AND($C1068&lt;&gt;"",#REF!&lt;&gt;"")</f>
        <v>#REF!</v>
      </c>
      <c r="Z1068" s="199" t="e">
        <f>AND($C1068&lt;&gt;"",#REF!&lt;&gt;"")</f>
        <v>#REF!</v>
      </c>
      <c r="AA1068" s="199" t="e">
        <f t="shared" si="40"/>
        <v>#REF!</v>
      </c>
      <c r="AB1068" s="199" t="e">
        <f t="shared" si="40"/>
        <v>#REF!</v>
      </c>
      <c r="AC1068" s="199" t="e">
        <f t="shared" si="40"/>
        <v>#REF!</v>
      </c>
      <c r="AD1068" s="199" t="e">
        <f t="shared" si="40"/>
        <v>#REF!</v>
      </c>
      <c r="AE1068" s="199" t="e">
        <f t="shared" si="40"/>
        <v>#REF!</v>
      </c>
      <c r="AF1068" s="199" t="e">
        <f t="shared" si="40"/>
        <v>#REF!</v>
      </c>
    </row>
    <row r="1069" spans="21:32">
      <c r="U1069" s="199" t="e">
        <f>AND($C1069&lt;&gt;"",#REF!&lt;&gt;"")</f>
        <v>#REF!</v>
      </c>
      <c r="V1069" s="199" t="e">
        <f>AND($C1069&lt;&gt;"",#REF!&lt;&gt;"")</f>
        <v>#REF!</v>
      </c>
      <c r="W1069" s="199" t="e">
        <f>AND($C1069&lt;&gt;"",#REF!&lt;&gt;"")</f>
        <v>#REF!</v>
      </c>
      <c r="X1069" s="199" t="e">
        <f>AND($C1069&lt;&gt;"",#REF!&lt;&gt;"")</f>
        <v>#REF!</v>
      </c>
      <c r="Y1069" s="199" t="e">
        <f>AND($C1069&lt;&gt;"",#REF!&lt;&gt;"")</f>
        <v>#REF!</v>
      </c>
      <c r="Z1069" s="199" t="e">
        <f>AND($C1069&lt;&gt;"",#REF!&lt;&gt;"")</f>
        <v>#REF!</v>
      </c>
      <c r="AA1069" s="199" t="e">
        <f t="shared" si="40"/>
        <v>#REF!</v>
      </c>
      <c r="AB1069" s="199" t="e">
        <f t="shared" si="40"/>
        <v>#REF!</v>
      </c>
      <c r="AC1069" s="199" t="e">
        <f t="shared" si="40"/>
        <v>#REF!</v>
      </c>
      <c r="AD1069" s="199" t="e">
        <f t="shared" si="40"/>
        <v>#REF!</v>
      </c>
      <c r="AE1069" s="199" t="e">
        <f t="shared" si="40"/>
        <v>#REF!</v>
      </c>
      <c r="AF1069" s="199" t="e">
        <f t="shared" si="40"/>
        <v>#REF!</v>
      </c>
    </row>
    <row r="1070" spans="21:32">
      <c r="U1070" s="199" t="e">
        <f>AND($C1070&lt;&gt;"",#REF!&lt;&gt;"")</f>
        <v>#REF!</v>
      </c>
      <c r="V1070" s="199" t="e">
        <f>AND($C1070&lt;&gt;"",#REF!&lt;&gt;"")</f>
        <v>#REF!</v>
      </c>
      <c r="W1070" s="199" t="e">
        <f>AND($C1070&lt;&gt;"",#REF!&lt;&gt;"")</f>
        <v>#REF!</v>
      </c>
      <c r="X1070" s="199" t="e">
        <f>AND($C1070&lt;&gt;"",#REF!&lt;&gt;"")</f>
        <v>#REF!</v>
      </c>
      <c r="Y1070" s="199" t="e">
        <f>AND($C1070&lt;&gt;"",#REF!&lt;&gt;"")</f>
        <v>#REF!</v>
      </c>
      <c r="Z1070" s="199" t="e">
        <f>AND($C1070&lt;&gt;"",#REF!&lt;&gt;"")</f>
        <v>#REF!</v>
      </c>
      <c r="AA1070" s="199" t="e">
        <f t="shared" si="40"/>
        <v>#REF!</v>
      </c>
      <c r="AB1070" s="199" t="e">
        <f t="shared" si="40"/>
        <v>#REF!</v>
      </c>
      <c r="AC1070" s="199" t="e">
        <f t="shared" si="40"/>
        <v>#REF!</v>
      </c>
      <c r="AD1070" s="199" t="e">
        <f t="shared" si="40"/>
        <v>#REF!</v>
      </c>
      <c r="AE1070" s="199" t="e">
        <f t="shared" si="40"/>
        <v>#REF!</v>
      </c>
      <c r="AF1070" s="199" t="e">
        <f t="shared" si="40"/>
        <v>#REF!</v>
      </c>
    </row>
    <row r="1071" spans="21:32">
      <c r="U1071" s="199" t="e">
        <f>AND($C1071&lt;&gt;"",#REF!&lt;&gt;"")</f>
        <v>#REF!</v>
      </c>
      <c r="V1071" s="199" t="e">
        <f>AND($C1071&lt;&gt;"",#REF!&lt;&gt;"")</f>
        <v>#REF!</v>
      </c>
      <c r="W1071" s="199" t="e">
        <f>AND($C1071&lt;&gt;"",#REF!&lt;&gt;"")</f>
        <v>#REF!</v>
      </c>
      <c r="X1071" s="199" t="e">
        <f>AND($C1071&lt;&gt;"",#REF!&lt;&gt;"")</f>
        <v>#REF!</v>
      </c>
      <c r="Y1071" s="199" t="e">
        <f>AND($C1071&lt;&gt;"",#REF!&lt;&gt;"")</f>
        <v>#REF!</v>
      </c>
      <c r="Z1071" s="199" t="e">
        <f>AND($C1071&lt;&gt;"",#REF!&lt;&gt;"")</f>
        <v>#REF!</v>
      </c>
      <c r="AA1071" s="199" t="e">
        <f t="shared" si="40"/>
        <v>#REF!</v>
      </c>
      <c r="AB1071" s="199" t="e">
        <f t="shared" si="40"/>
        <v>#REF!</v>
      </c>
      <c r="AC1071" s="199" t="e">
        <f t="shared" si="40"/>
        <v>#REF!</v>
      </c>
      <c r="AD1071" s="199" t="e">
        <f t="shared" si="40"/>
        <v>#REF!</v>
      </c>
      <c r="AE1071" s="199" t="e">
        <f t="shared" si="40"/>
        <v>#REF!</v>
      </c>
      <c r="AF1071" s="199" t="e">
        <f t="shared" si="40"/>
        <v>#REF!</v>
      </c>
    </row>
    <row r="1072" spans="21:32">
      <c r="U1072" s="199" t="e">
        <f>AND($C1072&lt;&gt;"",#REF!&lt;&gt;"")</f>
        <v>#REF!</v>
      </c>
      <c r="V1072" s="199" t="e">
        <f>AND($C1072&lt;&gt;"",#REF!&lt;&gt;"")</f>
        <v>#REF!</v>
      </c>
      <c r="W1072" s="199" t="e">
        <f>AND($C1072&lt;&gt;"",#REF!&lt;&gt;"")</f>
        <v>#REF!</v>
      </c>
      <c r="X1072" s="199" t="e">
        <f>AND($C1072&lt;&gt;"",#REF!&lt;&gt;"")</f>
        <v>#REF!</v>
      </c>
      <c r="Y1072" s="199" t="e">
        <f>AND($C1072&lt;&gt;"",#REF!&lt;&gt;"")</f>
        <v>#REF!</v>
      </c>
      <c r="Z1072" s="199" t="e">
        <f>AND($C1072&lt;&gt;"",#REF!&lt;&gt;"")</f>
        <v>#REF!</v>
      </c>
      <c r="AA1072" s="199" t="e">
        <f t="shared" si="40"/>
        <v>#REF!</v>
      </c>
      <c r="AB1072" s="199" t="e">
        <f t="shared" si="40"/>
        <v>#REF!</v>
      </c>
      <c r="AC1072" s="199" t="e">
        <f t="shared" si="40"/>
        <v>#REF!</v>
      </c>
      <c r="AD1072" s="199" t="e">
        <f t="shared" si="40"/>
        <v>#REF!</v>
      </c>
      <c r="AE1072" s="199" t="e">
        <f t="shared" si="40"/>
        <v>#REF!</v>
      </c>
      <c r="AF1072" s="199" t="e">
        <f t="shared" si="40"/>
        <v>#REF!</v>
      </c>
    </row>
    <row r="1073" spans="20:32">
      <c r="U1073" s="199" t="e">
        <f>AND($C1073&lt;&gt;"",#REF!&lt;&gt;"")</f>
        <v>#REF!</v>
      </c>
      <c r="V1073" s="199" t="e">
        <f>AND($C1073&lt;&gt;"",#REF!&lt;&gt;"")</f>
        <v>#REF!</v>
      </c>
      <c r="W1073" s="199" t="e">
        <f>AND($C1073&lt;&gt;"",#REF!&lt;&gt;"")</f>
        <v>#REF!</v>
      </c>
      <c r="X1073" s="199" t="e">
        <f>AND($C1073&lt;&gt;"",#REF!&lt;&gt;"")</f>
        <v>#REF!</v>
      </c>
      <c r="Y1073" s="199" t="e">
        <f>AND($C1073&lt;&gt;"",#REF!&lt;&gt;"")</f>
        <v>#REF!</v>
      </c>
      <c r="Z1073" s="199" t="e">
        <f>AND($C1073&lt;&gt;"",#REF!&lt;&gt;"")</f>
        <v>#REF!</v>
      </c>
      <c r="AA1073" s="199" t="e">
        <f t="shared" si="40"/>
        <v>#REF!</v>
      </c>
      <c r="AB1073" s="199" t="e">
        <f t="shared" si="40"/>
        <v>#REF!</v>
      </c>
      <c r="AC1073" s="199" t="e">
        <f t="shared" si="40"/>
        <v>#REF!</v>
      </c>
      <c r="AD1073" s="199" t="e">
        <f t="shared" si="40"/>
        <v>#REF!</v>
      </c>
      <c r="AE1073" s="199" t="e">
        <f t="shared" si="40"/>
        <v>#REF!</v>
      </c>
      <c r="AF1073" s="199" t="e">
        <f t="shared" si="40"/>
        <v>#REF!</v>
      </c>
    </row>
    <row r="1074" spans="20:32">
      <c r="U1074" s="199" t="e">
        <f>AND($C1074&lt;&gt;"",#REF!&lt;&gt;"")</f>
        <v>#REF!</v>
      </c>
      <c r="V1074" s="199" t="e">
        <f>AND($C1074&lt;&gt;"",#REF!&lt;&gt;"")</f>
        <v>#REF!</v>
      </c>
      <c r="W1074" s="199" t="e">
        <f>AND($C1074&lt;&gt;"",#REF!&lt;&gt;"")</f>
        <v>#REF!</v>
      </c>
      <c r="X1074" s="199" t="e">
        <f>AND($C1074&lt;&gt;"",#REF!&lt;&gt;"")</f>
        <v>#REF!</v>
      </c>
      <c r="Y1074" s="199" t="e">
        <f>AND($C1074&lt;&gt;"",#REF!&lt;&gt;"")</f>
        <v>#REF!</v>
      </c>
      <c r="Z1074" s="199" t="e">
        <f>AND($C1074&lt;&gt;"",#REF!&lt;&gt;"")</f>
        <v>#REF!</v>
      </c>
      <c r="AA1074" s="199" t="e">
        <f t="shared" si="40"/>
        <v>#REF!</v>
      </c>
      <c r="AB1074" s="199" t="e">
        <f t="shared" si="40"/>
        <v>#REF!</v>
      </c>
      <c r="AC1074" s="199" t="e">
        <f t="shared" si="40"/>
        <v>#REF!</v>
      </c>
      <c r="AD1074" s="199" t="e">
        <f t="shared" si="40"/>
        <v>#REF!</v>
      </c>
      <c r="AE1074" s="199" t="e">
        <f t="shared" si="40"/>
        <v>#REF!</v>
      </c>
      <c r="AF1074" s="199" t="e">
        <f t="shared" si="40"/>
        <v>#REF!</v>
      </c>
    </row>
    <row r="1075" spans="20:32">
      <c r="U1075" s="199" t="e">
        <f>AND($C1075&lt;&gt;"",#REF!&lt;&gt;"")</f>
        <v>#REF!</v>
      </c>
      <c r="V1075" s="199" t="e">
        <f>AND($C1075&lt;&gt;"",#REF!&lt;&gt;"")</f>
        <v>#REF!</v>
      </c>
      <c r="W1075" s="199" t="e">
        <f>AND($C1075&lt;&gt;"",#REF!&lt;&gt;"")</f>
        <v>#REF!</v>
      </c>
      <c r="X1075" s="199" t="e">
        <f>AND($C1075&lt;&gt;"",#REF!&lt;&gt;"")</f>
        <v>#REF!</v>
      </c>
      <c r="Y1075" s="199" t="e">
        <f>AND($C1075&lt;&gt;"",#REF!&lt;&gt;"")</f>
        <v>#REF!</v>
      </c>
      <c r="Z1075" s="199" t="e">
        <f>AND($C1075&lt;&gt;"",#REF!&lt;&gt;"")</f>
        <v>#REF!</v>
      </c>
      <c r="AA1075" s="199" t="e">
        <f t="shared" si="40"/>
        <v>#REF!</v>
      </c>
      <c r="AB1075" s="199" t="e">
        <f t="shared" si="40"/>
        <v>#REF!</v>
      </c>
      <c r="AC1075" s="199" t="e">
        <f t="shared" si="40"/>
        <v>#REF!</v>
      </c>
      <c r="AD1075" s="199" t="e">
        <f t="shared" si="40"/>
        <v>#REF!</v>
      </c>
      <c r="AE1075" s="199" t="e">
        <f t="shared" si="40"/>
        <v>#REF!</v>
      </c>
      <c r="AF1075" s="199" t="e">
        <f t="shared" si="40"/>
        <v>#REF!</v>
      </c>
    </row>
    <row r="1076" spans="20:32">
      <c r="U1076" s="199" t="e">
        <f>AND($C1076&lt;&gt;"",#REF!&lt;&gt;"")</f>
        <v>#REF!</v>
      </c>
      <c r="V1076" s="199" t="e">
        <f>AND($C1076&lt;&gt;"",#REF!&lt;&gt;"")</f>
        <v>#REF!</v>
      </c>
      <c r="W1076" s="199" t="e">
        <f>AND($C1076&lt;&gt;"",#REF!&lt;&gt;"")</f>
        <v>#REF!</v>
      </c>
      <c r="X1076" s="199" t="e">
        <f>AND($C1076&lt;&gt;"",#REF!&lt;&gt;"")</f>
        <v>#REF!</v>
      </c>
      <c r="Y1076" s="199" t="e">
        <f>AND($C1076&lt;&gt;"",#REF!&lt;&gt;"")</f>
        <v>#REF!</v>
      </c>
      <c r="Z1076" s="199" t="e">
        <f>AND($C1076&lt;&gt;"",#REF!&lt;&gt;"")</f>
        <v>#REF!</v>
      </c>
      <c r="AA1076" s="199" t="e">
        <f t="shared" si="40"/>
        <v>#REF!</v>
      </c>
      <c r="AB1076" s="199" t="e">
        <f t="shared" si="40"/>
        <v>#REF!</v>
      </c>
      <c r="AC1076" s="199" t="e">
        <f t="shared" si="40"/>
        <v>#REF!</v>
      </c>
      <c r="AD1076" s="199" t="e">
        <f t="shared" si="40"/>
        <v>#REF!</v>
      </c>
      <c r="AE1076" s="199" t="e">
        <f t="shared" si="40"/>
        <v>#REF!</v>
      </c>
      <c r="AF1076" s="199" t="e">
        <f t="shared" si="40"/>
        <v>#REF!</v>
      </c>
    </row>
    <row r="1077" spans="20:32">
      <c r="U1077" s="199" t="e">
        <f>AND($C1077&lt;&gt;"",#REF!&lt;&gt;"")</f>
        <v>#REF!</v>
      </c>
      <c r="V1077" s="199" t="e">
        <f>AND($C1077&lt;&gt;"",#REF!&lt;&gt;"")</f>
        <v>#REF!</v>
      </c>
      <c r="W1077" s="199" t="e">
        <f>AND($C1077&lt;&gt;"",#REF!&lt;&gt;"")</f>
        <v>#REF!</v>
      </c>
      <c r="X1077" s="199" t="e">
        <f>AND($C1077&lt;&gt;"",#REF!&lt;&gt;"")</f>
        <v>#REF!</v>
      </c>
      <c r="Y1077" s="199" t="e">
        <f>AND($C1077&lt;&gt;"",#REF!&lt;&gt;"")</f>
        <v>#REF!</v>
      </c>
      <c r="Z1077" s="199" t="e">
        <f>AND($C1077&lt;&gt;"",#REF!&lt;&gt;"")</f>
        <v>#REF!</v>
      </c>
      <c r="AA1077" s="199" t="e">
        <f t="shared" si="40"/>
        <v>#REF!</v>
      </c>
      <c r="AB1077" s="199" t="e">
        <f t="shared" si="40"/>
        <v>#REF!</v>
      </c>
      <c r="AC1077" s="199" t="e">
        <f t="shared" si="40"/>
        <v>#REF!</v>
      </c>
      <c r="AD1077" s="199" t="e">
        <f t="shared" si="40"/>
        <v>#REF!</v>
      </c>
      <c r="AE1077" s="199" t="e">
        <f t="shared" si="40"/>
        <v>#REF!</v>
      </c>
      <c r="AF1077" s="199" t="e">
        <f t="shared" si="40"/>
        <v>#REF!</v>
      </c>
    </row>
    <row r="1078" spans="20:32">
      <c r="U1078" s="199" t="e">
        <f>AND($C1078&lt;&gt;"",#REF!&lt;&gt;"")</f>
        <v>#REF!</v>
      </c>
      <c r="V1078" s="199" t="e">
        <f>AND($C1078&lt;&gt;"",#REF!&lt;&gt;"")</f>
        <v>#REF!</v>
      </c>
      <c r="W1078" s="199" t="e">
        <f>AND($C1078&lt;&gt;"",#REF!&lt;&gt;"")</f>
        <v>#REF!</v>
      </c>
      <c r="X1078" s="199" t="e">
        <f>AND($C1078&lt;&gt;"",#REF!&lt;&gt;"")</f>
        <v>#REF!</v>
      </c>
      <c r="Y1078" s="199" t="e">
        <f>AND($C1078&lt;&gt;"",#REF!&lt;&gt;"")</f>
        <v>#REF!</v>
      </c>
      <c r="Z1078" s="199" t="e">
        <f>AND($C1078&lt;&gt;"",#REF!&lt;&gt;"")</f>
        <v>#REF!</v>
      </c>
      <c r="AA1078" s="199" t="e">
        <f t="shared" si="40"/>
        <v>#REF!</v>
      </c>
      <c r="AB1078" s="199" t="e">
        <f t="shared" si="40"/>
        <v>#REF!</v>
      </c>
      <c r="AC1078" s="199" t="e">
        <f t="shared" si="40"/>
        <v>#REF!</v>
      </c>
      <c r="AD1078" s="199" t="e">
        <f t="shared" si="40"/>
        <v>#REF!</v>
      </c>
      <c r="AE1078" s="199" t="e">
        <f t="shared" si="40"/>
        <v>#REF!</v>
      </c>
      <c r="AF1078" s="199" t="e">
        <f t="shared" si="40"/>
        <v>#REF!</v>
      </c>
    </row>
    <row r="1079" spans="20:32">
      <c r="U1079" s="199" t="e">
        <f>AND($C1079&lt;&gt;"",#REF!&lt;&gt;"")</f>
        <v>#REF!</v>
      </c>
      <c r="V1079" s="199" t="e">
        <f>AND($C1079&lt;&gt;"",#REF!&lt;&gt;"")</f>
        <v>#REF!</v>
      </c>
      <c r="W1079" s="199" t="e">
        <f>AND($C1079&lt;&gt;"",#REF!&lt;&gt;"")</f>
        <v>#REF!</v>
      </c>
      <c r="X1079" s="199" t="e">
        <f>AND($C1079&lt;&gt;"",#REF!&lt;&gt;"")</f>
        <v>#REF!</v>
      </c>
      <c r="Y1079" s="199" t="e">
        <f>AND($C1079&lt;&gt;"",#REF!&lt;&gt;"")</f>
        <v>#REF!</v>
      </c>
      <c r="Z1079" s="199" t="e">
        <f>AND($C1079&lt;&gt;"",#REF!&lt;&gt;"")</f>
        <v>#REF!</v>
      </c>
      <c r="AA1079" s="199" t="e">
        <f t="shared" si="40"/>
        <v>#REF!</v>
      </c>
      <c r="AB1079" s="199" t="e">
        <f t="shared" si="40"/>
        <v>#REF!</v>
      </c>
      <c r="AC1079" s="199" t="e">
        <f t="shared" si="40"/>
        <v>#REF!</v>
      </c>
      <c r="AD1079" s="199" t="e">
        <f t="shared" si="40"/>
        <v>#REF!</v>
      </c>
      <c r="AE1079" s="199" t="e">
        <f t="shared" si="40"/>
        <v>#REF!</v>
      </c>
      <c r="AF1079" s="199" t="e">
        <f t="shared" si="40"/>
        <v>#REF!</v>
      </c>
    </row>
    <row r="1080" spans="20:32">
      <c r="T1080" s="200" t="str">
        <f t="shared" ref="T1080:T1092" si="41">IF(F1080="","",IF(F1080="LC","",F1080))</f>
        <v/>
      </c>
      <c r="U1080" s="199" t="e">
        <f>AND($C1080&lt;&gt;"",#REF!&lt;&gt;"")</f>
        <v>#REF!</v>
      </c>
      <c r="V1080" s="199" t="e">
        <f>AND($C1080&lt;&gt;"",#REF!&lt;&gt;"")</f>
        <v>#REF!</v>
      </c>
      <c r="W1080" s="199" t="e">
        <f>AND($C1080&lt;&gt;"",#REF!&lt;&gt;"")</f>
        <v>#REF!</v>
      </c>
      <c r="X1080" s="199" t="e">
        <f>AND($C1080&lt;&gt;"",#REF!&lt;&gt;"")</f>
        <v>#REF!</v>
      </c>
      <c r="Y1080" s="199" t="e">
        <f>AND($C1080&lt;&gt;"",#REF!&lt;&gt;"")</f>
        <v>#REF!</v>
      </c>
      <c r="Z1080" s="199" t="e">
        <f>AND($C1080&lt;&gt;"",#REF!&lt;&gt;"")</f>
        <v>#REF!</v>
      </c>
      <c r="AA1080" s="199" t="e">
        <f t="shared" si="40"/>
        <v>#REF!</v>
      </c>
      <c r="AB1080" s="199" t="e">
        <f t="shared" si="40"/>
        <v>#REF!</v>
      </c>
      <c r="AC1080" s="199" t="e">
        <f t="shared" si="40"/>
        <v>#REF!</v>
      </c>
      <c r="AD1080" s="199" t="e">
        <f t="shared" si="40"/>
        <v>#REF!</v>
      </c>
      <c r="AE1080" s="199" t="e">
        <f t="shared" si="40"/>
        <v>#REF!</v>
      </c>
      <c r="AF1080" s="199" t="e">
        <f t="shared" si="40"/>
        <v>#REF!</v>
      </c>
    </row>
    <row r="1081" spans="20:32">
      <c r="T1081" s="200" t="str">
        <f t="shared" si="41"/>
        <v/>
      </c>
      <c r="U1081" s="199" t="e">
        <f>AND($C1081&lt;&gt;"",#REF!&lt;&gt;"")</f>
        <v>#REF!</v>
      </c>
      <c r="V1081" s="199" t="e">
        <f>AND($C1081&lt;&gt;"",#REF!&lt;&gt;"")</f>
        <v>#REF!</v>
      </c>
      <c r="W1081" s="199" t="e">
        <f>AND($C1081&lt;&gt;"",#REF!&lt;&gt;"")</f>
        <v>#REF!</v>
      </c>
      <c r="X1081" s="199" t="e">
        <f>AND($C1081&lt;&gt;"",#REF!&lt;&gt;"")</f>
        <v>#REF!</v>
      </c>
      <c r="Y1081" s="199" t="e">
        <f>AND($C1081&lt;&gt;"",#REF!&lt;&gt;"")</f>
        <v>#REF!</v>
      </c>
      <c r="Z1081" s="199" t="e">
        <f>AND($C1081&lt;&gt;"",#REF!&lt;&gt;"")</f>
        <v>#REF!</v>
      </c>
      <c r="AA1081" s="199" t="e">
        <f t="shared" si="40"/>
        <v>#REF!</v>
      </c>
      <c r="AB1081" s="199" t="e">
        <f t="shared" si="40"/>
        <v>#REF!</v>
      </c>
      <c r="AC1081" s="199" t="e">
        <f t="shared" si="40"/>
        <v>#REF!</v>
      </c>
      <c r="AD1081" s="199" t="e">
        <f t="shared" si="40"/>
        <v>#REF!</v>
      </c>
      <c r="AE1081" s="199" t="e">
        <f t="shared" si="40"/>
        <v>#REF!</v>
      </c>
      <c r="AF1081" s="199" t="e">
        <f t="shared" si="40"/>
        <v>#REF!</v>
      </c>
    </row>
    <row r="1082" spans="20:32">
      <c r="T1082" s="200" t="str">
        <f t="shared" si="41"/>
        <v/>
      </c>
      <c r="U1082" s="199" t="e">
        <f>AND($C1082&lt;&gt;"",#REF!&lt;&gt;"")</f>
        <v>#REF!</v>
      </c>
      <c r="V1082" s="199" t="e">
        <f>AND($C1082&lt;&gt;"",#REF!&lt;&gt;"")</f>
        <v>#REF!</v>
      </c>
      <c r="W1082" s="199" t="e">
        <f>AND($C1082&lt;&gt;"",#REF!&lt;&gt;"")</f>
        <v>#REF!</v>
      </c>
      <c r="X1082" s="199" t="e">
        <f>AND($C1082&lt;&gt;"",#REF!&lt;&gt;"")</f>
        <v>#REF!</v>
      </c>
      <c r="Y1082" s="199" t="e">
        <f>AND($C1082&lt;&gt;"",#REF!&lt;&gt;"")</f>
        <v>#REF!</v>
      </c>
      <c r="Z1082" s="199" t="e">
        <f>AND($C1082&lt;&gt;"",#REF!&lt;&gt;"")</f>
        <v>#REF!</v>
      </c>
      <c r="AA1082" s="199" t="e">
        <f t="shared" si="40"/>
        <v>#REF!</v>
      </c>
      <c r="AB1082" s="199" t="e">
        <f t="shared" si="40"/>
        <v>#REF!</v>
      </c>
      <c r="AC1082" s="199" t="e">
        <f t="shared" si="40"/>
        <v>#REF!</v>
      </c>
      <c r="AD1082" s="199" t="e">
        <f t="shared" si="40"/>
        <v>#REF!</v>
      </c>
      <c r="AE1082" s="199" t="e">
        <f t="shared" si="40"/>
        <v>#REF!</v>
      </c>
      <c r="AF1082" s="199" t="e">
        <f t="shared" si="40"/>
        <v>#REF!</v>
      </c>
    </row>
    <row r="1083" spans="20:32">
      <c r="T1083" s="200" t="str">
        <f t="shared" si="41"/>
        <v/>
      </c>
      <c r="U1083" s="199" t="e">
        <f>AND($C1083&lt;&gt;"",#REF!&lt;&gt;"")</f>
        <v>#REF!</v>
      </c>
      <c r="V1083" s="199" t="e">
        <f>AND($C1083&lt;&gt;"",#REF!&lt;&gt;"")</f>
        <v>#REF!</v>
      </c>
      <c r="W1083" s="199" t="e">
        <f>AND($C1083&lt;&gt;"",#REF!&lt;&gt;"")</f>
        <v>#REF!</v>
      </c>
      <c r="X1083" s="199" t="e">
        <f>AND($C1083&lt;&gt;"",#REF!&lt;&gt;"")</f>
        <v>#REF!</v>
      </c>
      <c r="Y1083" s="199" t="e">
        <f>AND($C1083&lt;&gt;"",#REF!&lt;&gt;"")</f>
        <v>#REF!</v>
      </c>
      <c r="Z1083" s="199" t="e">
        <f>AND($C1083&lt;&gt;"",#REF!&lt;&gt;"")</f>
        <v>#REF!</v>
      </c>
      <c r="AA1083" s="199" t="e">
        <f t="shared" si="40"/>
        <v>#REF!</v>
      </c>
      <c r="AB1083" s="199" t="e">
        <f t="shared" si="40"/>
        <v>#REF!</v>
      </c>
      <c r="AC1083" s="199" t="e">
        <f t="shared" si="40"/>
        <v>#REF!</v>
      </c>
      <c r="AD1083" s="199" t="e">
        <f t="shared" si="40"/>
        <v>#REF!</v>
      </c>
      <c r="AE1083" s="199" t="e">
        <f t="shared" si="40"/>
        <v>#REF!</v>
      </c>
      <c r="AF1083" s="199" t="e">
        <f t="shared" si="40"/>
        <v>#REF!</v>
      </c>
    </row>
    <row r="1084" spans="20:32">
      <c r="T1084" s="200" t="str">
        <f t="shared" si="41"/>
        <v/>
      </c>
      <c r="U1084" s="199" t="e">
        <f>AND($C1084&lt;&gt;"",#REF!&lt;&gt;"")</f>
        <v>#REF!</v>
      </c>
      <c r="V1084" s="199" t="e">
        <f>AND($C1084&lt;&gt;"",#REF!&lt;&gt;"")</f>
        <v>#REF!</v>
      </c>
      <c r="W1084" s="199" t="e">
        <f>AND($C1084&lt;&gt;"",#REF!&lt;&gt;"")</f>
        <v>#REF!</v>
      </c>
      <c r="X1084" s="199" t="e">
        <f>AND($C1084&lt;&gt;"",#REF!&lt;&gt;"")</f>
        <v>#REF!</v>
      </c>
      <c r="Y1084" s="199" t="e">
        <f>AND($C1084&lt;&gt;"",#REF!&lt;&gt;"")</f>
        <v>#REF!</v>
      </c>
      <c r="Z1084" s="199" t="e">
        <f>AND($C1084&lt;&gt;"",#REF!&lt;&gt;"")</f>
        <v>#REF!</v>
      </c>
      <c r="AA1084" s="199" t="e">
        <f t="shared" si="40"/>
        <v>#REF!</v>
      </c>
      <c r="AB1084" s="199" t="e">
        <f t="shared" si="40"/>
        <v>#REF!</v>
      </c>
      <c r="AC1084" s="199" t="e">
        <f t="shared" si="40"/>
        <v>#REF!</v>
      </c>
      <c r="AD1084" s="199" t="e">
        <f t="shared" si="40"/>
        <v>#REF!</v>
      </c>
      <c r="AE1084" s="199" t="e">
        <f t="shared" si="40"/>
        <v>#REF!</v>
      </c>
      <c r="AF1084" s="199" t="e">
        <f t="shared" si="40"/>
        <v>#REF!</v>
      </c>
    </row>
    <row r="1085" spans="20:32">
      <c r="T1085" s="200" t="str">
        <f t="shared" si="41"/>
        <v/>
      </c>
      <c r="U1085" s="199" t="e">
        <f>AND($C1085&lt;&gt;"",#REF!&lt;&gt;"")</f>
        <v>#REF!</v>
      </c>
      <c r="V1085" s="199" t="e">
        <f>AND($C1085&lt;&gt;"",#REF!&lt;&gt;"")</f>
        <v>#REF!</v>
      </c>
      <c r="W1085" s="199" t="e">
        <f>AND($C1085&lt;&gt;"",#REF!&lt;&gt;"")</f>
        <v>#REF!</v>
      </c>
      <c r="X1085" s="199" t="e">
        <f>AND($C1085&lt;&gt;"",#REF!&lt;&gt;"")</f>
        <v>#REF!</v>
      </c>
      <c r="Y1085" s="199" t="e">
        <f>AND($C1085&lt;&gt;"",#REF!&lt;&gt;"")</f>
        <v>#REF!</v>
      </c>
      <c r="Z1085" s="199" t="e">
        <f>AND($C1085&lt;&gt;"",#REF!&lt;&gt;"")</f>
        <v>#REF!</v>
      </c>
      <c r="AA1085" s="199" t="e">
        <f t="shared" si="40"/>
        <v>#REF!</v>
      </c>
      <c r="AB1085" s="199" t="e">
        <f t="shared" si="40"/>
        <v>#REF!</v>
      </c>
      <c r="AC1085" s="199" t="e">
        <f t="shared" si="40"/>
        <v>#REF!</v>
      </c>
      <c r="AD1085" s="199" t="e">
        <f t="shared" si="40"/>
        <v>#REF!</v>
      </c>
      <c r="AE1085" s="199" t="e">
        <f t="shared" si="40"/>
        <v>#REF!</v>
      </c>
      <c r="AF1085" s="199" t="e">
        <f t="shared" si="40"/>
        <v>#REF!</v>
      </c>
    </row>
    <row r="1086" spans="20:32">
      <c r="T1086" s="200" t="str">
        <f t="shared" si="41"/>
        <v/>
      </c>
      <c r="U1086" s="199" t="e">
        <f>AND($C1086&lt;&gt;"",#REF!&lt;&gt;"")</f>
        <v>#REF!</v>
      </c>
      <c r="V1086" s="199" t="e">
        <f>AND($C1086&lt;&gt;"",#REF!&lt;&gt;"")</f>
        <v>#REF!</v>
      </c>
      <c r="W1086" s="199" t="e">
        <f>AND($C1086&lt;&gt;"",#REF!&lt;&gt;"")</f>
        <v>#REF!</v>
      </c>
      <c r="X1086" s="199" t="e">
        <f>AND($C1086&lt;&gt;"",#REF!&lt;&gt;"")</f>
        <v>#REF!</v>
      </c>
      <c r="Y1086" s="199" t="e">
        <f>AND($C1086&lt;&gt;"",#REF!&lt;&gt;"")</f>
        <v>#REF!</v>
      </c>
      <c r="Z1086" s="199" t="e">
        <f>AND($C1086&lt;&gt;"",#REF!&lt;&gt;"")</f>
        <v>#REF!</v>
      </c>
      <c r="AA1086" s="199" t="e">
        <f t="shared" si="40"/>
        <v>#REF!</v>
      </c>
      <c r="AB1086" s="199" t="e">
        <f t="shared" si="40"/>
        <v>#REF!</v>
      </c>
      <c r="AC1086" s="199" t="e">
        <f t="shared" si="40"/>
        <v>#REF!</v>
      </c>
      <c r="AD1086" s="199" t="e">
        <f t="shared" si="40"/>
        <v>#REF!</v>
      </c>
      <c r="AE1086" s="199" t="e">
        <f t="shared" si="40"/>
        <v>#REF!</v>
      </c>
      <c r="AF1086" s="199" t="e">
        <f t="shared" si="40"/>
        <v>#REF!</v>
      </c>
    </row>
    <row r="1087" spans="20:32">
      <c r="T1087" s="200" t="str">
        <f t="shared" si="41"/>
        <v/>
      </c>
      <c r="U1087" s="199" t="e">
        <f>AND($C1087&lt;&gt;"",#REF!&lt;&gt;"")</f>
        <v>#REF!</v>
      </c>
      <c r="V1087" s="199" t="e">
        <f>AND($C1087&lt;&gt;"",#REF!&lt;&gt;"")</f>
        <v>#REF!</v>
      </c>
      <c r="W1087" s="199" t="e">
        <f>AND($C1087&lt;&gt;"",#REF!&lt;&gt;"")</f>
        <v>#REF!</v>
      </c>
      <c r="X1087" s="199" t="e">
        <f>AND($C1087&lt;&gt;"",#REF!&lt;&gt;"")</f>
        <v>#REF!</v>
      </c>
      <c r="Y1087" s="199" t="e">
        <f>AND($C1087&lt;&gt;"",#REF!&lt;&gt;"")</f>
        <v>#REF!</v>
      </c>
      <c r="Z1087" s="199" t="e">
        <f>AND($C1087&lt;&gt;"",#REF!&lt;&gt;"")</f>
        <v>#REF!</v>
      </c>
      <c r="AA1087" s="199" t="e">
        <f t="shared" si="40"/>
        <v>#REF!</v>
      </c>
      <c r="AB1087" s="199" t="e">
        <f t="shared" si="40"/>
        <v>#REF!</v>
      </c>
      <c r="AC1087" s="199" t="e">
        <f t="shared" si="40"/>
        <v>#REF!</v>
      </c>
      <c r="AD1087" s="199" t="e">
        <f t="shared" si="40"/>
        <v>#REF!</v>
      </c>
      <c r="AE1087" s="199" t="e">
        <f t="shared" si="40"/>
        <v>#REF!</v>
      </c>
      <c r="AF1087" s="199" t="e">
        <f t="shared" si="40"/>
        <v>#REF!</v>
      </c>
    </row>
    <row r="1088" spans="20:32">
      <c r="T1088" s="200" t="str">
        <f t="shared" si="41"/>
        <v/>
      </c>
      <c r="U1088" s="199" t="e">
        <f>AND($C1088&lt;&gt;"",#REF!&lt;&gt;"")</f>
        <v>#REF!</v>
      </c>
      <c r="V1088" s="199" t="e">
        <f>AND($C1088&lt;&gt;"",#REF!&lt;&gt;"")</f>
        <v>#REF!</v>
      </c>
      <c r="W1088" s="199" t="e">
        <f>AND($C1088&lt;&gt;"",#REF!&lt;&gt;"")</f>
        <v>#REF!</v>
      </c>
      <c r="X1088" s="199" t="e">
        <f>AND($C1088&lt;&gt;"",#REF!&lt;&gt;"")</f>
        <v>#REF!</v>
      </c>
      <c r="Y1088" s="199" t="e">
        <f>AND($C1088&lt;&gt;"",#REF!&lt;&gt;"")</f>
        <v>#REF!</v>
      </c>
      <c r="Z1088" s="199" t="e">
        <f>AND($C1088&lt;&gt;"",#REF!&lt;&gt;"")</f>
        <v>#REF!</v>
      </c>
      <c r="AA1088" s="199" t="e">
        <f t="shared" si="40"/>
        <v>#REF!</v>
      </c>
      <c r="AB1088" s="199" t="e">
        <f t="shared" si="40"/>
        <v>#REF!</v>
      </c>
      <c r="AC1088" s="199" t="e">
        <f t="shared" si="40"/>
        <v>#REF!</v>
      </c>
      <c r="AD1088" s="199" t="e">
        <f t="shared" si="40"/>
        <v>#REF!</v>
      </c>
      <c r="AE1088" s="199" t="e">
        <f t="shared" si="40"/>
        <v>#REF!</v>
      </c>
      <c r="AF1088" s="199" t="e">
        <f t="shared" si="40"/>
        <v>#REF!</v>
      </c>
    </row>
    <row r="1089" spans="20:32">
      <c r="T1089" s="200" t="str">
        <f t="shared" si="41"/>
        <v/>
      </c>
      <c r="U1089" s="199" t="e">
        <f>AND($C1089&lt;&gt;"",#REF!&lt;&gt;"")</f>
        <v>#REF!</v>
      </c>
      <c r="V1089" s="199" t="e">
        <f>AND($C1089&lt;&gt;"",#REF!&lt;&gt;"")</f>
        <v>#REF!</v>
      </c>
      <c r="W1089" s="199" t="e">
        <f>AND($C1089&lt;&gt;"",#REF!&lt;&gt;"")</f>
        <v>#REF!</v>
      </c>
      <c r="X1089" s="199" t="e">
        <f>AND($C1089&lt;&gt;"",#REF!&lt;&gt;"")</f>
        <v>#REF!</v>
      </c>
      <c r="Y1089" s="199" t="e">
        <f>AND($C1089&lt;&gt;"",#REF!&lt;&gt;"")</f>
        <v>#REF!</v>
      </c>
      <c r="Z1089" s="199" t="e">
        <f>AND($C1089&lt;&gt;"",#REF!&lt;&gt;"")</f>
        <v>#REF!</v>
      </c>
      <c r="AA1089" s="199" t="e">
        <f t="shared" si="40"/>
        <v>#REF!</v>
      </c>
      <c r="AB1089" s="199" t="e">
        <f t="shared" si="40"/>
        <v>#REF!</v>
      </c>
      <c r="AC1089" s="199" t="e">
        <f t="shared" si="40"/>
        <v>#REF!</v>
      </c>
      <c r="AD1089" s="199" t="e">
        <f t="shared" si="40"/>
        <v>#REF!</v>
      </c>
      <c r="AE1089" s="199" t="e">
        <f t="shared" si="40"/>
        <v>#REF!</v>
      </c>
      <c r="AF1089" s="199" t="e">
        <f t="shared" si="40"/>
        <v>#REF!</v>
      </c>
    </row>
    <row r="1090" spans="20:32">
      <c r="T1090" s="200" t="str">
        <f t="shared" si="41"/>
        <v/>
      </c>
      <c r="U1090" s="199" t="e">
        <f>AND($C1090&lt;&gt;"",#REF!&lt;&gt;"")</f>
        <v>#REF!</v>
      </c>
      <c r="V1090" s="199" t="e">
        <f>AND($C1090&lt;&gt;"",#REF!&lt;&gt;"")</f>
        <v>#REF!</v>
      </c>
      <c r="W1090" s="199" t="e">
        <f>AND($C1090&lt;&gt;"",#REF!&lt;&gt;"")</f>
        <v>#REF!</v>
      </c>
      <c r="X1090" s="199" t="e">
        <f>AND($C1090&lt;&gt;"",#REF!&lt;&gt;"")</f>
        <v>#REF!</v>
      </c>
      <c r="Y1090" s="199" t="e">
        <f>AND($C1090&lt;&gt;"",#REF!&lt;&gt;"")</f>
        <v>#REF!</v>
      </c>
      <c r="Z1090" s="199" t="e">
        <f>AND($C1090&lt;&gt;"",#REF!&lt;&gt;"")</f>
        <v>#REF!</v>
      </c>
      <c r="AA1090" s="199" t="e">
        <f t="shared" si="40"/>
        <v>#REF!</v>
      </c>
      <c r="AB1090" s="199" t="e">
        <f t="shared" si="40"/>
        <v>#REF!</v>
      </c>
      <c r="AC1090" s="199" t="e">
        <f t="shared" si="40"/>
        <v>#REF!</v>
      </c>
      <c r="AD1090" s="199" t="e">
        <f t="shared" si="40"/>
        <v>#REF!</v>
      </c>
      <c r="AE1090" s="199" t="e">
        <f t="shared" si="40"/>
        <v>#REF!</v>
      </c>
      <c r="AF1090" s="199" t="e">
        <f t="shared" si="40"/>
        <v>#REF!</v>
      </c>
    </row>
    <row r="1091" spans="20:32">
      <c r="T1091" s="200" t="str">
        <f t="shared" si="41"/>
        <v/>
      </c>
      <c r="U1091" s="199" t="e">
        <f>AND($C1091&lt;&gt;"",#REF!&lt;&gt;"")</f>
        <v>#REF!</v>
      </c>
      <c r="V1091" s="199" t="e">
        <f>AND($C1091&lt;&gt;"",#REF!&lt;&gt;"")</f>
        <v>#REF!</v>
      </c>
      <c r="W1091" s="199" t="e">
        <f>AND($C1091&lt;&gt;"",#REF!&lt;&gt;"")</f>
        <v>#REF!</v>
      </c>
      <c r="X1091" s="199" t="e">
        <f>AND($C1091&lt;&gt;"",#REF!&lt;&gt;"")</f>
        <v>#REF!</v>
      </c>
      <c r="Y1091" s="199" t="e">
        <f>AND($C1091&lt;&gt;"",#REF!&lt;&gt;"")</f>
        <v>#REF!</v>
      </c>
      <c r="Z1091" s="199" t="e">
        <f>AND($C1091&lt;&gt;"",#REF!&lt;&gt;"")</f>
        <v>#REF!</v>
      </c>
      <c r="AA1091" s="199" t="e">
        <f t="shared" si="40"/>
        <v>#REF!</v>
      </c>
      <c r="AB1091" s="199" t="e">
        <f t="shared" si="40"/>
        <v>#REF!</v>
      </c>
      <c r="AC1091" s="199" t="e">
        <f t="shared" si="40"/>
        <v>#REF!</v>
      </c>
      <c r="AD1091" s="199" t="e">
        <f t="shared" si="40"/>
        <v>#REF!</v>
      </c>
      <c r="AE1091" s="199" t="e">
        <f t="shared" si="40"/>
        <v>#REF!</v>
      </c>
      <c r="AF1091" s="199" t="e">
        <f t="shared" si="40"/>
        <v>#REF!</v>
      </c>
    </row>
    <row r="1092" spans="20:32">
      <c r="T1092" s="200" t="str">
        <f t="shared" si="41"/>
        <v/>
      </c>
      <c r="U1092" s="199" t="e">
        <f>AND($C1092&lt;&gt;"",#REF!&lt;&gt;"")</f>
        <v>#REF!</v>
      </c>
      <c r="V1092" s="199" t="e">
        <f>AND($C1092&lt;&gt;"",#REF!&lt;&gt;"")</f>
        <v>#REF!</v>
      </c>
      <c r="W1092" s="199" t="e">
        <f>AND($C1092&lt;&gt;"",#REF!&lt;&gt;"")</f>
        <v>#REF!</v>
      </c>
      <c r="X1092" s="199" t="e">
        <f>AND($C1092&lt;&gt;"",#REF!&lt;&gt;"")</f>
        <v>#REF!</v>
      </c>
      <c r="Y1092" s="199" t="e">
        <f>AND($C1092&lt;&gt;"",#REF!&lt;&gt;"")</f>
        <v>#REF!</v>
      </c>
      <c r="Z1092" s="199" t="e">
        <f>AND($C1092&lt;&gt;"",#REF!&lt;&gt;"")</f>
        <v>#REF!</v>
      </c>
      <c r="AA1092" s="199" t="e">
        <f t="shared" si="40"/>
        <v>#REF!</v>
      </c>
      <c r="AB1092" s="199" t="e">
        <f t="shared" si="40"/>
        <v>#REF!</v>
      </c>
      <c r="AC1092" s="199" t="e">
        <f t="shared" si="40"/>
        <v>#REF!</v>
      </c>
      <c r="AD1092" s="199" t="e">
        <f t="shared" si="40"/>
        <v>#REF!</v>
      </c>
      <c r="AE1092" s="199" t="e">
        <f t="shared" si="40"/>
        <v>#REF!</v>
      </c>
      <c r="AF1092" s="199" t="e">
        <f t="shared" si="40"/>
        <v>#REF!</v>
      </c>
    </row>
    <row r="1093" spans="20:32">
      <c r="T1093" s="200" t="str">
        <f>IF(F1093="","",IF(F1093="LC","",F1093))</f>
        <v/>
      </c>
      <c r="U1093" s="199" t="e">
        <f>AND($C1093&lt;&gt;"",#REF!&lt;&gt;"")</f>
        <v>#REF!</v>
      </c>
      <c r="V1093" s="199" t="e">
        <f>AND($C1093&lt;&gt;"",#REF!&lt;&gt;"")</f>
        <v>#REF!</v>
      </c>
      <c r="W1093" s="199" t="e">
        <f>AND($C1093&lt;&gt;"",#REF!&lt;&gt;"")</f>
        <v>#REF!</v>
      </c>
      <c r="X1093" s="199" t="e">
        <f>AND($C1093&lt;&gt;"",#REF!&lt;&gt;"")</f>
        <v>#REF!</v>
      </c>
      <c r="Y1093" s="199" t="e">
        <f>AND($C1093&lt;&gt;"",#REF!&lt;&gt;"")</f>
        <v>#REF!</v>
      </c>
      <c r="Z1093" s="199" t="e">
        <f>AND($C1093&lt;&gt;"",#REF!&lt;&gt;"")</f>
        <v>#REF!</v>
      </c>
      <c r="AA1093" s="199" t="e">
        <f t="shared" si="40"/>
        <v>#REF!</v>
      </c>
      <c r="AB1093" s="199" t="e">
        <f t="shared" si="40"/>
        <v>#REF!</v>
      </c>
      <c r="AC1093" s="199" t="e">
        <f t="shared" si="40"/>
        <v>#REF!</v>
      </c>
      <c r="AD1093" s="199" t="e">
        <f t="shared" si="40"/>
        <v>#REF!</v>
      </c>
      <c r="AE1093" s="199" t="e">
        <f t="shared" si="40"/>
        <v>#REF!</v>
      </c>
      <c r="AF1093" s="199" t="e">
        <f t="shared" si="40"/>
        <v>#REF!</v>
      </c>
    </row>
    <row r="1094" spans="20:32">
      <c r="T1094" s="200" t="str">
        <f>IF(F1094="","",IF(F1094="LC","",F1094))</f>
        <v/>
      </c>
      <c r="U1094" s="199" t="e">
        <f>AND($C1094&lt;&gt;"",#REF!&lt;&gt;"")</f>
        <v>#REF!</v>
      </c>
      <c r="V1094" s="199" t="e">
        <f>AND($C1094&lt;&gt;"",#REF!&lt;&gt;"")</f>
        <v>#REF!</v>
      </c>
      <c r="W1094" s="199" t="e">
        <f>AND($C1094&lt;&gt;"",#REF!&lt;&gt;"")</f>
        <v>#REF!</v>
      </c>
      <c r="X1094" s="199" t="e">
        <f>AND($C1094&lt;&gt;"",#REF!&lt;&gt;"")</f>
        <v>#REF!</v>
      </c>
      <c r="Y1094" s="199" t="e">
        <f>AND($C1094&lt;&gt;"",#REF!&lt;&gt;"")</f>
        <v>#REF!</v>
      </c>
      <c r="Z1094" s="199" t="e">
        <f>AND($C1094&lt;&gt;"",#REF!&lt;&gt;"")</f>
        <v>#REF!</v>
      </c>
      <c r="AA1094" s="199" t="e">
        <f t="shared" si="40"/>
        <v>#REF!</v>
      </c>
      <c r="AB1094" s="199" t="e">
        <f t="shared" si="40"/>
        <v>#REF!</v>
      </c>
      <c r="AC1094" s="199" t="e">
        <f t="shared" si="40"/>
        <v>#REF!</v>
      </c>
      <c r="AD1094" s="199" t="e">
        <f t="shared" si="40"/>
        <v>#REF!</v>
      </c>
      <c r="AE1094" s="199" t="e">
        <f t="shared" si="40"/>
        <v>#REF!</v>
      </c>
      <c r="AF1094" s="199" t="e">
        <f t="shared" si="40"/>
        <v>#REF!</v>
      </c>
    </row>
    <row r="1095" spans="20:32">
      <c r="U1095" s="199" t="e">
        <f>AND($C1095&lt;&gt;"",#REF!&lt;&gt;"")</f>
        <v>#REF!</v>
      </c>
      <c r="V1095" s="199" t="e">
        <f>AND($C1095&lt;&gt;"",#REF!&lt;&gt;"")</f>
        <v>#REF!</v>
      </c>
      <c r="W1095" s="199" t="e">
        <f>AND($C1095&lt;&gt;"",#REF!&lt;&gt;"")</f>
        <v>#REF!</v>
      </c>
      <c r="X1095" s="199" t="e">
        <f>AND($C1095&lt;&gt;"",#REF!&lt;&gt;"")</f>
        <v>#REF!</v>
      </c>
      <c r="Y1095" s="199" t="e">
        <f>AND($C1095&lt;&gt;"",#REF!&lt;&gt;"")</f>
        <v>#REF!</v>
      </c>
      <c r="Z1095" s="199" t="e">
        <f>AND($C1095&lt;&gt;"",#REF!&lt;&gt;"")</f>
        <v>#REF!</v>
      </c>
      <c r="AA1095" s="199" t="e">
        <f t="shared" si="40"/>
        <v>#REF!</v>
      </c>
      <c r="AB1095" s="199" t="e">
        <f t="shared" si="40"/>
        <v>#REF!</v>
      </c>
      <c r="AC1095" s="199" t="e">
        <f t="shared" si="40"/>
        <v>#REF!</v>
      </c>
      <c r="AD1095" s="199" t="e">
        <f t="shared" si="40"/>
        <v>#REF!</v>
      </c>
      <c r="AE1095" s="199" t="e">
        <f t="shared" si="40"/>
        <v>#REF!</v>
      </c>
      <c r="AF1095" s="199" t="e">
        <f t="shared" si="40"/>
        <v>#REF!</v>
      </c>
    </row>
    <row r="1096" spans="20:32">
      <c r="U1096" s="199" t="e">
        <f>AND($C1096&lt;&gt;"",#REF!&lt;&gt;"")</f>
        <v>#REF!</v>
      </c>
      <c r="V1096" s="199" t="e">
        <f>AND($C1096&lt;&gt;"",#REF!&lt;&gt;"")</f>
        <v>#REF!</v>
      </c>
      <c r="W1096" s="199" t="e">
        <f>AND($C1096&lt;&gt;"",#REF!&lt;&gt;"")</f>
        <v>#REF!</v>
      </c>
      <c r="X1096" s="199" t="e">
        <f>AND($C1096&lt;&gt;"",#REF!&lt;&gt;"")</f>
        <v>#REF!</v>
      </c>
      <c r="Y1096" s="199" t="e">
        <f>AND($C1096&lt;&gt;"",#REF!&lt;&gt;"")</f>
        <v>#REF!</v>
      </c>
      <c r="Z1096" s="199" t="e">
        <f>AND($C1096&lt;&gt;"",#REF!&lt;&gt;"")</f>
        <v>#REF!</v>
      </c>
      <c r="AA1096" s="199" t="e">
        <f t="shared" si="40"/>
        <v>#REF!</v>
      </c>
      <c r="AB1096" s="199" t="e">
        <f t="shared" si="40"/>
        <v>#REF!</v>
      </c>
      <c r="AC1096" s="199" t="e">
        <f t="shared" si="40"/>
        <v>#REF!</v>
      </c>
      <c r="AD1096" s="199" t="e">
        <f t="shared" si="40"/>
        <v>#REF!</v>
      </c>
      <c r="AE1096" s="199" t="e">
        <f t="shared" si="40"/>
        <v>#REF!</v>
      </c>
      <c r="AF1096" s="199" t="e">
        <f t="shared" si="40"/>
        <v>#REF!</v>
      </c>
    </row>
    <row r="1097" spans="20:32">
      <c r="U1097" s="199" t="e">
        <f>AND($C1097&lt;&gt;"",#REF!&lt;&gt;"")</f>
        <v>#REF!</v>
      </c>
      <c r="V1097" s="199" t="e">
        <f>AND($C1097&lt;&gt;"",#REF!&lt;&gt;"")</f>
        <v>#REF!</v>
      </c>
      <c r="W1097" s="199" t="e">
        <f>AND($C1097&lt;&gt;"",#REF!&lt;&gt;"")</f>
        <v>#REF!</v>
      </c>
      <c r="X1097" s="199" t="e">
        <f>AND($C1097&lt;&gt;"",#REF!&lt;&gt;"")</f>
        <v>#REF!</v>
      </c>
      <c r="Y1097" s="199" t="e">
        <f>AND($C1097&lt;&gt;"",#REF!&lt;&gt;"")</f>
        <v>#REF!</v>
      </c>
      <c r="Z1097" s="199" t="e">
        <f>AND($C1097&lt;&gt;"",#REF!&lt;&gt;"")</f>
        <v>#REF!</v>
      </c>
      <c r="AA1097" s="199" t="e">
        <f t="shared" si="40"/>
        <v>#REF!</v>
      </c>
      <c r="AB1097" s="199" t="e">
        <f t="shared" si="40"/>
        <v>#REF!</v>
      </c>
      <c r="AC1097" s="199" t="e">
        <f t="shared" si="40"/>
        <v>#REF!</v>
      </c>
      <c r="AD1097" s="199" t="e">
        <f t="shared" si="40"/>
        <v>#REF!</v>
      </c>
      <c r="AE1097" s="199" t="e">
        <f t="shared" si="40"/>
        <v>#REF!</v>
      </c>
      <c r="AF1097" s="199" t="e">
        <f t="shared" si="40"/>
        <v>#REF!</v>
      </c>
    </row>
    <row r="1098" spans="20:32">
      <c r="U1098" s="199" t="e">
        <f>AND($C1098&lt;&gt;"",#REF!&lt;&gt;"")</f>
        <v>#REF!</v>
      </c>
      <c r="V1098" s="199" t="e">
        <f>AND($C1098&lt;&gt;"",#REF!&lt;&gt;"")</f>
        <v>#REF!</v>
      </c>
      <c r="W1098" s="199" t="e">
        <f>AND($C1098&lt;&gt;"",#REF!&lt;&gt;"")</f>
        <v>#REF!</v>
      </c>
      <c r="X1098" s="199" t="e">
        <f>AND($C1098&lt;&gt;"",#REF!&lt;&gt;"")</f>
        <v>#REF!</v>
      </c>
      <c r="Y1098" s="199" t="e">
        <f>AND($C1098&lt;&gt;"",#REF!&lt;&gt;"")</f>
        <v>#REF!</v>
      </c>
      <c r="Z1098" s="199" t="e">
        <f>AND($C1098&lt;&gt;"",#REF!&lt;&gt;"")</f>
        <v>#REF!</v>
      </c>
      <c r="AA1098" s="199" t="e">
        <f t="shared" si="40"/>
        <v>#REF!</v>
      </c>
      <c r="AB1098" s="199" t="e">
        <f t="shared" si="40"/>
        <v>#REF!</v>
      </c>
      <c r="AC1098" s="199" t="e">
        <f t="shared" si="40"/>
        <v>#REF!</v>
      </c>
      <c r="AD1098" s="199" t="e">
        <f t="shared" si="40"/>
        <v>#REF!</v>
      </c>
      <c r="AE1098" s="199" t="e">
        <f t="shared" si="40"/>
        <v>#REF!</v>
      </c>
      <c r="AF1098" s="199" t="e">
        <f t="shared" si="40"/>
        <v>#REF!</v>
      </c>
    </row>
    <row r="1099" spans="20:32">
      <c r="U1099" s="199" t="e">
        <f>AND($C1099&lt;&gt;"",#REF!&lt;&gt;"")</f>
        <v>#REF!</v>
      </c>
      <c r="V1099" s="199" t="e">
        <f>AND($C1099&lt;&gt;"",#REF!&lt;&gt;"")</f>
        <v>#REF!</v>
      </c>
      <c r="W1099" s="199" t="e">
        <f>AND($C1099&lt;&gt;"",#REF!&lt;&gt;"")</f>
        <v>#REF!</v>
      </c>
      <c r="X1099" s="199" t="e">
        <f>AND($C1099&lt;&gt;"",#REF!&lt;&gt;"")</f>
        <v>#REF!</v>
      </c>
      <c r="Y1099" s="199" t="e">
        <f>AND($C1099&lt;&gt;"",#REF!&lt;&gt;"")</f>
        <v>#REF!</v>
      </c>
      <c r="Z1099" s="199" t="e">
        <f>AND($C1099&lt;&gt;"",#REF!&lt;&gt;"")</f>
        <v>#REF!</v>
      </c>
      <c r="AA1099" s="199" t="e">
        <f t="shared" si="40"/>
        <v>#REF!</v>
      </c>
      <c r="AB1099" s="199" t="e">
        <f t="shared" si="40"/>
        <v>#REF!</v>
      </c>
      <c r="AC1099" s="199" t="e">
        <f t="shared" si="40"/>
        <v>#REF!</v>
      </c>
      <c r="AD1099" s="199" t="e">
        <f t="shared" si="40"/>
        <v>#REF!</v>
      </c>
      <c r="AE1099" s="199" t="e">
        <f t="shared" si="40"/>
        <v>#REF!</v>
      </c>
      <c r="AF1099" s="199" t="e">
        <f t="shared" si="40"/>
        <v>#REF!</v>
      </c>
    </row>
    <row r="1100" spans="20:32">
      <c r="U1100" s="199" t="e">
        <f>AND($C1100&lt;&gt;"",#REF!&lt;&gt;"")</f>
        <v>#REF!</v>
      </c>
      <c r="V1100" s="199" t="e">
        <f>AND($C1100&lt;&gt;"",#REF!&lt;&gt;"")</f>
        <v>#REF!</v>
      </c>
      <c r="W1100" s="199" t="e">
        <f>AND($C1100&lt;&gt;"",#REF!&lt;&gt;"")</f>
        <v>#REF!</v>
      </c>
      <c r="X1100" s="199" t="e">
        <f>AND($C1100&lt;&gt;"",#REF!&lt;&gt;"")</f>
        <v>#REF!</v>
      </c>
      <c r="Y1100" s="199" t="e">
        <f>AND($C1100&lt;&gt;"",#REF!&lt;&gt;"")</f>
        <v>#REF!</v>
      </c>
      <c r="Z1100" s="199" t="e">
        <f>AND($C1100&lt;&gt;"",#REF!&lt;&gt;"")</f>
        <v>#REF!</v>
      </c>
      <c r="AA1100" s="199" t="e">
        <f t="shared" si="40"/>
        <v>#REF!</v>
      </c>
      <c r="AB1100" s="199" t="e">
        <f t="shared" si="40"/>
        <v>#REF!</v>
      </c>
      <c r="AC1100" s="199" t="e">
        <f t="shared" si="40"/>
        <v>#REF!</v>
      </c>
      <c r="AD1100" s="199" t="e">
        <f t="shared" si="40"/>
        <v>#REF!</v>
      </c>
      <c r="AE1100" s="199" t="e">
        <f t="shared" si="40"/>
        <v>#REF!</v>
      </c>
      <c r="AF1100" s="199" t="e">
        <f t="shared" si="40"/>
        <v>#REF!</v>
      </c>
    </row>
    <row r="1101" spans="20:32">
      <c r="U1101" s="199" t="e">
        <f>AND($C1101&lt;&gt;"",#REF!&lt;&gt;"")</f>
        <v>#REF!</v>
      </c>
      <c r="V1101" s="199" t="e">
        <f>AND($C1101&lt;&gt;"",#REF!&lt;&gt;"")</f>
        <v>#REF!</v>
      </c>
      <c r="W1101" s="199" t="e">
        <f>AND($C1101&lt;&gt;"",#REF!&lt;&gt;"")</f>
        <v>#REF!</v>
      </c>
      <c r="X1101" s="199" t="e">
        <f>AND($C1101&lt;&gt;"",#REF!&lt;&gt;"")</f>
        <v>#REF!</v>
      </c>
      <c r="Y1101" s="199" t="e">
        <f>AND($C1101&lt;&gt;"",#REF!&lt;&gt;"")</f>
        <v>#REF!</v>
      </c>
      <c r="Z1101" s="199" t="e">
        <f>AND($C1101&lt;&gt;"",#REF!&lt;&gt;"")</f>
        <v>#REF!</v>
      </c>
      <c r="AA1101" s="199" t="e">
        <f t="shared" si="40"/>
        <v>#REF!</v>
      </c>
      <c r="AB1101" s="199" t="e">
        <f t="shared" si="40"/>
        <v>#REF!</v>
      </c>
      <c r="AC1101" s="199" t="e">
        <f t="shared" si="40"/>
        <v>#REF!</v>
      </c>
      <c r="AD1101" s="199" t="e">
        <f t="shared" si="40"/>
        <v>#REF!</v>
      </c>
      <c r="AE1101" s="199" t="e">
        <f t="shared" si="40"/>
        <v>#REF!</v>
      </c>
      <c r="AF1101" s="199" t="e">
        <f t="shared" si="40"/>
        <v>#REF!</v>
      </c>
    </row>
    <row r="1102" spans="20:32">
      <c r="U1102" s="199" t="e">
        <f>AND($C1102&lt;&gt;"",#REF!&lt;&gt;"")</f>
        <v>#REF!</v>
      </c>
      <c r="V1102" s="199" t="e">
        <f>AND($C1102&lt;&gt;"",#REF!&lt;&gt;"")</f>
        <v>#REF!</v>
      </c>
      <c r="W1102" s="199" t="e">
        <f>AND($C1102&lt;&gt;"",#REF!&lt;&gt;"")</f>
        <v>#REF!</v>
      </c>
      <c r="X1102" s="199" t="e">
        <f>AND($C1102&lt;&gt;"",#REF!&lt;&gt;"")</f>
        <v>#REF!</v>
      </c>
      <c r="Y1102" s="199" t="e">
        <f>AND($C1102&lt;&gt;"",#REF!&lt;&gt;"")</f>
        <v>#REF!</v>
      </c>
      <c r="Z1102" s="199" t="e">
        <f>AND($C1102&lt;&gt;"",#REF!&lt;&gt;"")</f>
        <v>#REF!</v>
      </c>
      <c r="AA1102" s="199" t="e">
        <f t="shared" si="40"/>
        <v>#REF!</v>
      </c>
      <c r="AB1102" s="199" t="e">
        <f t="shared" si="40"/>
        <v>#REF!</v>
      </c>
      <c r="AC1102" s="199" t="e">
        <f t="shared" si="40"/>
        <v>#REF!</v>
      </c>
      <c r="AD1102" s="199" t="e">
        <f t="shared" si="40"/>
        <v>#REF!</v>
      </c>
      <c r="AE1102" s="199" t="e">
        <f t="shared" si="40"/>
        <v>#REF!</v>
      </c>
      <c r="AF1102" s="199" t="e">
        <f t="shared" si="40"/>
        <v>#REF!</v>
      </c>
    </row>
    <row r="1103" spans="20:32">
      <c r="U1103" s="199" t="e">
        <f>AND($C1103&lt;&gt;"",#REF!&lt;&gt;"")</f>
        <v>#REF!</v>
      </c>
      <c r="V1103" s="199" t="e">
        <f>AND($C1103&lt;&gt;"",#REF!&lt;&gt;"")</f>
        <v>#REF!</v>
      </c>
      <c r="W1103" s="199" t="e">
        <f>AND($C1103&lt;&gt;"",#REF!&lt;&gt;"")</f>
        <v>#REF!</v>
      </c>
      <c r="X1103" s="199" t="e">
        <f>AND($C1103&lt;&gt;"",#REF!&lt;&gt;"")</f>
        <v>#REF!</v>
      </c>
      <c r="Y1103" s="199" t="e">
        <f>AND($C1103&lt;&gt;"",#REF!&lt;&gt;"")</f>
        <v>#REF!</v>
      </c>
      <c r="Z1103" s="199" t="e">
        <f>AND($C1103&lt;&gt;"",#REF!&lt;&gt;"")</f>
        <v>#REF!</v>
      </c>
      <c r="AA1103" s="199" t="e">
        <f t="shared" si="40"/>
        <v>#REF!</v>
      </c>
      <c r="AB1103" s="199" t="e">
        <f t="shared" si="40"/>
        <v>#REF!</v>
      </c>
      <c r="AC1103" s="199" t="e">
        <f t="shared" si="40"/>
        <v>#REF!</v>
      </c>
      <c r="AD1103" s="199" t="e">
        <f t="shared" si="40"/>
        <v>#REF!</v>
      </c>
      <c r="AE1103" s="199" t="e">
        <f t="shared" si="40"/>
        <v>#REF!</v>
      </c>
      <c r="AF1103" s="199" t="e">
        <f t="shared" si="40"/>
        <v>#REF!</v>
      </c>
    </row>
    <row r="1104" spans="20:32">
      <c r="U1104" s="199" t="e">
        <f>AND($C1104&lt;&gt;"",#REF!&lt;&gt;"")</f>
        <v>#REF!</v>
      </c>
      <c r="V1104" s="199" t="e">
        <f>AND($C1104&lt;&gt;"",#REF!&lt;&gt;"")</f>
        <v>#REF!</v>
      </c>
      <c r="W1104" s="199" t="e">
        <f>AND($C1104&lt;&gt;"",#REF!&lt;&gt;"")</f>
        <v>#REF!</v>
      </c>
      <c r="X1104" s="199" t="e">
        <f>AND($C1104&lt;&gt;"",#REF!&lt;&gt;"")</f>
        <v>#REF!</v>
      </c>
      <c r="Y1104" s="199" t="e">
        <f>AND($C1104&lt;&gt;"",#REF!&lt;&gt;"")</f>
        <v>#REF!</v>
      </c>
      <c r="Z1104" s="199" t="e">
        <f>AND($C1104&lt;&gt;"",#REF!&lt;&gt;"")</f>
        <v>#REF!</v>
      </c>
      <c r="AA1104" s="199" t="e">
        <f t="shared" si="40"/>
        <v>#REF!</v>
      </c>
      <c r="AB1104" s="199" t="e">
        <f t="shared" si="40"/>
        <v>#REF!</v>
      </c>
      <c r="AC1104" s="199" t="e">
        <f t="shared" si="40"/>
        <v>#REF!</v>
      </c>
      <c r="AD1104" s="199" t="e">
        <f t="shared" ref="AD1104:AF1167" si="42">IF(X1104=TRUE,1,"")</f>
        <v>#REF!</v>
      </c>
      <c r="AE1104" s="199" t="e">
        <f t="shared" si="42"/>
        <v>#REF!</v>
      </c>
      <c r="AF1104" s="199" t="e">
        <f t="shared" si="42"/>
        <v>#REF!</v>
      </c>
    </row>
    <row r="1105" spans="21:32">
      <c r="U1105" s="199" t="e">
        <f>AND($C1105&lt;&gt;"",#REF!&lt;&gt;"")</f>
        <v>#REF!</v>
      </c>
      <c r="V1105" s="199" t="e">
        <f>AND($C1105&lt;&gt;"",#REF!&lt;&gt;"")</f>
        <v>#REF!</v>
      </c>
      <c r="W1105" s="199" t="e">
        <f>AND($C1105&lt;&gt;"",#REF!&lt;&gt;"")</f>
        <v>#REF!</v>
      </c>
      <c r="X1105" s="199" t="e">
        <f>AND($C1105&lt;&gt;"",#REF!&lt;&gt;"")</f>
        <v>#REF!</v>
      </c>
      <c r="Y1105" s="199" t="e">
        <f>AND($C1105&lt;&gt;"",#REF!&lt;&gt;"")</f>
        <v>#REF!</v>
      </c>
      <c r="Z1105" s="199" t="e">
        <f>AND($C1105&lt;&gt;"",#REF!&lt;&gt;"")</f>
        <v>#REF!</v>
      </c>
      <c r="AA1105" s="199" t="e">
        <f t="shared" ref="AA1105:AF1168" si="43">IF(U1105=TRUE,1,"")</f>
        <v>#REF!</v>
      </c>
      <c r="AB1105" s="199" t="e">
        <f t="shared" si="43"/>
        <v>#REF!</v>
      </c>
      <c r="AC1105" s="199" t="e">
        <f t="shared" si="43"/>
        <v>#REF!</v>
      </c>
      <c r="AD1105" s="199" t="e">
        <f t="shared" si="42"/>
        <v>#REF!</v>
      </c>
      <c r="AE1105" s="199" t="e">
        <f t="shared" si="42"/>
        <v>#REF!</v>
      </c>
      <c r="AF1105" s="199" t="e">
        <f t="shared" si="42"/>
        <v>#REF!</v>
      </c>
    </row>
    <row r="1106" spans="21:32">
      <c r="U1106" s="199" t="e">
        <f>AND($C1106&lt;&gt;"",#REF!&lt;&gt;"")</f>
        <v>#REF!</v>
      </c>
      <c r="V1106" s="199" t="e">
        <f>AND($C1106&lt;&gt;"",#REF!&lt;&gt;"")</f>
        <v>#REF!</v>
      </c>
      <c r="W1106" s="199" t="e">
        <f>AND($C1106&lt;&gt;"",#REF!&lt;&gt;"")</f>
        <v>#REF!</v>
      </c>
      <c r="X1106" s="199" t="e">
        <f>AND($C1106&lt;&gt;"",#REF!&lt;&gt;"")</f>
        <v>#REF!</v>
      </c>
      <c r="Y1106" s="199" t="e">
        <f>AND($C1106&lt;&gt;"",#REF!&lt;&gt;"")</f>
        <v>#REF!</v>
      </c>
      <c r="Z1106" s="199" t="e">
        <f>AND($C1106&lt;&gt;"",#REF!&lt;&gt;"")</f>
        <v>#REF!</v>
      </c>
      <c r="AA1106" s="199" t="e">
        <f t="shared" si="43"/>
        <v>#REF!</v>
      </c>
      <c r="AB1106" s="199" t="e">
        <f t="shared" si="43"/>
        <v>#REF!</v>
      </c>
      <c r="AC1106" s="199" t="e">
        <f t="shared" si="43"/>
        <v>#REF!</v>
      </c>
      <c r="AD1106" s="199" t="e">
        <f t="shared" si="42"/>
        <v>#REF!</v>
      </c>
      <c r="AE1106" s="199" t="e">
        <f t="shared" si="42"/>
        <v>#REF!</v>
      </c>
      <c r="AF1106" s="199" t="e">
        <f t="shared" si="42"/>
        <v>#REF!</v>
      </c>
    </row>
    <row r="1107" spans="21:32">
      <c r="U1107" s="199" t="e">
        <f>AND($C1107&lt;&gt;"",#REF!&lt;&gt;"")</f>
        <v>#REF!</v>
      </c>
      <c r="V1107" s="199" t="e">
        <f>AND($C1107&lt;&gt;"",#REF!&lt;&gt;"")</f>
        <v>#REF!</v>
      </c>
      <c r="W1107" s="199" t="e">
        <f>AND($C1107&lt;&gt;"",#REF!&lt;&gt;"")</f>
        <v>#REF!</v>
      </c>
      <c r="X1107" s="199" t="e">
        <f>AND($C1107&lt;&gt;"",#REF!&lt;&gt;"")</f>
        <v>#REF!</v>
      </c>
      <c r="Y1107" s="199" t="e">
        <f>AND($C1107&lt;&gt;"",#REF!&lt;&gt;"")</f>
        <v>#REF!</v>
      </c>
      <c r="Z1107" s="199" t="e">
        <f>AND($C1107&lt;&gt;"",#REF!&lt;&gt;"")</f>
        <v>#REF!</v>
      </c>
      <c r="AA1107" s="199" t="e">
        <f t="shared" si="43"/>
        <v>#REF!</v>
      </c>
      <c r="AB1107" s="199" t="e">
        <f t="shared" si="43"/>
        <v>#REF!</v>
      </c>
      <c r="AC1107" s="199" t="e">
        <f t="shared" si="43"/>
        <v>#REF!</v>
      </c>
      <c r="AD1107" s="199" t="e">
        <f t="shared" si="42"/>
        <v>#REF!</v>
      </c>
      <c r="AE1107" s="199" t="e">
        <f t="shared" si="42"/>
        <v>#REF!</v>
      </c>
      <c r="AF1107" s="199" t="e">
        <f t="shared" si="42"/>
        <v>#REF!</v>
      </c>
    </row>
    <row r="1108" spans="21:32">
      <c r="U1108" s="199" t="e">
        <f>AND($C1108&lt;&gt;"",#REF!&lt;&gt;"")</f>
        <v>#REF!</v>
      </c>
      <c r="V1108" s="199" t="e">
        <f>AND($C1108&lt;&gt;"",#REF!&lt;&gt;"")</f>
        <v>#REF!</v>
      </c>
      <c r="W1108" s="199" t="e">
        <f>AND($C1108&lt;&gt;"",#REF!&lt;&gt;"")</f>
        <v>#REF!</v>
      </c>
      <c r="X1108" s="199" t="e">
        <f>AND($C1108&lt;&gt;"",#REF!&lt;&gt;"")</f>
        <v>#REF!</v>
      </c>
      <c r="Y1108" s="199" t="e">
        <f>AND($C1108&lt;&gt;"",#REF!&lt;&gt;"")</f>
        <v>#REF!</v>
      </c>
      <c r="Z1108" s="199" t="e">
        <f>AND($C1108&lt;&gt;"",#REF!&lt;&gt;"")</f>
        <v>#REF!</v>
      </c>
      <c r="AA1108" s="199" t="e">
        <f t="shared" si="43"/>
        <v>#REF!</v>
      </c>
      <c r="AB1108" s="199" t="e">
        <f t="shared" si="43"/>
        <v>#REF!</v>
      </c>
      <c r="AC1108" s="199" t="e">
        <f t="shared" si="43"/>
        <v>#REF!</v>
      </c>
      <c r="AD1108" s="199" t="e">
        <f t="shared" si="42"/>
        <v>#REF!</v>
      </c>
      <c r="AE1108" s="199" t="e">
        <f t="shared" si="42"/>
        <v>#REF!</v>
      </c>
      <c r="AF1108" s="199" t="e">
        <f t="shared" si="42"/>
        <v>#REF!</v>
      </c>
    </row>
    <row r="1109" spans="21:32">
      <c r="U1109" s="199" t="e">
        <f>AND($C1109&lt;&gt;"",#REF!&lt;&gt;"")</f>
        <v>#REF!</v>
      </c>
      <c r="V1109" s="199" t="e">
        <f>AND($C1109&lt;&gt;"",#REF!&lt;&gt;"")</f>
        <v>#REF!</v>
      </c>
      <c r="W1109" s="199" t="e">
        <f>AND($C1109&lt;&gt;"",#REF!&lt;&gt;"")</f>
        <v>#REF!</v>
      </c>
      <c r="X1109" s="199" t="e">
        <f>AND($C1109&lt;&gt;"",#REF!&lt;&gt;"")</f>
        <v>#REF!</v>
      </c>
      <c r="Y1109" s="199" t="e">
        <f>AND($C1109&lt;&gt;"",#REF!&lt;&gt;"")</f>
        <v>#REF!</v>
      </c>
      <c r="Z1109" s="199" t="e">
        <f>AND($C1109&lt;&gt;"",#REF!&lt;&gt;"")</f>
        <v>#REF!</v>
      </c>
      <c r="AA1109" s="199" t="e">
        <f t="shared" si="43"/>
        <v>#REF!</v>
      </c>
      <c r="AB1109" s="199" t="e">
        <f t="shared" si="43"/>
        <v>#REF!</v>
      </c>
      <c r="AC1109" s="199" t="e">
        <f t="shared" si="43"/>
        <v>#REF!</v>
      </c>
      <c r="AD1109" s="199" t="e">
        <f t="shared" si="42"/>
        <v>#REF!</v>
      </c>
      <c r="AE1109" s="199" t="e">
        <f t="shared" si="42"/>
        <v>#REF!</v>
      </c>
      <c r="AF1109" s="199" t="e">
        <f t="shared" si="42"/>
        <v>#REF!</v>
      </c>
    </row>
    <row r="1110" spans="21:32">
      <c r="U1110" s="199" t="e">
        <f>AND($C1110&lt;&gt;"",#REF!&lt;&gt;"")</f>
        <v>#REF!</v>
      </c>
      <c r="V1110" s="199" t="e">
        <f>AND($C1110&lt;&gt;"",#REF!&lt;&gt;"")</f>
        <v>#REF!</v>
      </c>
      <c r="W1110" s="199" t="e">
        <f>AND($C1110&lt;&gt;"",#REF!&lt;&gt;"")</f>
        <v>#REF!</v>
      </c>
      <c r="X1110" s="199" t="e">
        <f>AND($C1110&lt;&gt;"",#REF!&lt;&gt;"")</f>
        <v>#REF!</v>
      </c>
      <c r="Y1110" s="199" t="e">
        <f>AND($C1110&lt;&gt;"",#REF!&lt;&gt;"")</f>
        <v>#REF!</v>
      </c>
      <c r="Z1110" s="199" t="e">
        <f>AND($C1110&lt;&gt;"",#REF!&lt;&gt;"")</f>
        <v>#REF!</v>
      </c>
      <c r="AA1110" s="199" t="e">
        <f t="shared" si="43"/>
        <v>#REF!</v>
      </c>
      <c r="AB1110" s="199" t="e">
        <f t="shared" si="43"/>
        <v>#REF!</v>
      </c>
      <c r="AC1110" s="199" t="e">
        <f t="shared" si="43"/>
        <v>#REF!</v>
      </c>
      <c r="AD1110" s="199" t="e">
        <f t="shared" si="42"/>
        <v>#REF!</v>
      </c>
      <c r="AE1110" s="199" t="e">
        <f t="shared" si="42"/>
        <v>#REF!</v>
      </c>
      <c r="AF1110" s="199" t="e">
        <f t="shared" si="42"/>
        <v>#REF!</v>
      </c>
    </row>
    <row r="1111" spans="21:32">
      <c r="U1111" s="199" t="e">
        <f>AND($C1111&lt;&gt;"",#REF!&lt;&gt;"")</f>
        <v>#REF!</v>
      </c>
      <c r="V1111" s="199" t="e">
        <f>AND($C1111&lt;&gt;"",#REF!&lt;&gt;"")</f>
        <v>#REF!</v>
      </c>
      <c r="W1111" s="199" t="e">
        <f>AND($C1111&lt;&gt;"",#REF!&lt;&gt;"")</f>
        <v>#REF!</v>
      </c>
      <c r="X1111" s="199" t="e">
        <f>AND($C1111&lt;&gt;"",#REF!&lt;&gt;"")</f>
        <v>#REF!</v>
      </c>
      <c r="Y1111" s="199" t="e">
        <f>AND($C1111&lt;&gt;"",#REF!&lt;&gt;"")</f>
        <v>#REF!</v>
      </c>
      <c r="Z1111" s="199" t="e">
        <f>AND($C1111&lt;&gt;"",#REF!&lt;&gt;"")</f>
        <v>#REF!</v>
      </c>
      <c r="AA1111" s="199" t="e">
        <f t="shared" si="43"/>
        <v>#REF!</v>
      </c>
      <c r="AB1111" s="199" t="e">
        <f t="shared" si="43"/>
        <v>#REF!</v>
      </c>
      <c r="AC1111" s="199" t="e">
        <f t="shared" si="43"/>
        <v>#REF!</v>
      </c>
      <c r="AD1111" s="199" t="e">
        <f t="shared" si="42"/>
        <v>#REF!</v>
      </c>
      <c r="AE1111" s="199" t="e">
        <f t="shared" si="42"/>
        <v>#REF!</v>
      </c>
      <c r="AF1111" s="199" t="e">
        <f t="shared" si="42"/>
        <v>#REF!</v>
      </c>
    </row>
    <row r="1112" spans="21:32">
      <c r="U1112" s="199" t="e">
        <f>AND($C1112&lt;&gt;"",#REF!&lt;&gt;"")</f>
        <v>#REF!</v>
      </c>
      <c r="V1112" s="199" t="e">
        <f>AND($C1112&lt;&gt;"",#REF!&lt;&gt;"")</f>
        <v>#REF!</v>
      </c>
      <c r="W1112" s="199" t="e">
        <f>AND($C1112&lt;&gt;"",#REF!&lt;&gt;"")</f>
        <v>#REF!</v>
      </c>
      <c r="X1112" s="199" t="e">
        <f>AND($C1112&lt;&gt;"",#REF!&lt;&gt;"")</f>
        <v>#REF!</v>
      </c>
      <c r="Y1112" s="199" t="e">
        <f>AND($C1112&lt;&gt;"",#REF!&lt;&gt;"")</f>
        <v>#REF!</v>
      </c>
      <c r="Z1112" s="199" t="e">
        <f>AND($C1112&lt;&gt;"",#REF!&lt;&gt;"")</f>
        <v>#REF!</v>
      </c>
      <c r="AA1112" s="199" t="e">
        <f t="shared" si="43"/>
        <v>#REF!</v>
      </c>
      <c r="AB1112" s="199" t="e">
        <f t="shared" si="43"/>
        <v>#REF!</v>
      </c>
      <c r="AC1112" s="199" t="e">
        <f t="shared" si="43"/>
        <v>#REF!</v>
      </c>
      <c r="AD1112" s="199" t="e">
        <f t="shared" si="42"/>
        <v>#REF!</v>
      </c>
      <c r="AE1112" s="199" t="e">
        <f t="shared" si="42"/>
        <v>#REF!</v>
      </c>
      <c r="AF1112" s="199" t="e">
        <f t="shared" si="42"/>
        <v>#REF!</v>
      </c>
    </row>
    <row r="1113" spans="21:32">
      <c r="U1113" s="199" t="e">
        <f>AND($C1113&lt;&gt;"",#REF!&lt;&gt;"")</f>
        <v>#REF!</v>
      </c>
      <c r="V1113" s="199" t="e">
        <f>AND($C1113&lt;&gt;"",#REF!&lt;&gt;"")</f>
        <v>#REF!</v>
      </c>
      <c r="W1113" s="199" t="e">
        <f>AND($C1113&lt;&gt;"",#REF!&lt;&gt;"")</f>
        <v>#REF!</v>
      </c>
      <c r="X1113" s="199" t="e">
        <f>AND($C1113&lt;&gt;"",#REF!&lt;&gt;"")</f>
        <v>#REF!</v>
      </c>
      <c r="Y1113" s="199" t="e">
        <f>AND($C1113&lt;&gt;"",#REF!&lt;&gt;"")</f>
        <v>#REF!</v>
      </c>
      <c r="Z1113" s="199" t="e">
        <f>AND($C1113&lt;&gt;"",#REF!&lt;&gt;"")</f>
        <v>#REF!</v>
      </c>
      <c r="AA1113" s="199" t="e">
        <f t="shared" si="43"/>
        <v>#REF!</v>
      </c>
      <c r="AB1113" s="199" t="e">
        <f t="shared" si="43"/>
        <v>#REF!</v>
      </c>
      <c r="AC1113" s="199" t="e">
        <f t="shared" si="43"/>
        <v>#REF!</v>
      </c>
      <c r="AD1113" s="199" t="e">
        <f t="shared" si="42"/>
        <v>#REF!</v>
      </c>
      <c r="AE1113" s="199" t="e">
        <f t="shared" si="42"/>
        <v>#REF!</v>
      </c>
      <c r="AF1113" s="199" t="e">
        <f t="shared" si="42"/>
        <v>#REF!</v>
      </c>
    </row>
    <row r="1114" spans="21:32">
      <c r="U1114" s="199" t="e">
        <f>AND($C1114&lt;&gt;"",#REF!&lt;&gt;"")</f>
        <v>#REF!</v>
      </c>
      <c r="V1114" s="199" t="e">
        <f>AND($C1114&lt;&gt;"",#REF!&lt;&gt;"")</f>
        <v>#REF!</v>
      </c>
      <c r="W1114" s="199" t="e">
        <f>AND($C1114&lt;&gt;"",#REF!&lt;&gt;"")</f>
        <v>#REF!</v>
      </c>
      <c r="X1114" s="199" t="e">
        <f>AND($C1114&lt;&gt;"",#REF!&lt;&gt;"")</f>
        <v>#REF!</v>
      </c>
      <c r="Y1114" s="199" t="e">
        <f>AND($C1114&lt;&gt;"",#REF!&lt;&gt;"")</f>
        <v>#REF!</v>
      </c>
      <c r="Z1114" s="199" t="e">
        <f>AND($C1114&lt;&gt;"",#REF!&lt;&gt;"")</f>
        <v>#REF!</v>
      </c>
      <c r="AA1114" s="199" t="e">
        <f t="shared" si="43"/>
        <v>#REF!</v>
      </c>
      <c r="AB1114" s="199" t="e">
        <f t="shared" si="43"/>
        <v>#REF!</v>
      </c>
      <c r="AC1114" s="199" t="e">
        <f t="shared" si="43"/>
        <v>#REF!</v>
      </c>
      <c r="AD1114" s="199" t="e">
        <f t="shared" si="42"/>
        <v>#REF!</v>
      </c>
      <c r="AE1114" s="199" t="e">
        <f t="shared" si="42"/>
        <v>#REF!</v>
      </c>
      <c r="AF1114" s="199" t="e">
        <f t="shared" si="42"/>
        <v>#REF!</v>
      </c>
    </row>
    <row r="1115" spans="21:32">
      <c r="U1115" s="199" t="e">
        <f>AND($C1115&lt;&gt;"",#REF!&lt;&gt;"")</f>
        <v>#REF!</v>
      </c>
      <c r="V1115" s="199" t="e">
        <f>AND($C1115&lt;&gt;"",#REF!&lt;&gt;"")</f>
        <v>#REF!</v>
      </c>
      <c r="W1115" s="199" t="e">
        <f>AND($C1115&lt;&gt;"",#REF!&lt;&gt;"")</f>
        <v>#REF!</v>
      </c>
      <c r="X1115" s="199" t="e">
        <f>AND($C1115&lt;&gt;"",#REF!&lt;&gt;"")</f>
        <v>#REF!</v>
      </c>
      <c r="Y1115" s="199" t="e">
        <f>AND($C1115&lt;&gt;"",#REF!&lt;&gt;"")</f>
        <v>#REF!</v>
      </c>
      <c r="Z1115" s="199" t="e">
        <f>AND($C1115&lt;&gt;"",#REF!&lt;&gt;"")</f>
        <v>#REF!</v>
      </c>
      <c r="AA1115" s="199" t="e">
        <f t="shared" si="43"/>
        <v>#REF!</v>
      </c>
      <c r="AB1115" s="199" t="e">
        <f t="shared" si="43"/>
        <v>#REF!</v>
      </c>
      <c r="AC1115" s="199" t="e">
        <f t="shared" si="43"/>
        <v>#REF!</v>
      </c>
      <c r="AD1115" s="199" t="e">
        <f t="shared" si="42"/>
        <v>#REF!</v>
      </c>
      <c r="AE1115" s="199" t="e">
        <f t="shared" si="42"/>
        <v>#REF!</v>
      </c>
      <c r="AF1115" s="199" t="e">
        <f t="shared" si="42"/>
        <v>#REF!</v>
      </c>
    </row>
    <row r="1116" spans="21:32">
      <c r="U1116" s="199" t="e">
        <f>AND($C1116&lt;&gt;"",#REF!&lt;&gt;"")</f>
        <v>#REF!</v>
      </c>
      <c r="V1116" s="199" t="e">
        <f>AND($C1116&lt;&gt;"",#REF!&lt;&gt;"")</f>
        <v>#REF!</v>
      </c>
      <c r="W1116" s="199" t="e">
        <f>AND($C1116&lt;&gt;"",#REF!&lt;&gt;"")</f>
        <v>#REF!</v>
      </c>
      <c r="X1116" s="199" t="e">
        <f>AND($C1116&lt;&gt;"",#REF!&lt;&gt;"")</f>
        <v>#REF!</v>
      </c>
      <c r="Y1116" s="199" t="e">
        <f>AND($C1116&lt;&gt;"",#REF!&lt;&gt;"")</f>
        <v>#REF!</v>
      </c>
      <c r="Z1116" s="199" t="e">
        <f>AND($C1116&lt;&gt;"",#REF!&lt;&gt;"")</f>
        <v>#REF!</v>
      </c>
      <c r="AA1116" s="199" t="e">
        <f t="shared" si="43"/>
        <v>#REF!</v>
      </c>
      <c r="AB1116" s="199" t="e">
        <f t="shared" si="43"/>
        <v>#REF!</v>
      </c>
      <c r="AC1116" s="199" t="e">
        <f t="shared" si="43"/>
        <v>#REF!</v>
      </c>
      <c r="AD1116" s="199" t="e">
        <f t="shared" si="42"/>
        <v>#REF!</v>
      </c>
      <c r="AE1116" s="199" t="e">
        <f t="shared" si="42"/>
        <v>#REF!</v>
      </c>
      <c r="AF1116" s="199" t="e">
        <f t="shared" si="42"/>
        <v>#REF!</v>
      </c>
    </row>
    <row r="1117" spans="21:32">
      <c r="U1117" s="199" t="e">
        <f>AND($C1117&lt;&gt;"",#REF!&lt;&gt;"")</f>
        <v>#REF!</v>
      </c>
      <c r="V1117" s="199" t="e">
        <f>AND($C1117&lt;&gt;"",#REF!&lt;&gt;"")</f>
        <v>#REF!</v>
      </c>
      <c r="W1117" s="199" t="e">
        <f>AND($C1117&lt;&gt;"",#REF!&lt;&gt;"")</f>
        <v>#REF!</v>
      </c>
      <c r="X1117" s="199" t="e">
        <f>AND($C1117&lt;&gt;"",#REF!&lt;&gt;"")</f>
        <v>#REF!</v>
      </c>
      <c r="Y1117" s="199" t="e">
        <f>AND($C1117&lt;&gt;"",#REF!&lt;&gt;"")</f>
        <v>#REF!</v>
      </c>
      <c r="Z1117" s="199" t="e">
        <f>AND($C1117&lt;&gt;"",#REF!&lt;&gt;"")</f>
        <v>#REF!</v>
      </c>
      <c r="AA1117" s="199" t="e">
        <f t="shared" si="43"/>
        <v>#REF!</v>
      </c>
      <c r="AB1117" s="199" t="e">
        <f t="shared" si="43"/>
        <v>#REF!</v>
      </c>
      <c r="AC1117" s="199" t="e">
        <f t="shared" si="43"/>
        <v>#REF!</v>
      </c>
      <c r="AD1117" s="199" t="e">
        <f t="shared" si="42"/>
        <v>#REF!</v>
      </c>
      <c r="AE1117" s="199" t="e">
        <f t="shared" si="42"/>
        <v>#REF!</v>
      </c>
      <c r="AF1117" s="199" t="e">
        <f t="shared" si="42"/>
        <v>#REF!</v>
      </c>
    </row>
    <row r="1118" spans="21:32">
      <c r="U1118" s="199" t="e">
        <f>AND($C1118&lt;&gt;"",#REF!&lt;&gt;"")</f>
        <v>#REF!</v>
      </c>
      <c r="V1118" s="199" t="e">
        <f>AND($C1118&lt;&gt;"",#REF!&lt;&gt;"")</f>
        <v>#REF!</v>
      </c>
      <c r="W1118" s="199" t="e">
        <f>AND($C1118&lt;&gt;"",#REF!&lt;&gt;"")</f>
        <v>#REF!</v>
      </c>
      <c r="X1118" s="199" t="e">
        <f>AND($C1118&lt;&gt;"",#REF!&lt;&gt;"")</f>
        <v>#REF!</v>
      </c>
      <c r="Y1118" s="199" t="e">
        <f>AND($C1118&lt;&gt;"",#REF!&lt;&gt;"")</f>
        <v>#REF!</v>
      </c>
      <c r="Z1118" s="199" t="e">
        <f>AND($C1118&lt;&gt;"",#REF!&lt;&gt;"")</f>
        <v>#REF!</v>
      </c>
      <c r="AA1118" s="199" t="e">
        <f t="shared" si="43"/>
        <v>#REF!</v>
      </c>
      <c r="AB1118" s="199" t="e">
        <f t="shared" si="43"/>
        <v>#REF!</v>
      </c>
      <c r="AC1118" s="199" t="e">
        <f t="shared" si="43"/>
        <v>#REF!</v>
      </c>
      <c r="AD1118" s="199" t="e">
        <f t="shared" si="42"/>
        <v>#REF!</v>
      </c>
      <c r="AE1118" s="199" t="e">
        <f t="shared" si="42"/>
        <v>#REF!</v>
      </c>
      <c r="AF1118" s="199" t="e">
        <f t="shared" si="42"/>
        <v>#REF!</v>
      </c>
    </row>
    <row r="1119" spans="21:32">
      <c r="U1119" s="199" t="e">
        <f>AND($C1119&lt;&gt;"",#REF!&lt;&gt;"")</f>
        <v>#REF!</v>
      </c>
      <c r="V1119" s="199" t="e">
        <f>AND($C1119&lt;&gt;"",#REF!&lt;&gt;"")</f>
        <v>#REF!</v>
      </c>
      <c r="W1119" s="199" t="e">
        <f>AND($C1119&lt;&gt;"",#REF!&lt;&gt;"")</f>
        <v>#REF!</v>
      </c>
      <c r="X1119" s="199" t="e">
        <f>AND($C1119&lt;&gt;"",#REF!&lt;&gt;"")</f>
        <v>#REF!</v>
      </c>
      <c r="Y1119" s="199" t="e">
        <f>AND($C1119&lt;&gt;"",#REF!&lt;&gt;"")</f>
        <v>#REF!</v>
      </c>
      <c r="Z1119" s="199" t="e">
        <f>AND($C1119&lt;&gt;"",#REF!&lt;&gt;"")</f>
        <v>#REF!</v>
      </c>
      <c r="AA1119" s="199" t="e">
        <f t="shared" si="43"/>
        <v>#REF!</v>
      </c>
      <c r="AB1119" s="199" t="e">
        <f t="shared" si="43"/>
        <v>#REF!</v>
      </c>
      <c r="AC1119" s="199" t="e">
        <f t="shared" si="43"/>
        <v>#REF!</v>
      </c>
      <c r="AD1119" s="199" t="e">
        <f t="shared" si="42"/>
        <v>#REF!</v>
      </c>
      <c r="AE1119" s="199" t="e">
        <f t="shared" si="42"/>
        <v>#REF!</v>
      </c>
      <c r="AF1119" s="199" t="e">
        <f t="shared" si="42"/>
        <v>#REF!</v>
      </c>
    </row>
    <row r="1120" spans="21:32">
      <c r="U1120" s="199" t="e">
        <f>AND($C1120&lt;&gt;"",#REF!&lt;&gt;"")</f>
        <v>#REF!</v>
      </c>
      <c r="V1120" s="199" t="e">
        <f>AND($C1120&lt;&gt;"",#REF!&lt;&gt;"")</f>
        <v>#REF!</v>
      </c>
      <c r="W1120" s="199" t="e">
        <f>AND($C1120&lt;&gt;"",#REF!&lt;&gt;"")</f>
        <v>#REF!</v>
      </c>
      <c r="X1120" s="199" t="e">
        <f>AND($C1120&lt;&gt;"",#REF!&lt;&gt;"")</f>
        <v>#REF!</v>
      </c>
      <c r="Y1120" s="199" t="e">
        <f>AND($C1120&lt;&gt;"",#REF!&lt;&gt;"")</f>
        <v>#REF!</v>
      </c>
      <c r="Z1120" s="199" t="e">
        <f>AND($C1120&lt;&gt;"",#REF!&lt;&gt;"")</f>
        <v>#REF!</v>
      </c>
      <c r="AA1120" s="199" t="e">
        <f t="shared" si="43"/>
        <v>#REF!</v>
      </c>
      <c r="AB1120" s="199" t="e">
        <f t="shared" si="43"/>
        <v>#REF!</v>
      </c>
      <c r="AC1120" s="199" t="e">
        <f t="shared" si="43"/>
        <v>#REF!</v>
      </c>
      <c r="AD1120" s="199" t="e">
        <f t="shared" si="42"/>
        <v>#REF!</v>
      </c>
      <c r="AE1120" s="199" t="e">
        <f t="shared" si="42"/>
        <v>#REF!</v>
      </c>
      <c r="AF1120" s="199" t="e">
        <f t="shared" si="42"/>
        <v>#REF!</v>
      </c>
    </row>
    <row r="1121" spans="21:32">
      <c r="U1121" s="199" t="e">
        <f>AND($C1121&lt;&gt;"",#REF!&lt;&gt;"")</f>
        <v>#REF!</v>
      </c>
      <c r="V1121" s="199" t="e">
        <f>AND($C1121&lt;&gt;"",#REF!&lt;&gt;"")</f>
        <v>#REF!</v>
      </c>
      <c r="W1121" s="199" t="e">
        <f>AND($C1121&lt;&gt;"",#REF!&lt;&gt;"")</f>
        <v>#REF!</v>
      </c>
      <c r="X1121" s="199" t="e">
        <f>AND($C1121&lt;&gt;"",#REF!&lt;&gt;"")</f>
        <v>#REF!</v>
      </c>
      <c r="Y1121" s="199" t="e">
        <f>AND($C1121&lt;&gt;"",#REF!&lt;&gt;"")</f>
        <v>#REF!</v>
      </c>
      <c r="Z1121" s="199" t="e">
        <f>AND($C1121&lt;&gt;"",#REF!&lt;&gt;"")</f>
        <v>#REF!</v>
      </c>
      <c r="AA1121" s="199" t="e">
        <f t="shared" si="43"/>
        <v>#REF!</v>
      </c>
      <c r="AB1121" s="199" t="e">
        <f t="shared" si="43"/>
        <v>#REF!</v>
      </c>
      <c r="AC1121" s="199" t="e">
        <f t="shared" si="43"/>
        <v>#REF!</v>
      </c>
      <c r="AD1121" s="199" t="e">
        <f t="shared" si="42"/>
        <v>#REF!</v>
      </c>
      <c r="AE1121" s="199" t="e">
        <f t="shared" si="42"/>
        <v>#REF!</v>
      </c>
      <c r="AF1121" s="199" t="e">
        <f t="shared" si="42"/>
        <v>#REF!</v>
      </c>
    </row>
    <row r="1122" spans="21:32">
      <c r="U1122" s="199" t="e">
        <f>AND($C1122&lt;&gt;"",#REF!&lt;&gt;"")</f>
        <v>#REF!</v>
      </c>
      <c r="V1122" s="199" t="e">
        <f>AND($C1122&lt;&gt;"",#REF!&lt;&gt;"")</f>
        <v>#REF!</v>
      </c>
      <c r="W1122" s="199" t="e">
        <f>AND($C1122&lt;&gt;"",#REF!&lt;&gt;"")</f>
        <v>#REF!</v>
      </c>
      <c r="X1122" s="199" t="e">
        <f>AND($C1122&lt;&gt;"",#REF!&lt;&gt;"")</f>
        <v>#REF!</v>
      </c>
      <c r="Y1122" s="199" t="e">
        <f>AND($C1122&lt;&gt;"",#REF!&lt;&gt;"")</f>
        <v>#REF!</v>
      </c>
      <c r="Z1122" s="199" t="e">
        <f>AND($C1122&lt;&gt;"",#REF!&lt;&gt;"")</f>
        <v>#REF!</v>
      </c>
      <c r="AA1122" s="199" t="e">
        <f t="shared" si="43"/>
        <v>#REF!</v>
      </c>
      <c r="AB1122" s="199" t="e">
        <f t="shared" si="43"/>
        <v>#REF!</v>
      </c>
      <c r="AC1122" s="199" t="e">
        <f t="shared" si="43"/>
        <v>#REF!</v>
      </c>
      <c r="AD1122" s="199" t="e">
        <f t="shared" si="42"/>
        <v>#REF!</v>
      </c>
      <c r="AE1122" s="199" t="e">
        <f t="shared" si="42"/>
        <v>#REF!</v>
      </c>
      <c r="AF1122" s="199" t="e">
        <f t="shared" si="42"/>
        <v>#REF!</v>
      </c>
    </row>
    <row r="1123" spans="21:32">
      <c r="U1123" s="199" t="e">
        <f>AND($C1123&lt;&gt;"",#REF!&lt;&gt;"")</f>
        <v>#REF!</v>
      </c>
      <c r="V1123" s="199" t="e">
        <f>AND($C1123&lt;&gt;"",#REF!&lt;&gt;"")</f>
        <v>#REF!</v>
      </c>
      <c r="W1123" s="199" t="e">
        <f>AND($C1123&lt;&gt;"",#REF!&lt;&gt;"")</f>
        <v>#REF!</v>
      </c>
      <c r="X1123" s="199" t="e">
        <f>AND($C1123&lt;&gt;"",#REF!&lt;&gt;"")</f>
        <v>#REF!</v>
      </c>
      <c r="Y1123" s="199" t="e">
        <f>AND($C1123&lt;&gt;"",#REF!&lt;&gt;"")</f>
        <v>#REF!</v>
      </c>
      <c r="Z1123" s="199" t="e">
        <f>AND($C1123&lt;&gt;"",#REF!&lt;&gt;"")</f>
        <v>#REF!</v>
      </c>
      <c r="AA1123" s="199" t="e">
        <f t="shared" si="43"/>
        <v>#REF!</v>
      </c>
      <c r="AB1123" s="199" t="e">
        <f t="shared" si="43"/>
        <v>#REF!</v>
      </c>
      <c r="AC1123" s="199" t="e">
        <f t="shared" si="43"/>
        <v>#REF!</v>
      </c>
      <c r="AD1123" s="199" t="e">
        <f t="shared" si="42"/>
        <v>#REF!</v>
      </c>
      <c r="AE1123" s="199" t="e">
        <f t="shared" si="42"/>
        <v>#REF!</v>
      </c>
      <c r="AF1123" s="199" t="e">
        <f t="shared" si="42"/>
        <v>#REF!</v>
      </c>
    </row>
    <row r="1124" spans="21:32">
      <c r="U1124" s="199" t="e">
        <f>AND($C1124&lt;&gt;"",#REF!&lt;&gt;"")</f>
        <v>#REF!</v>
      </c>
      <c r="V1124" s="199" t="e">
        <f>AND($C1124&lt;&gt;"",#REF!&lt;&gt;"")</f>
        <v>#REF!</v>
      </c>
      <c r="W1124" s="199" t="e">
        <f>AND($C1124&lt;&gt;"",#REF!&lt;&gt;"")</f>
        <v>#REF!</v>
      </c>
      <c r="X1124" s="199" t="e">
        <f>AND($C1124&lt;&gt;"",#REF!&lt;&gt;"")</f>
        <v>#REF!</v>
      </c>
      <c r="Y1124" s="199" t="e">
        <f>AND($C1124&lt;&gt;"",#REF!&lt;&gt;"")</f>
        <v>#REF!</v>
      </c>
      <c r="Z1124" s="199" t="e">
        <f>AND($C1124&lt;&gt;"",#REF!&lt;&gt;"")</f>
        <v>#REF!</v>
      </c>
      <c r="AA1124" s="199" t="e">
        <f t="shared" si="43"/>
        <v>#REF!</v>
      </c>
      <c r="AB1124" s="199" t="e">
        <f t="shared" si="43"/>
        <v>#REF!</v>
      </c>
      <c r="AC1124" s="199" t="e">
        <f t="shared" si="43"/>
        <v>#REF!</v>
      </c>
      <c r="AD1124" s="199" t="e">
        <f t="shared" si="42"/>
        <v>#REF!</v>
      </c>
      <c r="AE1124" s="199" t="e">
        <f t="shared" si="42"/>
        <v>#REF!</v>
      </c>
      <c r="AF1124" s="199" t="e">
        <f t="shared" si="42"/>
        <v>#REF!</v>
      </c>
    </row>
    <row r="1125" spans="21:32">
      <c r="U1125" s="199" t="e">
        <f>AND($C1125&lt;&gt;"",#REF!&lt;&gt;"")</f>
        <v>#REF!</v>
      </c>
      <c r="V1125" s="199" t="e">
        <f>AND($C1125&lt;&gt;"",#REF!&lt;&gt;"")</f>
        <v>#REF!</v>
      </c>
      <c r="W1125" s="199" t="e">
        <f>AND($C1125&lt;&gt;"",#REF!&lt;&gt;"")</f>
        <v>#REF!</v>
      </c>
      <c r="X1125" s="199" t="e">
        <f>AND($C1125&lt;&gt;"",#REF!&lt;&gt;"")</f>
        <v>#REF!</v>
      </c>
      <c r="Y1125" s="199" t="e">
        <f>AND($C1125&lt;&gt;"",#REF!&lt;&gt;"")</f>
        <v>#REF!</v>
      </c>
      <c r="Z1125" s="199" t="e">
        <f>AND($C1125&lt;&gt;"",#REF!&lt;&gt;"")</f>
        <v>#REF!</v>
      </c>
      <c r="AA1125" s="199" t="e">
        <f t="shared" si="43"/>
        <v>#REF!</v>
      </c>
      <c r="AB1125" s="199" t="e">
        <f t="shared" si="43"/>
        <v>#REF!</v>
      </c>
      <c r="AC1125" s="199" t="e">
        <f t="shared" si="43"/>
        <v>#REF!</v>
      </c>
      <c r="AD1125" s="199" t="e">
        <f t="shared" si="42"/>
        <v>#REF!</v>
      </c>
      <c r="AE1125" s="199" t="e">
        <f t="shared" si="42"/>
        <v>#REF!</v>
      </c>
      <c r="AF1125" s="199" t="e">
        <f t="shared" si="42"/>
        <v>#REF!</v>
      </c>
    </row>
    <row r="1126" spans="21:32">
      <c r="U1126" s="199" t="e">
        <f>AND($C1126&lt;&gt;"",#REF!&lt;&gt;"")</f>
        <v>#REF!</v>
      </c>
      <c r="V1126" s="199" t="e">
        <f>AND($C1126&lt;&gt;"",#REF!&lt;&gt;"")</f>
        <v>#REF!</v>
      </c>
      <c r="W1126" s="199" t="e">
        <f>AND($C1126&lt;&gt;"",#REF!&lt;&gt;"")</f>
        <v>#REF!</v>
      </c>
      <c r="X1126" s="199" t="e">
        <f>AND($C1126&lt;&gt;"",#REF!&lt;&gt;"")</f>
        <v>#REF!</v>
      </c>
      <c r="Y1126" s="199" t="e">
        <f>AND($C1126&lt;&gt;"",#REF!&lt;&gt;"")</f>
        <v>#REF!</v>
      </c>
      <c r="Z1126" s="199" t="e">
        <f>AND($C1126&lt;&gt;"",#REF!&lt;&gt;"")</f>
        <v>#REF!</v>
      </c>
      <c r="AA1126" s="199" t="e">
        <f t="shared" si="43"/>
        <v>#REF!</v>
      </c>
      <c r="AB1126" s="199" t="e">
        <f t="shared" si="43"/>
        <v>#REF!</v>
      </c>
      <c r="AC1126" s="199" t="e">
        <f t="shared" si="43"/>
        <v>#REF!</v>
      </c>
      <c r="AD1126" s="199" t="e">
        <f t="shared" si="42"/>
        <v>#REF!</v>
      </c>
      <c r="AE1126" s="199" t="e">
        <f t="shared" si="42"/>
        <v>#REF!</v>
      </c>
      <c r="AF1126" s="199" t="e">
        <f t="shared" si="42"/>
        <v>#REF!</v>
      </c>
    </row>
    <row r="1127" spans="21:32">
      <c r="U1127" s="199" t="e">
        <f>AND($C1127&lt;&gt;"",#REF!&lt;&gt;"")</f>
        <v>#REF!</v>
      </c>
      <c r="V1127" s="199" t="e">
        <f>AND($C1127&lt;&gt;"",#REF!&lt;&gt;"")</f>
        <v>#REF!</v>
      </c>
      <c r="W1127" s="199" t="e">
        <f>AND($C1127&lt;&gt;"",#REF!&lt;&gt;"")</f>
        <v>#REF!</v>
      </c>
      <c r="X1127" s="199" t="e">
        <f>AND($C1127&lt;&gt;"",#REF!&lt;&gt;"")</f>
        <v>#REF!</v>
      </c>
      <c r="Y1127" s="199" t="e">
        <f>AND($C1127&lt;&gt;"",#REF!&lt;&gt;"")</f>
        <v>#REF!</v>
      </c>
      <c r="Z1127" s="199" t="e">
        <f>AND($C1127&lt;&gt;"",#REF!&lt;&gt;"")</f>
        <v>#REF!</v>
      </c>
      <c r="AA1127" s="199" t="e">
        <f t="shared" si="43"/>
        <v>#REF!</v>
      </c>
      <c r="AB1127" s="199" t="e">
        <f t="shared" si="43"/>
        <v>#REF!</v>
      </c>
      <c r="AC1127" s="199" t="e">
        <f t="shared" si="43"/>
        <v>#REF!</v>
      </c>
      <c r="AD1127" s="199" t="e">
        <f t="shared" si="42"/>
        <v>#REF!</v>
      </c>
      <c r="AE1127" s="199" t="e">
        <f t="shared" si="42"/>
        <v>#REF!</v>
      </c>
      <c r="AF1127" s="199" t="e">
        <f t="shared" si="42"/>
        <v>#REF!</v>
      </c>
    </row>
    <row r="1128" spans="21:32">
      <c r="U1128" s="199" t="e">
        <f>AND($C1128&lt;&gt;"",#REF!&lt;&gt;"")</f>
        <v>#REF!</v>
      </c>
      <c r="V1128" s="199" t="e">
        <f>AND($C1128&lt;&gt;"",#REF!&lt;&gt;"")</f>
        <v>#REF!</v>
      </c>
      <c r="W1128" s="199" t="e">
        <f>AND($C1128&lt;&gt;"",#REF!&lt;&gt;"")</f>
        <v>#REF!</v>
      </c>
      <c r="X1128" s="199" t="e">
        <f>AND($C1128&lt;&gt;"",#REF!&lt;&gt;"")</f>
        <v>#REF!</v>
      </c>
      <c r="Y1128" s="199" t="e">
        <f>AND($C1128&lt;&gt;"",#REF!&lt;&gt;"")</f>
        <v>#REF!</v>
      </c>
      <c r="Z1128" s="199" t="e">
        <f>AND($C1128&lt;&gt;"",#REF!&lt;&gt;"")</f>
        <v>#REF!</v>
      </c>
      <c r="AA1128" s="199" t="e">
        <f t="shared" si="43"/>
        <v>#REF!</v>
      </c>
      <c r="AB1128" s="199" t="e">
        <f t="shared" si="43"/>
        <v>#REF!</v>
      </c>
      <c r="AC1128" s="199" t="e">
        <f t="shared" si="43"/>
        <v>#REF!</v>
      </c>
      <c r="AD1128" s="199" t="e">
        <f t="shared" si="42"/>
        <v>#REF!</v>
      </c>
      <c r="AE1128" s="199" t="e">
        <f t="shared" si="42"/>
        <v>#REF!</v>
      </c>
      <c r="AF1128" s="199" t="e">
        <f t="shared" si="42"/>
        <v>#REF!</v>
      </c>
    </row>
    <row r="1129" spans="21:32">
      <c r="U1129" s="199" t="e">
        <f>AND($C1129&lt;&gt;"",#REF!&lt;&gt;"")</f>
        <v>#REF!</v>
      </c>
      <c r="V1129" s="199" t="e">
        <f>AND($C1129&lt;&gt;"",#REF!&lt;&gt;"")</f>
        <v>#REF!</v>
      </c>
      <c r="W1129" s="199" t="e">
        <f>AND($C1129&lt;&gt;"",#REF!&lt;&gt;"")</f>
        <v>#REF!</v>
      </c>
      <c r="X1129" s="199" t="e">
        <f>AND($C1129&lt;&gt;"",#REF!&lt;&gt;"")</f>
        <v>#REF!</v>
      </c>
      <c r="Y1129" s="199" t="e">
        <f>AND($C1129&lt;&gt;"",#REF!&lt;&gt;"")</f>
        <v>#REF!</v>
      </c>
      <c r="Z1129" s="199" t="e">
        <f>AND($C1129&lt;&gt;"",#REF!&lt;&gt;"")</f>
        <v>#REF!</v>
      </c>
      <c r="AA1129" s="199" t="e">
        <f t="shared" si="43"/>
        <v>#REF!</v>
      </c>
      <c r="AB1129" s="199" t="e">
        <f t="shared" si="43"/>
        <v>#REF!</v>
      </c>
      <c r="AC1129" s="199" t="e">
        <f t="shared" si="43"/>
        <v>#REF!</v>
      </c>
      <c r="AD1129" s="199" t="e">
        <f t="shared" si="42"/>
        <v>#REF!</v>
      </c>
      <c r="AE1129" s="199" t="e">
        <f t="shared" si="42"/>
        <v>#REF!</v>
      </c>
      <c r="AF1129" s="199" t="e">
        <f t="shared" si="42"/>
        <v>#REF!</v>
      </c>
    </row>
    <row r="1130" spans="21:32">
      <c r="U1130" s="199" t="e">
        <f>AND($C1130&lt;&gt;"",#REF!&lt;&gt;"")</f>
        <v>#REF!</v>
      </c>
      <c r="V1130" s="199" t="e">
        <f>AND($C1130&lt;&gt;"",#REF!&lt;&gt;"")</f>
        <v>#REF!</v>
      </c>
      <c r="W1130" s="199" t="e">
        <f>AND($C1130&lt;&gt;"",#REF!&lt;&gt;"")</f>
        <v>#REF!</v>
      </c>
      <c r="X1130" s="199" t="e">
        <f>AND($C1130&lt;&gt;"",#REF!&lt;&gt;"")</f>
        <v>#REF!</v>
      </c>
      <c r="Y1130" s="199" t="e">
        <f>AND($C1130&lt;&gt;"",#REF!&lt;&gt;"")</f>
        <v>#REF!</v>
      </c>
      <c r="Z1130" s="199" t="e">
        <f>AND($C1130&lt;&gt;"",#REF!&lt;&gt;"")</f>
        <v>#REF!</v>
      </c>
      <c r="AA1130" s="199" t="e">
        <f t="shared" si="43"/>
        <v>#REF!</v>
      </c>
      <c r="AB1130" s="199" t="e">
        <f t="shared" si="43"/>
        <v>#REF!</v>
      </c>
      <c r="AC1130" s="199" t="e">
        <f t="shared" si="43"/>
        <v>#REF!</v>
      </c>
      <c r="AD1130" s="199" t="e">
        <f t="shared" si="42"/>
        <v>#REF!</v>
      </c>
      <c r="AE1130" s="199" t="e">
        <f t="shared" si="42"/>
        <v>#REF!</v>
      </c>
      <c r="AF1130" s="199" t="e">
        <f t="shared" si="42"/>
        <v>#REF!</v>
      </c>
    </row>
    <row r="1131" spans="21:32">
      <c r="U1131" s="199" t="e">
        <f>AND($C1131&lt;&gt;"",#REF!&lt;&gt;"")</f>
        <v>#REF!</v>
      </c>
      <c r="V1131" s="199" t="e">
        <f>AND($C1131&lt;&gt;"",#REF!&lt;&gt;"")</f>
        <v>#REF!</v>
      </c>
      <c r="W1131" s="199" t="e">
        <f>AND($C1131&lt;&gt;"",#REF!&lt;&gt;"")</f>
        <v>#REF!</v>
      </c>
      <c r="X1131" s="199" t="e">
        <f>AND($C1131&lt;&gt;"",#REF!&lt;&gt;"")</f>
        <v>#REF!</v>
      </c>
      <c r="Y1131" s="199" t="e">
        <f>AND($C1131&lt;&gt;"",#REF!&lt;&gt;"")</f>
        <v>#REF!</v>
      </c>
      <c r="Z1131" s="199" t="e">
        <f>AND($C1131&lt;&gt;"",#REF!&lt;&gt;"")</f>
        <v>#REF!</v>
      </c>
      <c r="AA1131" s="199" t="e">
        <f t="shared" si="43"/>
        <v>#REF!</v>
      </c>
      <c r="AB1131" s="199" t="e">
        <f t="shared" si="43"/>
        <v>#REF!</v>
      </c>
      <c r="AC1131" s="199" t="e">
        <f t="shared" si="43"/>
        <v>#REF!</v>
      </c>
      <c r="AD1131" s="199" t="e">
        <f t="shared" si="42"/>
        <v>#REF!</v>
      </c>
      <c r="AE1131" s="199" t="e">
        <f t="shared" si="42"/>
        <v>#REF!</v>
      </c>
      <c r="AF1131" s="199" t="e">
        <f t="shared" si="42"/>
        <v>#REF!</v>
      </c>
    </row>
    <row r="1132" spans="21:32">
      <c r="U1132" s="199" t="e">
        <f>AND($C1132&lt;&gt;"",#REF!&lt;&gt;"")</f>
        <v>#REF!</v>
      </c>
      <c r="V1132" s="199" t="e">
        <f>AND($C1132&lt;&gt;"",#REF!&lt;&gt;"")</f>
        <v>#REF!</v>
      </c>
      <c r="W1132" s="199" t="e">
        <f>AND($C1132&lt;&gt;"",#REF!&lt;&gt;"")</f>
        <v>#REF!</v>
      </c>
      <c r="X1132" s="199" t="e">
        <f>AND($C1132&lt;&gt;"",#REF!&lt;&gt;"")</f>
        <v>#REF!</v>
      </c>
      <c r="Y1132" s="199" t="e">
        <f>AND($C1132&lt;&gt;"",#REF!&lt;&gt;"")</f>
        <v>#REF!</v>
      </c>
      <c r="Z1132" s="199" t="e">
        <f>AND($C1132&lt;&gt;"",#REF!&lt;&gt;"")</f>
        <v>#REF!</v>
      </c>
      <c r="AA1132" s="199" t="e">
        <f t="shared" si="43"/>
        <v>#REF!</v>
      </c>
      <c r="AB1132" s="199" t="e">
        <f t="shared" si="43"/>
        <v>#REF!</v>
      </c>
      <c r="AC1132" s="199" t="e">
        <f t="shared" si="43"/>
        <v>#REF!</v>
      </c>
      <c r="AD1132" s="199" t="e">
        <f t="shared" si="42"/>
        <v>#REF!</v>
      </c>
      <c r="AE1132" s="199" t="e">
        <f t="shared" si="42"/>
        <v>#REF!</v>
      </c>
      <c r="AF1132" s="199" t="e">
        <f t="shared" si="42"/>
        <v>#REF!</v>
      </c>
    </row>
    <row r="1133" spans="21:32">
      <c r="U1133" s="199" t="e">
        <f>AND($C1133&lt;&gt;"",#REF!&lt;&gt;"")</f>
        <v>#REF!</v>
      </c>
      <c r="V1133" s="199" t="e">
        <f>AND($C1133&lt;&gt;"",#REF!&lt;&gt;"")</f>
        <v>#REF!</v>
      </c>
      <c r="W1133" s="199" t="e">
        <f>AND($C1133&lt;&gt;"",#REF!&lt;&gt;"")</f>
        <v>#REF!</v>
      </c>
      <c r="X1133" s="199" t="e">
        <f>AND($C1133&lt;&gt;"",#REF!&lt;&gt;"")</f>
        <v>#REF!</v>
      </c>
      <c r="Y1133" s="199" t="e">
        <f>AND($C1133&lt;&gt;"",#REF!&lt;&gt;"")</f>
        <v>#REF!</v>
      </c>
      <c r="Z1133" s="199" t="e">
        <f>AND($C1133&lt;&gt;"",#REF!&lt;&gt;"")</f>
        <v>#REF!</v>
      </c>
      <c r="AA1133" s="199" t="e">
        <f t="shared" si="43"/>
        <v>#REF!</v>
      </c>
      <c r="AB1133" s="199" t="e">
        <f t="shared" si="43"/>
        <v>#REF!</v>
      </c>
      <c r="AC1133" s="199" t="e">
        <f t="shared" si="43"/>
        <v>#REF!</v>
      </c>
      <c r="AD1133" s="199" t="e">
        <f t="shared" si="42"/>
        <v>#REF!</v>
      </c>
      <c r="AE1133" s="199" t="e">
        <f t="shared" si="42"/>
        <v>#REF!</v>
      </c>
      <c r="AF1133" s="199" t="e">
        <f t="shared" si="42"/>
        <v>#REF!</v>
      </c>
    </row>
    <row r="1134" spans="21:32">
      <c r="U1134" s="199" t="e">
        <f>AND($C1134&lt;&gt;"",#REF!&lt;&gt;"")</f>
        <v>#REF!</v>
      </c>
      <c r="V1134" s="199" t="e">
        <f>AND($C1134&lt;&gt;"",#REF!&lt;&gt;"")</f>
        <v>#REF!</v>
      </c>
      <c r="W1134" s="199" t="e">
        <f>AND($C1134&lt;&gt;"",#REF!&lt;&gt;"")</f>
        <v>#REF!</v>
      </c>
      <c r="X1134" s="199" t="e">
        <f>AND($C1134&lt;&gt;"",#REF!&lt;&gt;"")</f>
        <v>#REF!</v>
      </c>
      <c r="Y1134" s="199" t="e">
        <f>AND($C1134&lt;&gt;"",#REF!&lt;&gt;"")</f>
        <v>#REF!</v>
      </c>
      <c r="Z1134" s="199" t="e">
        <f>AND($C1134&lt;&gt;"",#REF!&lt;&gt;"")</f>
        <v>#REF!</v>
      </c>
      <c r="AA1134" s="199" t="e">
        <f t="shared" si="43"/>
        <v>#REF!</v>
      </c>
      <c r="AB1134" s="199" t="e">
        <f t="shared" si="43"/>
        <v>#REF!</v>
      </c>
      <c r="AC1134" s="199" t="e">
        <f t="shared" si="43"/>
        <v>#REF!</v>
      </c>
      <c r="AD1134" s="199" t="e">
        <f t="shared" si="42"/>
        <v>#REF!</v>
      </c>
      <c r="AE1134" s="199" t="e">
        <f t="shared" si="42"/>
        <v>#REF!</v>
      </c>
      <c r="AF1134" s="199" t="e">
        <f t="shared" si="42"/>
        <v>#REF!</v>
      </c>
    </row>
    <row r="1135" spans="21:32">
      <c r="U1135" s="199" t="e">
        <f>AND($C1135&lt;&gt;"",#REF!&lt;&gt;"")</f>
        <v>#REF!</v>
      </c>
      <c r="V1135" s="199" t="e">
        <f>AND($C1135&lt;&gt;"",#REF!&lt;&gt;"")</f>
        <v>#REF!</v>
      </c>
      <c r="W1135" s="199" t="e">
        <f>AND($C1135&lt;&gt;"",#REF!&lt;&gt;"")</f>
        <v>#REF!</v>
      </c>
      <c r="X1135" s="199" t="e">
        <f>AND($C1135&lt;&gt;"",#REF!&lt;&gt;"")</f>
        <v>#REF!</v>
      </c>
      <c r="Y1135" s="199" t="e">
        <f>AND($C1135&lt;&gt;"",#REF!&lt;&gt;"")</f>
        <v>#REF!</v>
      </c>
      <c r="Z1135" s="199" t="e">
        <f>AND($C1135&lt;&gt;"",#REF!&lt;&gt;"")</f>
        <v>#REF!</v>
      </c>
      <c r="AA1135" s="199" t="e">
        <f t="shared" si="43"/>
        <v>#REF!</v>
      </c>
      <c r="AB1135" s="199" t="e">
        <f t="shared" si="43"/>
        <v>#REF!</v>
      </c>
      <c r="AC1135" s="199" t="e">
        <f t="shared" si="43"/>
        <v>#REF!</v>
      </c>
      <c r="AD1135" s="199" t="e">
        <f t="shared" si="42"/>
        <v>#REF!</v>
      </c>
      <c r="AE1135" s="199" t="e">
        <f t="shared" si="42"/>
        <v>#REF!</v>
      </c>
      <c r="AF1135" s="199" t="e">
        <f t="shared" si="42"/>
        <v>#REF!</v>
      </c>
    </row>
    <row r="1136" spans="21:32">
      <c r="U1136" s="199" t="e">
        <f>AND($C1136&lt;&gt;"",#REF!&lt;&gt;"")</f>
        <v>#REF!</v>
      </c>
      <c r="V1136" s="199" t="e">
        <f>AND($C1136&lt;&gt;"",#REF!&lt;&gt;"")</f>
        <v>#REF!</v>
      </c>
      <c r="W1136" s="199" t="e">
        <f>AND($C1136&lt;&gt;"",#REF!&lt;&gt;"")</f>
        <v>#REF!</v>
      </c>
      <c r="X1136" s="199" t="e">
        <f>AND($C1136&lt;&gt;"",#REF!&lt;&gt;"")</f>
        <v>#REF!</v>
      </c>
      <c r="Y1136" s="199" t="e">
        <f>AND($C1136&lt;&gt;"",#REF!&lt;&gt;"")</f>
        <v>#REF!</v>
      </c>
      <c r="Z1136" s="199" t="e">
        <f>AND($C1136&lt;&gt;"",#REF!&lt;&gt;"")</f>
        <v>#REF!</v>
      </c>
      <c r="AA1136" s="199" t="e">
        <f t="shared" si="43"/>
        <v>#REF!</v>
      </c>
      <c r="AB1136" s="199" t="e">
        <f t="shared" si="43"/>
        <v>#REF!</v>
      </c>
      <c r="AC1136" s="199" t="e">
        <f t="shared" si="43"/>
        <v>#REF!</v>
      </c>
      <c r="AD1136" s="199" t="e">
        <f t="shared" si="42"/>
        <v>#REF!</v>
      </c>
      <c r="AE1136" s="199" t="e">
        <f t="shared" si="42"/>
        <v>#REF!</v>
      </c>
      <c r="AF1136" s="199" t="e">
        <f t="shared" si="42"/>
        <v>#REF!</v>
      </c>
    </row>
    <row r="1137" spans="21:32">
      <c r="U1137" s="199" t="e">
        <f>AND($C1137&lt;&gt;"",#REF!&lt;&gt;"")</f>
        <v>#REF!</v>
      </c>
      <c r="V1137" s="199" t="e">
        <f>AND($C1137&lt;&gt;"",#REF!&lt;&gt;"")</f>
        <v>#REF!</v>
      </c>
      <c r="W1137" s="199" t="e">
        <f>AND($C1137&lt;&gt;"",#REF!&lt;&gt;"")</f>
        <v>#REF!</v>
      </c>
      <c r="X1137" s="199" t="e">
        <f>AND($C1137&lt;&gt;"",#REF!&lt;&gt;"")</f>
        <v>#REF!</v>
      </c>
      <c r="Y1137" s="199" t="e">
        <f>AND($C1137&lt;&gt;"",#REF!&lt;&gt;"")</f>
        <v>#REF!</v>
      </c>
      <c r="Z1137" s="199" t="e">
        <f>AND($C1137&lt;&gt;"",#REF!&lt;&gt;"")</f>
        <v>#REF!</v>
      </c>
      <c r="AA1137" s="199" t="e">
        <f t="shared" si="43"/>
        <v>#REF!</v>
      </c>
      <c r="AB1137" s="199" t="e">
        <f t="shared" si="43"/>
        <v>#REF!</v>
      </c>
      <c r="AC1137" s="199" t="e">
        <f t="shared" si="43"/>
        <v>#REF!</v>
      </c>
      <c r="AD1137" s="199" t="e">
        <f t="shared" si="42"/>
        <v>#REF!</v>
      </c>
      <c r="AE1137" s="199" t="e">
        <f t="shared" si="42"/>
        <v>#REF!</v>
      </c>
      <c r="AF1137" s="199" t="e">
        <f t="shared" si="42"/>
        <v>#REF!</v>
      </c>
    </row>
    <row r="1138" spans="21:32">
      <c r="U1138" s="199" t="e">
        <f>AND($C1138&lt;&gt;"",#REF!&lt;&gt;"")</f>
        <v>#REF!</v>
      </c>
      <c r="V1138" s="199" t="e">
        <f>AND($C1138&lt;&gt;"",#REF!&lt;&gt;"")</f>
        <v>#REF!</v>
      </c>
      <c r="W1138" s="199" t="e">
        <f>AND($C1138&lt;&gt;"",#REF!&lt;&gt;"")</f>
        <v>#REF!</v>
      </c>
      <c r="X1138" s="199" t="e">
        <f>AND($C1138&lt;&gt;"",#REF!&lt;&gt;"")</f>
        <v>#REF!</v>
      </c>
      <c r="Y1138" s="199" t="e">
        <f>AND($C1138&lt;&gt;"",#REF!&lt;&gt;"")</f>
        <v>#REF!</v>
      </c>
      <c r="Z1138" s="199" t="e">
        <f>AND($C1138&lt;&gt;"",#REF!&lt;&gt;"")</f>
        <v>#REF!</v>
      </c>
      <c r="AA1138" s="199" t="e">
        <f t="shared" si="43"/>
        <v>#REF!</v>
      </c>
      <c r="AB1138" s="199" t="e">
        <f t="shared" si="43"/>
        <v>#REF!</v>
      </c>
      <c r="AC1138" s="199" t="e">
        <f t="shared" si="43"/>
        <v>#REF!</v>
      </c>
      <c r="AD1138" s="199" t="e">
        <f t="shared" si="42"/>
        <v>#REF!</v>
      </c>
      <c r="AE1138" s="199" t="e">
        <f t="shared" si="42"/>
        <v>#REF!</v>
      </c>
      <c r="AF1138" s="199" t="e">
        <f t="shared" si="42"/>
        <v>#REF!</v>
      </c>
    </row>
    <row r="1139" spans="21:32">
      <c r="U1139" s="199" t="e">
        <f>AND($C1139&lt;&gt;"",#REF!&lt;&gt;"")</f>
        <v>#REF!</v>
      </c>
      <c r="V1139" s="199" t="e">
        <f>AND($C1139&lt;&gt;"",#REF!&lt;&gt;"")</f>
        <v>#REF!</v>
      </c>
      <c r="W1139" s="199" t="e">
        <f>AND($C1139&lt;&gt;"",#REF!&lt;&gt;"")</f>
        <v>#REF!</v>
      </c>
      <c r="X1139" s="199" t="e">
        <f>AND($C1139&lt;&gt;"",#REF!&lt;&gt;"")</f>
        <v>#REF!</v>
      </c>
      <c r="Y1139" s="199" t="e">
        <f>AND($C1139&lt;&gt;"",#REF!&lt;&gt;"")</f>
        <v>#REF!</v>
      </c>
      <c r="Z1139" s="199" t="e">
        <f>AND($C1139&lt;&gt;"",#REF!&lt;&gt;"")</f>
        <v>#REF!</v>
      </c>
      <c r="AA1139" s="199" t="e">
        <f t="shared" si="43"/>
        <v>#REF!</v>
      </c>
      <c r="AB1139" s="199" t="e">
        <f t="shared" si="43"/>
        <v>#REF!</v>
      </c>
      <c r="AC1139" s="199" t="e">
        <f t="shared" si="43"/>
        <v>#REF!</v>
      </c>
      <c r="AD1139" s="199" t="e">
        <f t="shared" si="42"/>
        <v>#REF!</v>
      </c>
      <c r="AE1139" s="199" t="e">
        <f t="shared" si="42"/>
        <v>#REF!</v>
      </c>
      <c r="AF1139" s="199" t="e">
        <f t="shared" si="42"/>
        <v>#REF!</v>
      </c>
    </row>
    <row r="1140" spans="21:32">
      <c r="U1140" s="199" t="e">
        <f>AND($C1140&lt;&gt;"",#REF!&lt;&gt;"")</f>
        <v>#REF!</v>
      </c>
      <c r="V1140" s="199" t="e">
        <f>AND($C1140&lt;&gt;"",#REF!&lt;&gt;"")</f>
        <v>#REF!</v>
      </c>
      <c r="W1140" s="199" t="e">
        <f>AND($C1140&lt;&gt;"",#REF!&lt;&gt;"")</f>
        <v>#REF!</v>
      </c>
      <c r="X1140" s="199" t="e">
        <f>AND($C1140&lt;&gt;"",#REF!&lt;&gt;"")</f>
        <v>#REF!</v>
      </c>
      <c r="Y1140" s="199" t="e">
        <f>AND($C1140&lt;&gt;"",#REF!&lt;&gt;"")</f>
        <v>#REF!</v>
      </c>
      <c r="Z1140" s="199" t="e">
        <f>AND($C1140&lt;&gt;"",#REF!&lt;&gt;"")</f>
        <v>#REF!</v>
      </c>
      <c r="AA1140" s="199" t="e">
        <f t="shared" si="43"/>
        <v>#REF!</v>
      </c>
      <c r="AB1140" s="199" t="e">
        <f t="shared" si="43"/>
        <v>#REF!</v>
      </c>
      <c r="AC1140" s="199" t="e">
        <f t="shared" si="43"/>
        <v>#REF!</v>
      </c>
      <c r="AD1140" s="199" t="e">
        <f t="shared" si="42"/>
        <v>#REF!</v>
      </c>
      <c r="AE1140" s="199" t="e">
        <f t="shared" si="42"/>
        <v>#REF!</v>
      </c>
      <c r="AF1140" s="199" t="e">
        <f t="shared" si="42"/>
        <v>#REF!</v>
      </c>
    </row>
    <row r="1141" spans="21:32">
      <c r="U1141" s="199" t="e">
        <f>AND($C1141&lt;&gt;"",#REF!&lt;&gt;"")</f>
        <v>#REF!</v>
      </c>
      <c r="V1141" s="199" t="e">
        <f>AND($C1141&lt;&gt;"",#REF!&lt;&gt;"")</f>
        <v>#REF!</v>
      </c>
      <c r="W1141" s="199" t="e">
        <f>AND($C1141&lt;&gt;"",#REF!&lt;&gt;"")</f>
        <v>#REF!</v>
      </c>
      <c r="X1141" s="199" t="e">
        <f>AND($C1141&lt;&gt;"",#REF!&lt;&gt;"")</f>
        <v>#REF!</v>
      </c>
      <c r="Y1141" s="199" t="e">
        <f>AND($C1141&lt;&gt;"",#REF!&lt;&gt;"")</f>
        <v>#REF!</v>
      </c>
      <c r="Z1141" s="199" t="e">
        <f>AND($C1141&lt;&gt;"",#REF!&lt;&gt;"")</f>
        <v>#REF!</v>
      </c>
      <c r="AA1141" s="199" t="e">
        <f t="shared" si="43"/>
        <v>#REF!</v>
      </c>
      <c r="AB1141" s="199" t="e">
        <f t="shared" si="43"/>
        <v>#REF!</v>
      </c>
      <c r="AC1141" s="199" t="e">
        <f t="shared" si="43"/>
        <v>#REF!</v>
      </c>
      <c r="AD1141" s="199" t="e">
        <f t="shared" si="42"/>
        <v>#REF!</v>
      </c>
      <c r="AE1141" s="199" t="e">
        <f t="shared" si="42"/>
        <v>#REF!</v>
      </c>
      <c r="AF1141" s="199" t="e">
        <f t="shared" si="42"/>
        <v>#REF!</v>
      </c>
    </row>
    <row r="1142" spans="21:32">
      <c r="U1142" s="199" t="e">
        <f>AND($C1142&lt;&gt;"",#REF!&lt;&gt;"")</f>
        <v>#REF!</v>
      </c>
      <c r="V1142" s="199" t="e">
        <f>AND($C1142&lt;&gt;"",#REF!&lt;&gt;"")</f>
        <v>#REF!</v>
      </c>
      <c r="W1142" s="199" t="e">
        <f>AND($C1142&lt;&gt;"",#REF!&lt;&gt;"")</f>
        <v>#REF!</v>
      </c>
      <c r="X1142" s="199" t="e">
        <f>AND($C1142&lt;&gt;"",#REF!&lt;&gt;"")</f>
        <v>#REF!</v>
      </c>
      <c r="Y1142" s="199" t="e">
        <f>AND($C1142&lt;&gt;"",#REF!&lt;&gt;"")</f>
        <v>#REF!</v>
      </c>
      <c r="Z1142" s="199" t="e">
        <f>AND($C1142&lt;&gt;"",#REF!&lt;&gt;"")</f>
        <v>#REF!</v>
      </c>
      <c r="AA1142" s="199" t="e">
        <f t="shared" si="43"/>
        <v>#REF!</v>
      </c>
      <c r="AB1142" s="199" t="e">
        <f t="shared" si="43"/>
        <v>#REF!</v>
      </c>
      <c r="AC1142" s="199" t="e">
        <f t="shared" si="43"/>
        <v>#REF!</v>
      </c>
      <c r="AD1142" s="199" t="e">
        <f t="shared" si="42"/>
        <v>#REF!</v>
      </c>
      <c r="AE1142" s="199" t="e">
        <f t="shared" si="42"/>
        <v>#REF!</v>
      </c>
      <c r="AF1142" s="199" t="e">
        <f t="shared" si="42"/>
        <v>#REF!</v>
      </c>
    </row>
    <row r="1143" spans="21:32">
      <c r="U1143" s="199" t="e">
        <f>AND($C1143&lt;&gt;"",#REF!&lt;&gt;"")</f>
        <v>#REF!</v>
      </c>
      <c r="V1143" s="199" t="e">
        <f>AND($C1143&lt;&gt;"",#REF!&lt;&gt;"")</f>
        <v>#REF!</v>
      </c>
      <c r="W1143" s="199" t="e">
        <f>AND($C1143&lt;&gt;"",#REF!&lt;&gt;"")</f>
        <v>#REF!</v>
      </c>
      <c r="X1143" s="199" t="e">
        <f>AND($C1143&lt;&gt;"",#REF!&lt;&gt;"")</f>
        <v>#REF!</v>
      </c>
      <c r="Y1143" s="199" t="e">
        <f>AND($C1143&lt;&gt;"",#REF!&lt;&gt;"")</f>
        <v>#REF!</v>
      </c>
      <c r="Z1143" s="199" t="e">
        <f>AND($C1143&lt;&gt;"",#REF!&lt;&gt;"")</f>
        <v>#REF!</v>
      </c>
      <c r="AA1143" s="199" t="e">
        <f t="shared" si="43"/>
        <v>#REF!</v>
      </c>
      <c r="AB1143" s="199" t="e">
        <f t="shared" si="43"/>
        <v>#REF!</v>
      </c>
      <c r="AC1143" s="199" t="e">
        <f t="shared" si="43"/>
        <v>#REF!</v>
      </c>
      <c r="AD1143" s="199" t="e">
        <f t="shared" si="42"/>
        <v>#REF!</v>
      </c>
      <c r="AE1143" s="199" t="e">
        <f t="shared" si="42"/>
        <v>#REF!</v>
      </c>
      <c r="AF1143" s="199" t="e">
        <f t="shared" si="42"/>
        <v>#REF!</v>
      </c>
    </row>
    <row r="1144" spans="21:32">
      <c r="U1144" s="199" t="e">
        <f>AND($C1144&lt;&gt;"",#REF!&lt;&gt;"")</f>
        <v>#REF!</v>
      </c>
      <c r="V1144" s="199" t="e">
        <f>AND($C1144&lt;&gt;"",#REF!&lt;&gt;"")</f>
        <v>#REF!</v>
      </c>
      <c r="W1144" s="199" t="e">
        <f>AND($C1144&lt;&gt;"",#REF!&lt;&gt;"")</f>
        <v>#REF!</v>
      </c>
      <c r="X1144" s="199" t="e">
        <f>AND($C1144&lt;&gt;"",#REF!&lt;&gt;"")</f>
        <v>#REF!</v>
      </c>
      <c r="Y1144" s="199" t="e">
        <f>AND($C1144&lt;&gt;"",#REF!&lt;&gt;"")</f>
        <v>#REF!</v>
      </c>
      <c r="Z1144" s="199" t="e">
        <f>AND($C1144&lt;&gt;"",#REF!&lt;&gt;"")</f>
        <v>#REF!</v>
      </c>
      <c r="AA1144" s="199" t="e">
        <f t="shared" si="43"/>
        <v>#REF!</v>
      </c>
      <c r="AB1144" s="199" t="e">
        <f t="shared" si="43"/>
        <v>#REF!</v>
      </c>
      <c r="AC1144" s="199" t="e">
        <f t="shared" si="43"/>
        <v>#REF!</v>
      </c>
      <c r="AD1144" s="199" t="e">
        <f t="shared" si="42"/>
        <v>#REF!</v>
      </c>
      <c r="AE1144" s="199" t="e">
        <f t="shared" si="42"/>
        <v>#REF!</v>
      </c>
      <c r="AF1144" s="199" t="e">
        <f t="shared" si="42"/>
        <v>#REF!</v>
      </c>
    </row>
    <row r="1145" spans="21:32">
      <c r="U1145" s="199" t="e">
        <f>AND($C1145&lt;&gt;"",#REF!&lt;&gt;"")</f>
        <v>#REF!</v>
      </c>
      <c r="V1145" s="199" t="e">
        <f>AND($C1145&lt;&gt;"",#REF!&lt;&gt;"")</f>
        <v>#REF!</v>
      </c>
      <c r="W1145" s="199" t="e">
        <f>AND($C1145&lt;&gt;"",#REF!&lt;&gt;"")</f>
        <v>#REF!</v>
      </c>
      <c r="X1145" s="199" t="e">
        <f>AND($C1145&lt;&gt;"",#REF!&lt;&gt;"")</f>
        <v>#REF!</v>
      </c>
      <c r="Y1145" s="199" t="e">
        <f>AND($C1145&lt;&gt;"",#REF!&lt;&gt;"")</f>
        <v>#REF!</v>
      </c>
      <c r="Z1145" s="199" t="e">
        <f>AND($C1145&lt;&gt;"",#REF!&lt;&gt;"")</f>
        <v>#REF!</v>
      </c>
      <c r="AA1145" s="199" t="e">
        <f t="shared" si="43"/>
        <v>#REF!</v>
      </c>
      <c r="AB1145" s="199" t="e">
        <f t="shared" si="43"/>
        <v>#REF!</v>
      </c>
      <c r="AC1145" s="199" t="e">
        <f t="shared" si="43"/>
        <v>#REF!</v>
      </c>
      <c r="AD1145" s="199" t="e">
        <f t="shared" si="42"/>
        <v>#REF!</v>
      </c>
      <c r="AE1145" s="199" t="e">
        <f t="shared" si="42"/>
        <v>#REF!</v>
      </c>
      <c r="AF1145" s="199" t="e">
        <f t="shared" si="42"/>
        <v>#REF!</v>
      </c>
    </row>
    <row r="1146" spans="21:32">
      <c r="U1146" s="199" t="e">
        <f>AND($C1146&lt;&gt;"",#REF!&lt;&gt;"")</f>
        <v>#REF!</v>
      </c>
      <c r="V1146" s="199" t="e">
        <f>AND($C1146&lt;&gt;"",#REF!&lt;&gt;"")</f>
        <v>#REF!</v>
      </c>
      <c r="W1146" s="199" t="e">
        <f>AND($C1146&lt;&gt;"",#REF!&lt;&gt;"")</f>
        <v>#REF!</v>
      </c>
      <c r="X1146" s="199" t="e">
        <f>AND($C1146&lt;&gt;"",#REF!&lt;&gt;"")</f>
        <v>#REF!</v>
      </c>
      <c r="Y1146" s="199" t="e">
        <f>AND($C1146&lt;&gt;"",#REF!&lt;&gt;"")</f>
        <v>#REF!</v>
      </c>
      <c r="Z1146" s="199" t="e">
        <f>AND($C1146&lt;&gt;"",#REF!&lt;&gt;"")</f>
        <v>#REF!</v>
      </c>
      <c r="AA1146" s="199" t="e">
        <f t="shared" si="43"/>
        <v>#REF!</v>
      </c>
      <c r="AB1146" s="199" t="e">
        <f t="shared" si="43"/>
        <v>#REF!</v>
      </c>
      <c r="AC1146" s="199" t="e">
        <f t="shared" si="43"/>
        <v>#REF!</v>
      </c>
      <c r="AD1146" s="199" t="e">
        <f t="shared" si="42"/>
        <v>#REF!</v>
      </c>
      <c r="AE1146" s="199" t="e">
        <f t="shared" si="42"/>
        <v>#REF!</v>
      </c>
      <c r="AF1146" s="199" t="e">
        <f t="shared" si="42"/>
        <v>#REF!</v>
      </c>
    </row>
    <row r="1147" spans="21:32">
      <c r="U1147" s="199" t="e">
        <f>AND($C1147&lt;&gt;"",#REF!&lt;&gt;"")</f>
        <v>#REF!</v>
      </c>
      <c r="V1147" s="199" t="e">
        <f>AND($C1147&lt;&gt;"",#REF!&lt;&gt;"")</f>
        <v>#REF!</v>
      </c>
      <c r="W1147" s="199" t="e">
        <f>AND($C1147&lt;&gt;"",#REF!&lt;&gt;"")</f>
        <v>#REF!</v>
      </c>
      <c r="X1147" s="199" t="e">
        <f>AND($C1147&lt;&gt;"",#REF!&lt;&gt;"")</f>
        <v>#REF!</v>
      </c>
      <c r="Y1147" s="199" t="e">
        <f>AND($C1147&lt;&gt;"",#REF!&lt;&gt;"")</f>
        <v>#REF!</v>
      </c>
      <c r="Z1147" s="199" t="e">
        <f>AND($C1147&lt;&gt;"",#REF!&lt;&gt;"")</f>
        <v>#REF!</v>
      </c>
      <c r="AA1147" s="199" t="e">
        <f t="shared" si="43"/>
        <v>#REF!</v>
      </c>
      <c r="AB1147" s="199" t="e">
        <f t="shared" si="43"/>
        <v>#REF!</v>
      </c>
      <c r="AC1147" s="199" t="e">
        <f t="shared" si="43"/>
        <v>#REF!</v>
      </c>
      <c r="AD1147" s="199" t="e">
        <f t="shared" si="42"/>
        <v>#REF!</v>
      </c>
      <c r="AE1147" s="199" t="e">
        <f t="shared" si="42"/>
        <v>#REF!</v>
      </c>
      <c r="AF1147" s="199" t="e">
        <f t="shared" si="42"/>
        <v>#REF!</v>
      </c>
    </row>
    <row r="1148" spans="21:32">
      <c r="U1148" s="199" t="e">
        <f>AND($C1148&lt;&gt;"",#REF!&lt;&gt;"")</f>
        <v>#REF!</v>
      </c>
      <c r="V1148" s="199" t="e">
        <f>AND($C1148&lt;&gt;"",#REF!&lt;&gt;"")</f>
        <v>#REF!</v>
      </c>
      <c r="W1148" s="199" t="e">
        <f>AND($C1148&lt;&gt;"",#REF!&lt;&gt;"")</f>
        <v>#REF!</v>
      </c>
      <c r="X1148" s="199" t="e">
        <f>AND($C1148&lt;&gt;"",#REF!&lt;&gt;"")</f>
        <v>#REF!</v>
      </c>
      <c r="Y1148" s="199" t="e">
        <f>AND($C1148&lt;&gt;"",#REF!&lt;&gt;"")</f>
        <v>#REF!</v>
      </c>
      <c r="Z1148" s="199" t="e">
        <f>AND($C1148&lt;&gt;"",#REF!&lt;&gt;"")</f>
        <v>#REF!</v>
      </c>
      <c r="AA1148" s="199" t="e">
        <f t="shared" si="43"/>
        <v>#REF!</v>
      </c>
      <c r="AB1148" s="199" t="e">
        <f t="shared" si="43"/>
        <v>#REF!</v>
      </c>
      <c r="AC1148" s="199" t="e">
        <f t="shared" si="43"/>
        <v>#REF!</v>
      </c>
      <c r="AD1148" s="199" t="e">
        <f t="shared" si="42"/>
        <v>#REF!</v>
      </c>
      <c r="AE1148" s="199" t="e">
        <f t="shared" si="42"/>
        <v>#REF!</v>
      </c>
      <c r="AF1148" s="199" t="e">
        <f t="shared" si="42"/>
        <v>#REF!</v>
      </c>
    </row>
    <row r="1149" spans="21:32">
      <c r="U1149" s="199" t="e">
        <f>AND($C1149&lt;&gt;"",#REF!&lt;&gt;"")</f>
        <v>#REF!</v>
      </c>
      <c r="V1149" s="199" t="e">
        <f>AND($C1149&lt;&gt;"",#REF!&lt;&gt;"")</f>
        <v>#REF!</v>
      </c>
      <c r="W1149" s="199" t="e">
        <f>AND($C1149&lt;&gt;"",#REF!&lt;&gt;"")</f>
        <v>#REF!</v>
      </c>
      <c r="X1149" s="199" t="e">
        <f>AND($C1149&lt;&gt;"",#REF!&lt;&gt;"")</f>
        <v>#REF!</v>
      </c>
      <c r="Y1149" s="199" t="e">
        <f>AND($C1149&lt;&gt;"",#REF!&lt;&gt;"")</f>
        <v>#REF!</v>
      </c>
      <c r="Z1149" s="199" t="e">
        <f>AND($C1149&lt;&gt;"",#REF!&lt;&gt;"")</f>
        <v>#REF!</v>
      </c>
      <c r="AA1149" s="199" t="e">
        <f t="shared" si="43"/>
        <v>#REF!</v>
      </c>
      <c r="AB1149" s="199" t="e">
        <f t="shared" si="43"/>
        <v>#REF!</v>
      </c>
      <c r="AC1149" s="199" t="e">
        <f t="shared" si="43"/>
        <v>#REF!</v>
      </c>
      <c r="AD1149" s="199" t="e">
        <f t="shared" si="42"/>
        <v>#REF!</v>
      </c>
      <c r="AE1149" s="199" t="e">
        <f t="shared" si="42"/>
        <v>#REF!</v>
      </c>
      <c r="AF1149" s="199" t="e">
        <f t="shared" si="42"/>
        <v>#REF!</v>
      </c>
    </row>
    <row r="1150" spans="21:32">
      <c r="U1150" s="199" t="e">
        <f>AND($C1150&lt;&gt;"",#REF!&lt;&gt;"")</f>
        <v>#REF!</v>
      </c>
      <c r="V1150" s="199" t="e">
        <f>AND($C1150&lt;&gt;"",#REF!&lt;&gt;"")</f>
        <v>#REF!</v>
      </c>
      <c r="W1150" s="199" t="e">
        <f>AND($C1150&lt;&gt;"",#REF!&lt;&gt;"")</f>
        <v>#REF!</v>
      </c>
      <c r="X1150" s="199" t="e">
        <f>AND($C1150&lt;&gt;"",#REF!&lt;&gt;"")</f>
        <v>#REF!</v>
      </c>
      <c r="Y1150" s="199" t="e">
        <f>AND($C1150&lt;&gt;"",#REF!&lt;&gt;"")</f>
        <v>#REF!</v>
      </c>
      <c r="Z1150" s="199" t="e">
        <f>AND($C1150&lt;&gt;"",#REF!&lt;&gt;"")</f>
        <v>#REF!</v>
      </c>
      <c r="AA1150" s="199" t="e">
        <f t="shared" si="43"/>
        <v>#REF!</v>
      </c>
      <c r="AB1150" s="199" t="e">
        <f t="shared" si="43"/>
        <v>#REF!</v>
      </c>
      <c r="AC1150" s="199" t="e">
        <f t="shared" si="43"/>
        <v>#REF!</v>
      </c>
      <c r="AD1150" s="199" t="e">
        <f t="shared" si="42"/>
        <v>#REF!</v>
      </c>
      <c r="AE1150" s="199" t="e">
        <f t="shared" si="42"/>
        <v>#REF!</v>
      </c>
      <c r="AF1150" s="199" t="e">
        <f t="shared" si="42"/>
        <v>#REF!</v>
      </c>
    </row>
    <row r="1151" spans="21:32">
      <c r="U1151" s="199" t="e">
        <f>AND($C1151&lt;&gt;"",#REF!&lt;&gt;"")</f>
        <v>#REF!</v>
      </c>
      <c r="V1151" s="199" t="e">
        <f>AND($C1151&lt;&gt;"",#REF!&lt;&gt;"")</f>
        <v>#REF!</v>
      </c>
      <c r="W1151" s="199" t="e">
        <f>AND($C1151&lt;&gt;"",#REF!&lt;&gt;"")</f>
        <v>#REF!</v>
      </c>
      <c r="X1151" s="199" t="e">
        <f>AND($C1151&lt;&gt;"",#REF!&lt;&gt;"")</f>
        <v>#REF!</v>
      </c>
      <c r="Y1151" s="199" t="e">
        <f>AND($C1151&lt;&gt;"",#REF!&lt;&gt;"")</f>
        <v>#REF!</v>
      </c>
      <c r="Z1151" s="199" t="e">
        <f>AND($C1151&lt;&gt;"",#REF!&lt;&gt;"")</f>
        <v>#REF!</v>
      </c>
      <c r="AA1151" s="199" t="e">
        <f t="shared" si="43"/>
        <v>#REF!</v>
      </c>
      <c r="AB1151" s="199" t="e">
        <f t="shared" si="43"/>
        <v>#REF!</v>
      </c>
      <c r="AC1151" s="199" t="e">
        <f t="shared" si="43"/>
        <v>#REF!</v>
      </c>
      <c r="AD1151" s="199" t="e">
        <f t="shared" si="42"/>
        <v>#REF!</v>
      </c>
      <c r="AE1151" s="199" t="e">
        <f t="shared" si="42"/>
        <v>#REF!</v>
      </c>
      <c r="AF1151" s="199" t="e">
        <f t="shared" si="42"/>
        <v>#REF!</v>
      </c>
    </row>
    <row r="1152" spans="21:32">
      <c r="U1152" s="199" t="e">
        <f>AND($C1152&lt;&gt;"",#REF!&lt;&gt;"")</f>
        <v>#REF!</v>
      </c>
      <c r="V1152" s="199" t="e">
        <f>AND($C1152&lt;&gt;"",#REF!&lt;&gt;"")</f>
        <v>#REF!</v>
      </c>
      <c r="W1152" s="199" t="e">
        <f>AND($C1152&lt;&gt;"",#REF!&lt;&gt;"")</f>
        <v>#REF!</v>
      </c>
      <c r="X1152" s="199" t="e">
        <f>AND($C1152&lt;&gt;"",#REF!&lt;&gt;"")</f>
        <v>#REF!</v>
      </c>
      <c r="Y1152" s="199" t="e">
        <f>AND($C1152&lt;&gt;"",#REF!&lt;&gt;"")</f>
        <v>#REF!</v>
      </c>
      <c r="Z1152" s="199" t="e">
        <f>AND($C1152&lt;&gt;"",#REF!&lt;&gt;"")</f>
        <v>#REF!</v>
      </c>
      <c r="AA1152" s="199" t="e">
        <f t="shared" si="43"/>
        <v>#REF!</v>
      </c>
      <c r="AB1152" s="199" t="e">
        <f t="shared" si="43"/>
        <v>#REF!</v>
      </c>
      <c r="AC1152" s="199" t="e">
        <f t="shared" si="43"/>
        <v>#REF!</v>
      </c>
      <c r="AD1152" s="199" t="e">
        <f t="shared" si="42"/>
        <v>#REF!</v>
      </c>
      <c r="AE1152" s="199" t="e">
        <f t="shared" si="42"/>
        <v>#REF!</v>
      </c>
      <c r="AF1152" s="199" t="e">
        <f t="shared" si="42"/>
        <v>#REF!</v>
      </c>
    </row>
    <row r="1153" spans="21:32">
      <c r="U1153" s="199" t="e">
        <f>AND($C1153&lt;&gt;"",#REF!&lt;&gt;"")</f>
        <v>#REF!</v>
      </c>
      <c r="V1153" s="199" t="e">
        <f>AND($C1153&lt;&gt;"",#REF!&lt;&gt;"")</f>
        <v>#REF!</v>
      </c>
      <c r="W1153" s="199" t="e">
        <f>AND($C1153&lt;&gt;"",#REF!&lt;&gt;"")</f>
        <v>#REF!</v>
      </c>
      <c r="X1153" s="199" t="e">
        <f>AND($C1153&lt;&gt;"",#REF!&lt;&gt;"")</f>
        <v>#REF!</v>
      </c>
      <c r="Y1153" s="199" t="e">
        <f>AND($C1153&lt;&gt;"",#REF!&lt;&gt;"")</f>
        <v>#REF!</v>
      </c>
      <c r="Z1153" s="199" t="e">
        <f>AND($C1153&lt;&gt;"",#REF!&lt;&gt;"")</f>
        <v>#REF!</v>
      </c>
      <c r="AA1153" s="199" t="e">
        <f t="shared" si="43"/>
        <v>#REF!</v>
      </c>
      <c r="AB1153" s="199" t="e">
        <f t="shared" si="43"/>
        <v>#REF!</v>
      </c>
      <c r="AC1153" s="199" t="e">
        <f t="shared" si="43"/>
        <v>#REF!</v>
      </c>
      <c r="AD1153" s="199" t="e">
        <f t="shared" si="42"/>
        <v>#REF!</v>
      </c>
      <c r="AE1153" s="199" t="e">
        <f t="shared" si="42"/>
        <v>#REF!</v>
      </c>
      <c r="AF1153" s="199" t="e">
        <f t="shared" si="42"/>
        <v>#REF!</v>
      </c>
    </row>
    <row r="1154" spans="21:32">
      <c r="U1154" s="199" t="e">
        <f>AND($C1154&lt;&gt;"",#REF!&lt;&gt;"")</f>
        <v>#REF!</v>
      </c>
      <c r="V1154" s="199" t="e">
        <f>AND($C1154&lt;&gt;"",#REF!&lt;&gt;"")</f>
        <v>#REF!</v>
      </c>
      <c r="W1154" s="199" t="e">
        <f>AND($C1154&lt;&gt;"",#REF!&lt;&gt;"")</f>
        <v>#REF!</v>
      </c>
      <c r="X1154" s="199" t="e">
        <f>AND($C1154&lt;&gt;"",#REF!&lt;&gt;"")</f>
        <v>#REF!</v>
      </c>
      <c r="Y1154" s="199" t="e">
        <f>AND($C1154&lt;&gt;"",#REF!&lt;&gt;"")</f>
        <v>#REF!</v>
      </c>
      <c r="Z1154" s="199" t="e">
        <f>AND($C1154&lt;&gt;"",#REF!&lt;&gt;"")</f>
        <v>#REF!</v>
      </c>
      <c r="AA1154" s="199" t="e">
        <f t="shared" si="43"/>
        <v>#REF!</v>
      </c>
      <c r="AB1154" s="199" t="e">
        <f t="shared" si="43"/>
        <v>#REF!</v>
      </c>
      <c r="AC1154" s="199" t="e">
        <f t="shared" si="43"/>
        <v>#REF!</v>
      </c>
      <c r="AD1154" s="199" t="e">
        <f t="shared" si="42"/>
        <v>#REF!</v>
      </c>
      <c r="AE1154" s="199" t="e">
        <f t="shared" si="42"/>
        <v>#REF!</v>
      </c>
      <c r="AF1154" s="199" t="e">
        <f t="shared" si="42"/>
        <v>#REF!</v>
      </c>
    </row>
    <row r="1155" spans="21:32">
      <c r="U1155" s="199" t="e">
        <f>AND($C1155&lt;&gt;"",#REF!&lt;&gt;"")</f>
        <v>#REF!</v>
      </c>
      <c r="V1155" s="199" t="e">
        <f>AND($C1155&lt;&gt;"",#REF!&lt;&gt;"")</f>
        <v>#REF!</v>
      </c>
      <c r="W1155" s="199" t="e">
        <f>AND($C1155&lt;&gt;"",#REF!&lt;&gt;"")</f>
        <v>#REF!</v>
      </c>
      <c r="X1155" s="199" t="e">
        <f>AND($C1155&lt;&gt;"",#REF!&lt;&gt;"")</f>
        <v>#REF!</v>
      </c>
      <c r="Y1155" s="199" t="e">
        <f>AND($C1155&lt;&gt;"",#REF!&lt;&gt;"")</f>
        <v>#REF!</v>
      </c>
      <c r="Z1155" s="199" t="e">
        <f>AND($C1155&lt;&gt;"",#REF!&lt;&gt;"")</f>
        <v>#REF!</v>
      </c>
      <c r="AA1155" s="199" t="e">
        <f t="shared" si="43"/>
        <v>#REF!</v>
      </c>
      <c r="AB1155" s="199" t="e">
        <f t="shared" si="43"/>
        <v>#REF!</v>
      </c>
      <c r="AC1155" s="199" t="e">
        <f t="shared" si="43"/>
        <v>#REF!</v>
      </c>
      <c r="AD1155" s="199" t="e">
        <f t="shared" si="42"/>
        <v>#REF!</v>
      </c>
      <c r="AE1155" s="199" t="e">
        <f t="shared" si="42"/>
        <v>#REF!</v>
      </c>
      <c r="AF1155" s="199" t="e">
        <f t="shared" si="42"/>
        <v>#REF!</v>
      </c>
    </row>
    <row r="1156" spans="21:32">
      <c r="U1156" s="199" t="e">
        <f>AND($C1156&lt;&gt;"",#REF!&lt;&gt;"")</f>
        <v>#REF!</v>
      </c>
      <c r="V1156" s="199" t="e">
        <f>AND($C1156&lt;&gt;"",#REF!&lt;&gt;"")</f>
        <v>#REF!</v>
      </c>
      <c r="W1156" s="199" t="e">
        <f>AND($C1156&lt;&gt;"",#REF!&lt;&gt;"")</f>
        <v>#REF!</v>
      </c>
      <c r="X1156" s="199" t="e">
        <f>AND($C1156&lt;&gt;"",#REF!&lt;&gt;"")</f>
        <v>#REF!</v>
      </c>
      <c r="Y1156" s="199" t="e">
        <f>AND($C1156&lt;&gt;"",#REF!&lt;&gt;"")</f>
        <v>#REF!</v>
      </c>
      <c r="Z1156" s="199" t="e">
        <f>AND($C1156&lt;&gt;"",#REF!&lt;&gt;"")</f>
        <v>#REF!</v>
      </c>
      <c r="AA1156" s="199" t="e">
        <f t="shared" si="43"/>
        <v>#REF!</v>
      </c>
      <c r="AB1156" s="199" t="e">
        <f t="shared" si="43"/>
        <v>#REF!</v>
      </c>
      <c r="AC1156" s="199" t="e">
        <f t="shared" si="43"/>
        <v>#REF!</v>
      </c>
      <c r="AD1156" s="199" t="e">
        <f t="shared" si="42"/>
        <v>#REF!</v>
      </c>
      <c r="AE1156" s="199" t="e">
        <f t="shared" si="42"/>
        <v>#REF!</v>
      </c>
      <c r="AF1156" s="199" t="e">
        <f t="shared" si="42"/>
        <v>#REF!</v>
      </c>
    </row>
    <row r="1157" spans="21:32">
      <c r="U1157" s="199" t="e">
        <f>AND($C1157&lt;&gt;"",#REF!&lt;&gt;"")</f>
        <v>#REF!</v>
      </c>
      <c r="V1157" s="199" t="e">
        <f>AND($C1157&lt;&gt;"",#REF!&lt;&gt;"")</f>
        <v>#REF!</v>
      </c>
      <c r="W1157" s="199" t="e">
        <f>AND($C1157&lt;&gt;"",#REF!&lt;&gt;"")</f>
        <v>#REF!</v>
      </c>
      <c r="X1157" s="199" t="e">
        <f>AND($C1157&lt;&gt;"",#REF!&lt;&gt;"")</f>
        <v>#REF!</v>
      </c>
      <c r="Y1157" s="199" t="e">
        <f>AND($C1157&lt;&gt;"",#REF!&lt;&gt;"")</f>
        <v>#REF!</v>
      </c>
      <c r="Z1157" s="199" t="e">
        <f>AND($C1157&lt;&gt;"",#REF!&lt;&gt;"")</f>
        <v>#REF!</v>
      </c>
      <c r="AA1157" s="199" t="e">
        <f t="shared" si="43"/>
        <v>#REF!</v>
      </c>
      <c r="AB1157" s="199" t="e">
        <f t="shared" si="43"/>
        <v>#REF!</v>
      </c>
      <c r="AC1157" s="199" t="e">
        <f t="shared" si="43"/>
        <v>#REF!</v>
      </c>
      <c r="AD1157" s="199" t="e">
        <f t="shared" si="42"/>
        <v>#REF!</v>
      </c>
      <c r="AE1157" s="199" t="e">
        <f t="shared" si="42"/>
        <v>#REF!</v>
      </c>
      <c r="AF1157" s="199" t="e">
        <f t="shared" si="42"/>
        <v>#REF!</v>
      </c>
    </row>
    <row r="1158" spans="21:32">
      <c r="U1158" s="199" t="e">
        <f>AND($C1158&lt;&gt;"",#REF!&lt;&gt;"")</f>
        <v>#REF!</v>
      </c>
      <c r="V1158" s="199" t="e">
        <f>AND($C1158&lt;&gt;"",#REF!&lt;&gt;"")</f>
        <v>#REF!</v>
      </c>
      <c r="W1158" s="199" t="e">
        <f>AND($C1158&lt;&gt;"",#REF!&lt;&gt;"")</f>
        <v>#REF!</v>
      </c>
      <c r="X1158" s="199" t="e">
        <f>AND($C1158&lt;&gt;"",#REF!&lt;&gt;"")</f>
        <v>#REF!</v>
      </c>
      <c r="Y1158" s="199" t="e">
        <f>AND($C1158&lt;&gt;"",#REF!&lt;&gt;"")</f>
        <v>#REF!</v>
      </c>
      <c r="Z1158" s="199" t="e">
        <f>AND($C1158&lt;&gt;"",#REF!&lt;&gt;"")</f>
        <v>#REF!</v>
      </c>
      <c r="AA1158" s="199" t="e">
        <f t="shared" si="43"/>
        <v>#REF!</v>
      </c>
      <c r="AB1158" s="199" t="e">
        <f t="shared" si="43"/>
        <v>#REF!</v>
      </c>
      <c r="AC1158" s="199" t="e">
        <f t="shared" si="43"/>
        <v>#REF!</v>
      </c>
      <c r="AD1158" s="199" t="e">
        <f t="shared" si="42"/>
        <v>#REF!</v>
      </c>
      <c r="AE1158" s="199" t="e">
        <f t="shared" si="42"/>
        <v>#REF!</v>
      </c>
      <c r="AF1158" s="199" t="e">
        <f t="shared" si="42"/>
        <v>#REF!</v>
      </c>
    </row>
    <row r="1159" spans="21:32">
      <c r="U1159" s="199" t="e">
        <f>AND($C1159&lt;&gt;"",#REF!&lt;&gt;"")</f>
        <v>#REF!</v>
      </c>
      <c r="V1159" s="199" t="e">
        <f>AND($C1159&lt;&gt;"",#REF!&lt;&gt;"")</f>
        <v>#REF!</v>
      </c>
      <c r="W1159" s="199" t="e">
        <f>AND($C1159&lt;&gt;"",#REF!&lt;&gt;"")</f>
        <v>#REF!</v>
      </c>
      <c r="X1159" s="199" t="e">
        <f>AND($C1159&lt;&gt;"",#REF!&lt;&gt;"")</f>
        <v>#REF!</v>
      </c>
      <c r="Y1159" s="199" t="e">
        <f>AND($C1159&lt;&gt;"",#REF!&lt;&gt;"")</f>
        <v>#REF!</v>
      </c>
      <c r="Z1159" s="199" t="e">
        <f>AND($C1159&lt;&gt;"",#REF!&lt;&gt;"")</f>
        <v>#REF!</v>
      </c>
      <c r="AA1159" s="199" t="e">
        <f t="shared" si="43"/>
        <v>#REF!</v>
      </c>
      <c r="AB1159" s="199" t="e">
        <f t="shared" si="43"/>
        <v>#REF!</v>
      </c>
      <c r="AC1159" s="199" t="e">
        <f t="shared" si="43"/>
        <v>#REF!</v>
      </c>
      <c r="AD1159" s="199" t="e">
        <f t="shared" si="42"/>
        <v>#REF!</v>
      </c>
      <c r="AE1159" s="199" t="e">
        <f t="shared" si="42"/>
        <v>#REF!</v>
      </c>
      <c r="AF1159" s="199" t="e">
        <f t="shared" si="42"/>
        <v>#REF!</v>
      </c>
    </row>
    <row r="1160" spans="21:32">
      <c r="U1160" s="199" t="e">
        <f>AND($C1160&lt;&gt;"",#REF!&lt;&gt;"")</f>
        <v>#REF!</v>
      </c>
      <c r="V1160" s="199" t="e">
        <f>AND($C1160&lt;&gt;"",#REF!&lt;&gt;"")</f>
        <v>#REF!</v>
      </c>
      <c r="W1160" s="199" t="e">
        <f>AND($C1160&lt;&gt;"",#REF!&lt;&gt;"")</f>
        <v>#REF!</v>
      </c>
      <c r="X1160" s="199" t="e">
        <f>AND($C1160&lt;&gt;"",#REF!&lt;&gt;"")</f>
        <v>#REF!</v>
      </c>
      <c r="Y1160" s="199" t="e">
        <f>AND($C1160&lt;&gt;"",#REF!&lt;&gt;"")</f>
        <v>#REF!</v>
      </c>
      <c r="Z1160" s="199" t="e">
        <f>AND($C1160&lt;&gt;"",#REF!&lt;&gt;"")</f>
        <v>#REF!</v>
      </c>
      <c r="AA1160" s="199" t="e">
        <f t="shared" si="43"/>
        <v>#REF!</v>
      </c>
      <c r="AB1160" s="199" t="e">
        <f t="shared" si="43"/>
        <v>#REF!</v>
      </c>
      <c r="AC1160" s="199" t="e">
        <f t="shared" si="43"/>
        <v>#REF!</v>
      </c>
      <c r="AD1160" s="199" t="e">
        <f t="shared" si="42"/>
        <v>#REF!</v>
      </c>
      <c r="AE1160" s="199" t="e">
        <f t="shared" si="42"/>
        <v>#REF!</v>
      </c>
      <c r="AF1160" s="199" t="e">
        <f t="shared" si="42"/>
        <v>#REF!</v>
      </c>
    </row>
    <row r="1161" spans="21:32">
      <c r="U1161" s="199" t="e">
        <f>AND($C1161&lt;&gt;"",#REF!&lt;&gt;"")</f>
        <v>#REF!</v>
      </c>
      <c r="V1161" s="199" t="e">
        <f>AND($C1161&lt;&gt;"",#REF!&lt;&gt;"")</f>
        <v>#REF!</v>
      </c>
      <c r="W1161" s="199" t="e">
        <f>AND($C1161&lt;&gt;"",#REF!&lt;&gt;"")</f>
        <v>#REF!</v>
      </c>
      <c r="X1161" s="199" t="e">
        <f>AND($C1161&lt;&gt;"",#REF!&lt;&gt;"")</f>
        <v>#REF!</v>
      </c>
      <c r="Y1161" s="199" t="e">
        <f>AND($C1161&lt;&gt;"",#REF!&lt;&gt;"")</f>
        <v>#REF!</v>
      </c>
      <c r="Z1161" s="199" t="e">
        <f>AND($C1161&lt;&gt;"",#REF!&lt;&gt;"")</f>
        <v>#REF!</v>
      </c>
      <c r="AA1161" s="199" t="e">
        <f t="shared" si="43"/>
        <v>#REF!</v>
      </c>
      <c r="AB1161" s="199" t="e">
        <f t="shared" si="43"/>
        <v>#REF!</v>
      </c>
      <c r="AC1161" s="199" t="e">
        <f t="shared" si="43"/>
        <v>#REF!</v>
      </c>
      <c r="AD1161" s="199" t="e">
        <f t="shared" si="42"/>
        <v>#REF!</v>
      </c>
      <c r="AE1161" s="199" t="e">
        <f t="shared" si="42"/>
        <v>#REF!</v>
      </c>
      <c r="AF1161" s="199" t="e">
        <f t="shared" si="42"/>
        <v>#REF!</v>
      </c>
    </row>
    <row r="1162" spans="21:32">
      <c r="U1162" s="199" t="e">
        <f>AND($C1162&lt;&gt;"",#REF!&lt;&gt;"")</f>
        <v>#REF!</v>
      </c>
      <c r="V1162" s="199" t="e">
        <f>AND($C1162&lt;&gt;"",#REF!&lt;&gt;"")</f>
        <v>#REF!</v>
      </c>
      <c r="W1162" s="199" t="e">
        <f>AND($C1162&lt;&gt;"",#REF!&lt;&gt;"")</f>
        <v>#REF!</v>
      </c>
      <c r="X1162" s="199" t="e">
        <f>AND($C1162&lt;&gt;"",#REF!&lt;&gt;"")</f>
        <v>#REF!</v>
      </c>
      <c r="Y1162" s="199" t="e">
        <f>AND($C1162&lt;&gt;"",#REF!&lt;&gt;"")</f>
        <v>#REF!</v>
      </c>
      <c r="Z1162" s="199" t="e">
        <f>AND($C1162&lt;&gt;"",#REF!&lt;&gt;"")</f>
        <v>#REF!</v>
      </c>
      <c r="AA1162" s="199" t="e">
        <f t="shared" si="43"/>
        <v>#REF!</v>
      </c>
      <c r="AB1162" s="199" t="e">
        <f t="shared" si="43"/>
        <v>#REF!</v>
      </c>
      <c r="AC1162" s="199" t="e">
        <f t="shared" si="43"/>
        <v>#REF!</v>
      </c>
      <c r="AD1162" s="199" t="e">
        <f t="shared" si="42"/>
        <v>#REF!</v>
      </c>
      <c r="AE1162" s="199" t="e">
        <f t="shared" si="42"/>
        <v>#REF!</v>
      </c>
      <c r="AF1162" s="199" t="e">
        <f t="shared" si="42"/>
        <v>#REF!</v>
      </c>
    </row>
    <row r="1163" spans="21:32">
      <c r="U1163" s="199" t="e">
        <f>AND($C1163&lt;&gt;"",#REF!&lt;&gt;"")</f>
        <v>#REF!</v>
      </c>
      <c r="V1163" s="199" t="e">
        <f>AND($C1163&lt;&gt;"",#REF!&lt;&gt;"")</f>
        <v>#REF!</v>
      </c>
      <c r="W1163" s="199" t="e">
        <f>AND($C1163&lt;&gt;"",#REF!&lt;&gt;"")</f>
        <v>#REF!</v>
      </c>
      <c r="X1163" s="199" t="e">
        <f>AND($C1163&lt;&gt;"",#REF!&lt;&gt;"")</f>
        <v>#REF!</v>
      </c>
      <c r="Y1163" s="199" t="e">
        <f>AND($C1163&lt;&gt;"",#REF!&lt;&gt;"")</f>
        <v>#REF!</v>
      </c>
      <c r="Z1163" s="199" t="e">
        <f>AND($C1163&lt;&gt;"",#REF!&lt;&gt;"")</f>
        <v>#REF!</v>
      </c>
      <c r="AA1163" s="199" t="e">
        <f t="shared" si="43"/>
        <v>#REF!</v>
      </c>
      <c r="AB1163" s="199" t="e">
        <f t="shared" si="43"/>
        <v>#REF!</v>
      </c>
      <c r="AC1163" s="199" t="e">
        <f t="shared" si="43"/>
        <v>#REF!</v>
      </c>
      <c r="AD1163" s="199" t="e">
        <f t="shared" si="42"/>
        <v>#REF!</v>
      </c>
      <c r="AE1163" s="199" t="e">
        <f t="shared" si="42"/>
        <v>#REF!</v>
      </c>
      <c r="AF1163" s="199" t="e">
        <f t="shared" si="42"/>
        <v>#REF!</v>
      </c>
    </row>
    <row r="1164" spans="21:32">
      <c r="U1164" s="199" t="e">
        <f>AND($C1164&lt;&gt;"",#REF!&lt;&gt;"")</f>
        <v>#REF!</v>
      </c>
      <c r="V1164" s="199" t="e">
        <f>AND($C1164&lt;&gt;"",#REF!&lt;&gt;"")</f>
        <v>#REF!</v>
      </c>
      <c r="W1164" s="199" t="e">
        <f>AND($C1164&lt;&gt;"",#REF!&lt;&gt;"")</f>
        <v>#REF!</v>
      </c>
      <c r="X1164" s="199" t="e">
        <f>AND($C1164&lt;&gt;"",#REF!&lt;&gt;"")</f>
        <v>#REF!</v>
      </c>
      <c r="Y1164" s="199" t="e">
        <f>AND($C1164&lt;&gt;"",#REF!&lt;&gt;"")</f>
        <v>#REF!</v>
      </c>
      <c r="Z1164" s="199" t="e">
        <f>AND($C1164&lt;&gt;"",#REF!&lt;&gt;"")</f>
        <v>#REF!</v>
      </c>
      <c r="AA1164" s="199" t="e">
        <f t="shared" si="43"/>
        <v>#REF!</v>
      </c>
      <c r="AB1164" s="199" t="e">
        <f t="shared" si="43"/>
        <v>#REF!</v>
      </c>
      <c r="AC1164" s="199" t="e">
        <f t="shared" si="43"/>
        <v>#REF!</v>
      </c>
      <c r="AD1164" s="199" t="e">
        <f t="shared" si="42"/>
        <v>#REF!</v>
      </c>
      <c r="AE1164" s="199" t="e">
        <f t="shared" si="42"/>
        <v>#REF!</v>
      </c>
      <c r="AF1164" s="199" t="e">
        <f t="shared" si="42"/>
        <v>#REF!</v>
      </c>
    </row>
    <row r="1165" spans="21:32">
      <c r="U1165" s="199" t="e">
        <f>AND($C1165&lt;&gt;"",#REF!&lt;&gt;"")</f>
        <v>#REF!</v>
      </c>
      <c r="V1165" s="199" t="e">
        <f>AND($C1165&lt;&gt;"",#REF!&lt;&gt;"")</f>
        <v>#REF!</v>
      </c>
      <c r="W1165" s="199" t="e">
        <f>AND($C1165&lt;&gt;"",#REF!&lt;&gt;"")</f>
        <v>#REF!</v>
      </c>
      <c r="X1165" s="199" t="e">
        <f>AND($C1165&lt;&gt;"",#REF!&lt;&gt;"")</f>
        <v>#REF!</v>
      </c>
      <c r="Y1165" s="199" t="e">
        <f>AND($C1165&lt;&gt;"",#REF!&lt;&gt;"")</f>
        <v>#REF!</v>
      </c>
      <c r="Z1165" s="199" t="e">
        <f>AND($C1165&lt;&gt;"",#REF!&lt;&gt;"")</f>
        <v>#REF!</v>
      </c>
      <c r="AA1165" s="199" t="e">
        <f t="shared" si="43"/>
        <v>#REF!</v>
      </c>
      <c r="AB1165" s="199" t="e">
        <f t="shared" si="43"/>
        <v>#REF!</v>
      </c>
      <c r="AC1165" s="199" t="e">
        <f t="shared" si="43"/>
        <v>#REF!</v>
      </c>
      <c r="AD1165" s="199" t="e">
        <f t="shared" si="42"/>
        <v>#REF!</v>
      </c>
      <c r="AE1165" s="199" t="e">
        <f t="shared" si="42"/>
        <v>#REF!</v>
      </c>
      <c r="AF1165" s="199" t="e">
        <f t="shared" si="42"/>
        <v>#REF!</v>
      </c>
    </row>
    <row r="1166" spans="21:32">
      <c r="U1166" s="199" t="e">
        <f>AND($C1166&lt;&gt;"",#REF!&lt;&gt;"")</f>
        <v>#REF!</v>
      </c>
      <c r="V1166" s="199" t="e">
        <f>AND($C1166&lt;&gt;"",#REF!&lt;&gt;"")</f>
        <v>#REF!</v>
      </c>
      <c r="W1166" s="199" t="e">
        <f>AND($C1166&lt;&gt;"",#REF!&lt;&gt;"")</f>
        <v>#REF!</v>
      </c>
      <c r="X1166" s="199" t="e">
        <f>AND($C1166&lt;&gt;"",#REF!&lt;&gt;"")</f>
        <v>#REF!</v>
      </c>
      <c r="Y1166" s="199" t="e">
        <f>AND($C1166&lt;&gt;"",#REF!&lt;&gt;"")</f>
        <v>#REF!</v>
      </c>
      <c r="Z1166" s="199" t="e">
        <f>AND($C1166&lt;&gt;"",#REF!&lt;&gt;"")</f>
        <v>#REF!</v>
      </c>
      <c r="AA1166" s="199" t="e">
        <f t="shared" si="43"/>
        <v>#REF!</v>
      </c>
      <c r="AB1166" s="199" t="e">
        <f t="shared" si="43"/>
        <v>#REF!</v>
      </c>
      <c r="AC1166" s="199" t="e">
        <f t="shared" si="43"/>
        <v>#REF!</v>
      </c>
      <c r="AD1166" s="199" t="e">
        <f t="shared" si="42"/>
        <v>#REF!</v>
      </c>
      <c r="AE1166" s="199" t="e">
        <f t="shared" si="42"/>
        <v>#REF!</v>
      </c>
      <c r="AF1166" s="199" t="e">
        <f t="shared" si="42"/>
        <v>#REF!</v>
      </c>
    </row>
    <row r="1167" spans="21:32">
      <c r="U1167" s="199" t="e">
        <f>AND($C1167&lt;&gt;"",#REF!&lt;&gt;"")</f>
        <v>#REF!</v>
      </c>
      <c r="V1167" s="199" t="e">
        <f>AND($C1167&lt;&gt;"",#REF!&lt;&gt;"")</f>
        <v>#REF!</v>
      </c>
      <c r="W1167" s="199" t="e">
        <f>AND($C1167&lt;&gt;"",#REF!&lt;&gt;"")</f>
        <v>#REF!</v>
      </c>
      <c r="X1167" s="199" t="e">
        <f>AND($C1167&lt;&gt;"",#REF!&lt;&gt;"")</f>
        <v>#REF!</v>
      </c>
      <c r="Y1167" s="199" t="e">
        <f>AND($C1167&lt;&gt;"",#REF!&lt;&gt;"")</f>
        <v>#REF!</v>
      </c>
      <c r="Z1167" s="199" t="e">
        <f>AND($C1167&lt;&gt;"",#REF!&lt;&gt;"")</f>
        <v>#REF!</v>
      </c>
      <c r="AA1167" s="199" t="e">
        <f t="shared" si="43"/>
        <v>#REF!</v>
      </c>
      <c r="AB1167" s="199" t="e">
        <f t="shared" si="43"/>
        <v>#REF!</v>
      </c>
      <c r="AC1167" s="199" t="e">
        <f t="shared" si="43"/>
        <v>#REF!</v>
      </c>
      <c r="AD1167" s="199" t="e">
        <f t="shared" si="42"/>
        <v>#REF!</v>
      </c>
      <c r="AE1167" s="199" t="e">
        <f t="shared" si="42"/>
        <v>#REF!</v>
      </c>
      <c r="AF1167" s="199" t="e">
        <f t="shared" si="42"/>
        <v>#REF!</v>
      </c>
    </row>
    <row r="1168" spans="21:32">
      <c r="U1168" s="199" t="e">
        <f>AND($C1168&lt;&gt;"",#REF!&lt;&gt;"")</f>
        <v>#REF!</v>
      </c>
      <c r="V1168" s="199" t="e">
        <f>AND($C1168&lt;&gt;"",#REF!&lt;&gt;"")</f>
        <v>#REF!</v>
      </c>
      <c r="W1168" s="199" t="e">
        <f>AND($C1168&lt;&gt;"",#REF!&lt;&gt;"")</f>
        <v>#REF!</v>
      </c>
      <c r="X1168" s="199" t="e">
        <f>AND($C1168&lt;&gt;"",#REF!&lt;&gt;"")</f>
        <v>#REF!</v>
      </c>
      <c r="Y1168" s="199" t="e">
        <f>AND($C1168&lt;&gt;"",#REF!&lt;&gt;"")</f>
        <v>#REF!</v>
      </c>
      <c r="Z1168" s="199" t="e">
        <f>AND($C1168&lt;&gt;"",#REF!&lt;&gt;"")</f>
        <v>#REF!</v>
      </c>
      <c r="AA1168" s="199" t="e">
        <f t="shared" si="43"/>
        <v>#REF!</v>
      </c>
      <c r="AB1168" s="199" t="e">
        <f t="shared" si="43"/>
        <v>#REF!</v>
      </c>
      <c r="AC1168" s="199" t="e">
        <f t="shared" si="43"/>
        <v>#REF!</v>
      </c>
      <c r="AD1168" s="199" t="e">
        <f t="shared" si="43"/>
        <v>#REF!</v>
      </c>
      <c r="AE1168" s="199" t="e">
        <f t="shared" si="43"/>
        <v>#REF!</v>
      </c>
      <c r="AF1168" s="199" t="e">
        <f t="shared" si="43"/>
        <v>#REF!</v>
      </c>
    </row>
    <row r="1169" spans="21:32">
      <c r="U1169" s="199" t="e">
        <f>AND($C1169&lt;&gt;"",#REF!&lt;&gt;"")</f>
        <v>#REF!</v>
      </c>
      <c r="V1169" s="199" t="e">
        <f>AND($C1169&lt;&gt;"",#REF!&lt;&gt;"")</f>
        <v>#REF!</v>
      </c>
      <c r="W1169" s="199" t="e">
        <f>AND($C1169&lt;&gt;"",#REF!&lt;&gt;"")</f>
        <v>#REF!</v>
      </c>
      <c r="X1169" s="199" t="e">
        <f>AND($C1169&lt;&gt;"",#REF!&lt;&gt;"")</f>
        <v>#REF!</v>
      </c>
      <c r="Y1169" s="199" t="e">
        <f>AND($C1169&lt;&gt;"",#REF!&lt;&gt;"")</f>
        <v>#REF!</v>
      </c>
      <c r="Z1169" s="199" t="e">
        <f>AND($C1169&lt;&gt;"",#REF!&lt;&gt;"")</f>
        <v>#REF!</v>
      </c>
      <c r="AA1169" s="199" t="e">
        <f t="shared" ref="AA1169:AF1211" si="44">IF(U1169=TRUE,1,"")</f>
        <v>#REF!</v>
      </c>
      <c r="AB1169" s="199" t="e">
        <f t="shared" si="44"/>
        <v>#REF!</v>
      </c>
      <c r="AC1169" s="199" t="e">
        <f t="shared" si="44"/>
        <v>#REF!</v>
      </c>
      <c r="AD1169" s="199" t="e">
        <f t="shared" si="44"/>
        <v>#REF!</v>
      </c>
      <c r="AE1169" s="199" t="e">
        <f t="shared" si="44"/>
        <v>#REF!</v>
      </c>
      <c r="AF1169" s="199" t="e">
        <f t="shared" si="44"/>
        <v>#REF!</v>
      </c>
    </row>
    <row r="1170" spans="21:32">
      <c r="U1170" s="199" t="e">
        <f>AND($C1170&lt;&gt;"",#REF!&lt;&gt;"")</f>
        <v>#REF!</v>
      </c>
      <c r="V1170" s="199" t="e">
        <f>AND($C1170&lt;&gt;"",#REF!&lt;&gt;"")</f>
        <v>#REF!</v>
      </c>
      <c r="W1170" s="199" t="e">
        <f>AND($C1170&lt;&gt;"",#REF!&lt;&gt;"")</f>
        <v>#REF!</v>
      </c>
      <c r="X1170" s="199" t="e">
        <f>AND($C1170&lt;&gt;"",#REF!&lt;&gt;"")</f>
        <v>#REF!</v>
      </c>
      <c r="Y1170" s="199" t="e">
        <f>AND($C1170&lt;&gt;"",#REF!&lt;&gt;"")</f>
        <v>#REF!</v>
      </c>
      <c r="Z1170" s="199" t="e">
        <f>AND($C1170&lt;&gt;"",#REF!&lt;&gt;"")</f>
        <v>#REF!</v>
      </c>
      <c r="AA1170" s="199" t="e">
        <f t="shared" si="44"/>
        <v>#REF!</v>
      </c>
      <c r="AB1170" s="199" t="e">
        <f t="shared" si="44"/>
        <v>#REF!</v>
      </c>
      <c r="AC1170" s="199" t="e">
        <f t="shared" si="44"/>
        <v>#REF!</v>
      </c>
      <c r="AD1170" s="199" t="e">
        <f t="shared" si="44"/>
        <v>#REF!</v>
      </c>
      <c r="AE1170" s="199" t="e">
        <f t="shared" si="44"/>
        <v>#REF!</v>
      </c>
      <c r="AF1170" s="199" t="e">
        <f t="shared" si="44"/>
        <v>#REF!</v>
      </c>
    </row>
    <row r="1171" spans="21:32">
      <c r="U1171" s="199" t="e">
        <f>AND($C1171&lt;&gt;"",#REF!&lt;&gt;"")</f>
        <v>#REF!</v>
      </c>
      <c r="V1171" s="199" t="e">
        <f>AND($C1171&lt;&gt;"",#REF!&lt;&gt;"")</f>
        <v>#REF!</v>
      </c>
      <c r="W1171" s="199" t="e">
        <f>AND($C1171&lt;&gt;"",#REF!&lt;&gt;"")</f>
        <v>#REF!</v>
      </c>
      <c r="X1171" s="199" t="e">
        <f>AND($C1171&lt;&gt;"",#REF!&lt;&gt;"")</f>
        <v>#REF!</v>
      </c>
      <c r="Y1171" s="199" t="e">
        <f>AND($C1171&lt;&gt;"",#REF!&lt;&gt;"")</f>
        <v>#REF!</v>
      </c>
      <c r="Z1171" s="199" t="e">
        <f>AND($C1171&lt;&gt;"",#REF!&lt;&gt;"")</f>
        <v>#REF!</v>
      </c>
      <c r="AA1171" s="199" t="e">
        <f t="shared" si="44"/>
        <v>#REF!</v>
      </c>
      <c r="AB1171" s="199" t="e">
        <f t="shared" si="44"/>
        <v>#REF!</v>
      </c>
      <c r="AC1171" s="199" t="e">
        <f t="shared" si="44"/>
        <v>#REF!</v>
      </c>
      <c r="AD1171" s="199" t="e">
        <f t="shared" si="44"/>
        <v>#REF!</v>
      </c>
      <c r="AE1171" s="199" t="e">
        <f t="shared" si="44"/>
        <v>#REF!</v>
      </c>
      <c r="AF1171" s="199" t="e">
        <f t="shared" si="44"/>
        <v>#REF!</v>
      </c>
    </row>
    <row r="1172" spans="21:32">
      <c r="U1172" s="199" t="e">
        <f>AND($C1172&lt;&gt;"",#REF!&lt;&gt;"")</f>
        <v>#REF!</v>
      </c>
      <c r="V1172" s="199" t="e">
        <f>AND($C1172&lt;&gt;"",#REF!&lt;&gt;"")</f>
        <v>#REF!</v>
      </c>
      <c r="W1172" s="199" t="e">
        <f>AND($C1172&lt;&gt;"",#REF!&lt;&gt;"")</f>
        <v>#REF!</v>
      </c>
      <c r="X1172" s="199" t="e">
        <f>AND($C1172&lt;&gt;"",#REF!&lt;&gt;"")</f>
        <v>#REF!</v>
      </c>
      <c r="Y1172" s="199" t="e">
        <f>AND($C1172&lt;&gt;"",#REF!&lt;&gt;"")</f>
        <v>#REF!</v>
      </c>
      <c r="Z1172" s="199" t="e">
        <f>AND($C1172&lt;&gt;"",#REF!&lt;&gt;"")</f>
        <v>#REF!</v>
      </c>
      <c r="AA1172" s="199" t="e">
        <f t="shared" si="44"/>
        <v>#REF!</v>
      </c>
      <c r="AB1172" s="199" t="e">
        <f t="shared" si="44"/>
        <v>#REF!</v>
      </c>
      <c r="AC1172" s="199" t="e">
        <f t="shared" si="44"/>
        <v>#REF!</v>
      </c>
      <c r="AD1172" s="199" t="e">
        <f t="shared" si="44"/>
        <v>#REF!</v>
      </c>
      <c r="AE1172" s="199" t="e">
        <f t="shared" si="44"/>
        <v>#REF!</v>
      </c>
      <c r="AF1172" s="199" t="e">
        <f t="shared" si="44"/>
        <v>#REF!</v>
      </c>
    </row>
    <row r="1173" spans="21:32">
      <c r="U1173" s="199" t="e">
        <f>AND($C1173&lt;&gt;"",#REF!&lt;&gt;"")</f>
        <v>#REF!</v>
      </c>
      <c r="V1173" s="199" t="e">
        <f>AND($C1173&lt;&gt;"",#REF!&lt;&gt;"")</f>
        <v>#REF!</v>
      </c>
      <c r="W1173" s="199" t="e">
        <f>AND($C1173&lt;&gt;"",#REF!&lt;&gt;"")</f>
        <v>#REF!</v>
      </c>
      <c r="X1173" s="199" t="e">
        <f>AND($C1173&lt;&gt;"",#REF!&lt;&gt;"")</f>
        <v>#REF!</v>
      </c>
      <c r="Y1173" s="199" t="e">
        <f>AND($C1173&lt;&gt;"",#REF!&lt;&gt;"")</f>
        <v>#REF!</v>
      </c>
      <c r="Z1173" s="199" t="e">
        <f>AND($C1173&lt;&gt;"",#REF!&lt;&gt;"")</f>
        <v>#REF!</v>
      </c>
      <c r="AA1173" s="199" t="e">
        <f t="shared" si="44"/>
        <v>#REF!</v>
      </c>
      <c r="AB1173" s="199" t="e">
        <f t="shared" si="44"/>
        <v>#REF!</v>
      </c>
      <c r="AC1173" s="199" t="e">
        <f t="shared" si="44"/>
        <v>#REF!</v>
      </c>
      <c r="AD1173" s="199" t="e">
        <f t="shared" si="44"/>
        <v>#REF!</v>
      </c>
      <c r="AE1173" s="199" t="e">
        <f t="shared" si="44"/>
        <v>#REF!</v>
      </c>
      <c r="AF1173" s="199" t="e">
        <f t="shared" si="44"/>
        <v>#REF!</v>
      </c>
    </row>
    <row r="1174" spans="21:32">
      <c r="U1174" s="199" t="e">
        <f>AND($C1174&lt;&gt;"",#REF!&lt;&gt;"")</f>
        <v>#REF!</v>
      </c>
      <c r="V1174" s="199" t="e">
        <f>AND($C1174&lt;&gt;"",#REF!&lt;&gt;"")</f>
        <v>#REF!</v>
      </c>
      <c r="W1174" s="199" t="e">
        <f>AND($C1174&lt;&gt;"",#REF!&lt;&gt;"")</f>
        <v>#REF!</v>
      </c>
      <c r="X1174" s="199" t="e">
        <f>AND($C1174&lt;&gt;"",#REF!&lt;&gt;"")</f>
        <v>#REF!</v>
      </c>
      <c r="Y1174" s="199" t="e">
        <f>AND($C1174&lt;&gt;"",#REF!&lt;&gt;"")</f>
        <v>#REF!</v>
      </c>
      <c r="Z1174" s="199" t="e">
        <f>AND($C1174&lt;&gt;"",#REF!&lt;&gt;"")</f>
        <v>#REF!</v>
      </c>
      <c r="AA1174" s="199" t="e">
        <f t="shared" si="44"/>
        <v>#REF!</v>
      </c>
      <c r="AB1174" s="199" t="e">
        <f t="shared" si="44"/>
        <v>#REF!</v>
      </c>
      <c r="AC1174" s="199" t="e">
        <f t="shared" si="44"/>
        <v>#REF!</v>
      </c>
      <c r="AD1174" s="199" t="e">
        <f t="shared" si="44"/>
        <v>#REF!</v>
      </c>
      <c r="AE1174" s="199" t="e">
        <f t="shared" si="44"/>
        <v>#REF!</v>
      </c>
      <c r="AF1174" s="199" t="e">
        <f t="shared" si="44"/>
        <v>#REF!</v>
      </c>
    </row>
    <row r="1175" spans="21:32">
      <c r="U1175" s="199" t="e">
        <f>AND($C1175&lt;&gt;"",#REF!&lt;&gt;"")</f>
        <v>#REF!</v>
      </c>
      <c r="V1175" s="199" t="e">
        <f>AND($C1175&lt;&gt;"",#REF!&lt;&gt;"")</f>
        <v>#REF!</v>
      </c>
      <c r="W1175" s="199" t="e">
        <f>AND($C1175&lt;&gt;"",#REF!&lt;&gt;"")</f>
        <v>#REF!</v>
      </c>
      <c r="X1175" s="199" t="e">
        <f>AND($C1175&lt;&gt;"",#REF!&lt;&gt;"")</f>
        <v>#REF!</v>
      </c>
      <c r="Y1175" s="199" t="e">
        <f>AND($C1175&lt;&gt;"",#REF!&lt;&gt;"")</f>
        <v>#REF!</v>
      </c>
      <c r="Z1175" s="199" t="e">
        <f>AND($C1175&lt;&gt;"",#REF!&lt;&gt;"")</f>
        <v>#REF!</v>
      </c>
      <c r="AA1175" s="199" t="e">
        <f t="shared" si="44"/>
        <v>#REF!</v>
      </c>
      <c r="AB1175" s="199" t="e">
        <f t="shared" si="44"/>
        <v>#REF!</v>
      </c>
      <c r="AC1175" s="199" t="e">
        <f t="shared" si="44"/>
        <v>#REF!</v>
      </c>
      <c r="AD1175" s="199" t="e">
        <f t="shared" si="44"/>
        <v>#REF!</v>
      </c>
      <c r="AE1175" s="199" t="e">
        <f t="shared" si="44"/>
        <v>#REF!</v>
      </c>
      <c r="AF1175" s="199" t="e">
        <f t="shared" si="44"/>
        <v>#REF!</v>
      </c>
    </row>
    <row r="1176" spans="21:32">
      <c r="U1176" s="199" t="e">
        <f>AND($C1176&lt;&gt;"",#REF!&lt;&gt;"")</f>
        <v>#REF!</v>
      </c>
      <c r="V1176" s="199" t="e">
        <f>AND($C1176&lt;&gt;"",#REF!&lt;&gt;"")</f>
        <v>#REF!</v>
      </c>
      <c r="W1176" s="199" t="e">
        <f>AND($C1176&lt;&gt;"",#REF!&lt;&gt;"")</f>
        <v>#REF!</v>
      </c>
      <c r="X1176" s="199" t="e">
        <f>AND($C1176&lt;&gt;"",#REF!&lt;&gt;"")</f>
        <v>#REF!</v>
      </c>
      <c r="Y1176" s="199" t="e">
        <f>AND($C1176&lt;&gt;"",#REF!&lt;&gt;"")</f>
        <v>#REF!</v>
      </c>
      <c r="Z1176" s="199" t="e">
        <f>AND($C1176&lt;&gt;"",#REF!&lt;&gt;"")</f>
        <v>#REF!</v>
      </c>
      <c r="AA1176" s="199" t="e">
        <f t="shared" si="44"/>
        <v>#REF!</v>
      </c>
      <c r="AB1176" s="199" t="e">
        <f t="shared" si="44"/>
        <v>#REF!</v>
      </c>
      <c r="AC1176" s="199" t="e">
        <f t="shared" si="44"/>
        <v>#REF!</v>
      </c>
      <c r="AD1176" s="199" t="e">
        <f t="shared" si="44"/>
        <v>#REF!</v>
      </c>
      <c r="AE1176" s="199" t="e">
        <f t="shared" si="44"/>
        <v>#REF!</v>
      </c>
      <c r="AF1176" s="199" t="e">
        <f t="shared" si="44"/>
        <v>#REF!</v>
      </c>
    </row>
    <row r="1177" spans="21:32">
      <c r="U1177" s="199" t="e">
        <f>AND($C1177&lt;&gt;"",#REF!&lt;&gt;"")</f>
        <v>#REF!</v>
      </c>
      <c r="V1177" s="199" t="e">
        <f>AND($C1177&lt;&gt;"",#REF!&lt;&gt;"")</f>
        <v>#REF!</v>
      </c>
      <c r="W1177" s="199" t="e">
        <f>AND($C1177&lt;&gt;"",#REF!&lt;&gt;"")</f>
        <v>#REF!</v>
      </c>
      <c r="X1177" s="199" t="e">
        <f>AND($C1177&lt;&gt;"",#REF!&lt;&gt;"")</f>
        <v>#REF!</v>
      </c>
      <c r="Y1177" s="199" t="e">
        <f>AND($C1177&lt;&gt;"",#REF!&lt;&gt;"")</f>
        <v>#REF!</v>
      </c>
      <c r="Z1177" s="199" t="e">
        <f>AND($C1177&lt;&gt;"",#REF!&lt;&gt;"")</f>
        <v>#REF!</v>
      </c>
      <c r="AA1177" s="199" t="e">
        <f t="shared" si="44"/>
        <v>#REF!</v>
      </c>
      <c r="AB1177" s="199" t="e">
        <f t="shared" si="44"/>
        <v>#REF!</v>
      </c>
      <c r="AC1177" s="199" t="e">
        <f t="shared" si="44"/>
        <v>#REF!</v>
      </c>
      <c r="AD1177" s="199" t="e">
        <f t="shared" si="44"/>
        <v>#REF!</v>
      </c>
      <c r="AE1177" s="199" t="e">
        <f t="shared" si="44"/>
        <v>#REF!</v>
      </c>
      <c r="AF1177" s="199" t="e">
        <f t="shared" si="44"/>
        <v>#REF!</v>
      </c>
    </row>
    <row r="1178" spans="21:32">
      <c r="U1178" s="199" t="e">
        <f>AND($C1178&lt;&gt;"",#REF!&lt;&gt;"")</f>
        <v>#REF!</v>
      </c>
      <c r="V1178" s="199" t="e">
        <f>AND($C1178&lt;&gt;"",#REF!&lt;&gt;"")</f>
        <v>#REF!</v>
      </c>
      <c r="W1178" s="199" t="e">
        <f>AND($C1178&lt;&gt;"",#REF!&lt;&gt;"")</f>
        <v>#REF!</v>
      </c>
      <c r="X1178" s="199" t="e">
        <f>AND($C1178&lt;&gt;"",#REF!&lt;&gt;"")</f>
        <v>#REF!</v>
      </c>
      <c r="Y1178" s="199" t="e">
        <f>AND($C1178&lt;&gt;"",#REF!&lt;&gt;"")</f>
        <v>#REF!</v>
      </c>
      <c r="Z1178" s="199" t="e">
        <f>AND($C1178&lt;&gt;"",#REF!&lt;&gt;"")</f>
        <v>#REF!</v>
      </c>
      <c r="AA1178" s="199" t="e">
        <f t="shared" si="44"/>
        <v>#REF!</v>
      </c>
      <c r="AB1178" s="199" t="e">
        <f t="shared" si="44"/>
        <v>#REF!</v>
      </c>
      <c r="AC1178" s="199" t="e">
        <f t="shared" si="44"/>
        <v>#REF!</v>
      </c>
      <c r="AD1178" s="199" t="e">
        <f t="shared" si="44"/>
        <v>#REF!</v>
      </c>
      <c r="AE1178" s="199" t="e">
        <f t="shared" si="44"/>
        <v>#REF!</v>
      </c>
      <c r="AF1178" s="199" t="e">
        <f t="shared" si="44"/>
        <v>#REF!</v>
      </c>
    </row>
    <row r="1179" spans="21:32">
      <c r="U1179" s="199" t="e">
        <f>AND($C1179&lt;&gt;"",#REF!&lt;&gt;"")</f>
        <v>#REF!</v>
      </c>
      <c r="V1179" s="199" t="e">
        <f>AND($C1179&lt;&gt;"",#REF!&lt;&gt;"")</f>
        <v>#REF!</v>
      </c>
      <c r="W1179" s="199" t="e">
        <f>AND($C1179&lt;&gt;"",#REF!&lt;&gt;"")</f>
        <v>#REF!</v>
      </c>
      <c r="X1179" s="199" t="e">
        <f>AND($C1179&lt;&gt;"",#REF!&lt;&gt;"")</f>
        <v>#REF!</v>
      </c>
      <c r="Y1179" s="199" t="e">
        <f>AND($C1179&lt;&gt;"",#REF!&lt;&gt;"")</f>
        <v>#REF!</v>
      </c>
      <c r="Z1179" s="199" t="e">
        <f>AND($C1179&lt;&gt;"",#REF!&lt;&gt;"")</f>
        <v>#REF!</v>
      </c>
      <c r="AA1179" s="199" t="e">
        <f t="shared" si="44"/>
        <v>#REF!</v>
      </c>
      <c r="AB1179" s="199" t="e">
        <f t="shared" si="44"/>
        <v>#REF!</v>
      </c>
      <c r="AC1179" s="199" t="e">
        <f t="shared" si="44"/>
        <v>#REF!</v>
      </c>
      <c r="AD1179" s="199" t="e">
        <f t="shared" si="44"/>
        <v>#REF!</v>
      </c>
      <c r="AE1179" s="199" t="e">
        <f t="shared" si="44"/>
        <v>#REF!</v>
      </c>
      <c r="AF1179" s="199" t="e">
        <f t="shared" si="44"/>
        <v>#REF!</v>
      </c>
    </row>
    <row r="1180" spans="21:32">
      <c r="U1180" s="199" t="e">
        <f>AND($C1180&lt;&gt;"",#REF!&lt;&gt;"")</f>
        <v>#REF!</v>
      </c>
      <c r="V1180" s="199" t="e">
        <f>AND($C1180&lt;&gt;"",#REF!&lt;&gt;"")</f>
        <v>#REF!</v>
      </c>
      <c r="W1180" s="199" t="e">
        <f>AND($C1180&lt;&gt;"",#REF!&lt;&gt;"")</f>
        <v>#REF!</v>
      </c>
      <c r="X1180" s="199" t="e">
        <f>AND($C1180&lt;&gt;"",#REF!&lt;&gt;"")</f>
        <v>#REF!</v>
      </c>
      <c r="Y1180" s="199" t="e">
        <f>AND($C1180&lt;&gt;"",#REF!&lt;&gt;"")</f>
        <v>#REF!</v>
      </c>
      <c r="Z1180" s="199" t="e">
        <f>AND($C1180&lt;&gt;"",#REF!&lt;&gt;"")</f>
        <v>#REF!</v>
      </c>
      <c r="AA1180" s="199" t="e">
        <f t="shared" si="44"/>
        <v>#REF!</v>
      </c>
      <c r="AB1180" s="199" t="e">
        <f t="shared" si="44"/>
        <v>#REF!</v>
      </c>
      <c r="AC1180" s="199" t="e">
        <f t="shared" si="44"/>
        <v>#REF!</v>
      </c>
      <c r="AD1180" s="199" t="e">
        <f t="shared" si="44"/>
        <v>#REF!</v>
      </c>
      <c r="AE1180" s="199" t="e">
        <f t="shared" si="44"/>
        <v>#REF!</v>
      </c>
      <c r="AF1180" s="199" t="e">
        <f t="shared" si="44"/>
        <v>#REF!</v>
      </c>
    </row>
    <row r="1181" spans="21:32">
      <c r="U1181" s="199" t="e">
        <f>AND($C1181&lt;&gt;"",#REF!&lt;&gt;"")</f>
        <v>#REF!</v>
      </c>
      <c r="V1181" s="199" t="e">
        <f>AND($C1181&lt;&gt;"",#REF!&lt;&gt;"")</f>
        <v>#REF!</v>
      </c>
      <c r="W1181" s="199" t="e">
        <f>AND($C1181&lt;&gt;"",#REF!&lt;&gt;"")</f>
        <v>#REF!</v>
      </c>
      <c r="X1181" s="199" t="e">
        <f>AND($C1181&lt;&gt;"",#REF!&lt;&gt;"")</f>
        <v>#REF!</v>
      </c>
      <c r="Y1181" s="199" t="e">
        <f>AND($C1181&lt;&gt;"",#REF!&lt;&gt;"")</f>
        <v>#REF!</v>
      </c>
      <c r="Z1181" s="199" t="e">
        <f>AND($C1181&lt;&gt;"",#REF!&lt;&gt;"")</f>
        <v>#REF!</v>
      </c>
      <c r="AA1181" s="199" t="e">
        <f t="shared" si="44"/>
        <v>#REF!</v>
      </c>
      <c r="AB1181" s="199" t="e">
        <f t="shared" si="44"/>
        <v>#REF!</v>
      </c>
      <c r="AC1181" s="199" t="e">
        <f t="shared" si="44"/>
        <v>#REF!</v>
      </c>
      <c r="AD1181" s="199" t="e">
        <f t="shared" si="44"/>
        <v>#REF!</v>
      </c>
      <c r="AE1181" s="199" t="e">
        <f t="shared" si="44"/>
        <v>#REF!</v>
      </c>
      <c r="AF1181" s="199" t="e">
        <f t="shared" si="44"/>
        <v>#REF!</v>
      </c>
    </row>
    <row r="1182" spans="21:32">
      <c r="U1182" s="199" t="e">
        <f>AND($C1182&lt;&gt;"",#REF!&lt;&gt;"")</f>
        <v>#REF!</v>
      </c>
      <c r="V1182" s="199" t="e">
        <f>AND($C1182&lt;&gt;"",#REF!&lt;&gt;"")</f>
        <v>#REF!</v>
      </c>
      <c r="W1182" s="199" t="e">
        <f>AND($C1182&lt;&gt;"",#REF!&lt;&gt;"")</f>
        <v>#REF!</v>
      </c>
      <c r="X1182" s="199" t="e">
        <f>AND($C1182&lt;&gt;"",#REF!&lt;&gt;"")</f>
        <v>#REF!</v>
      </c>
      <c r="Y1182" s="199" t="e">
        <f>AND($C1182&lt;&gt;"",#REF!&lt;&gt;"")</f>
        <v>#REF!</v>
      </c>
      <c r="Z1182" s="199" t="e">
        <f>AND($C1182&lt;&gt;"",#REF!&lt;&gt;"")</f>
        <v>#REF!</v>
      </c>
      <c r="AA1182" s="199" t="e">
        <f t="shared" si="44"/>
        <v>#REF!</v>
      </c>
      <c r="AB1182" s="199" t="e">
        <f t="shared" si="44"/>
        <v>#REF!</v>
      </c>
      <c r="AC1182" s="199" t="e">
        <f t="shared" si="44"/>
        <v>#REF!</v>
      </c>
      <c r="AD1182" s="199" t="e">
        <f t="shared" si="44"/>
        <v>#REF!</v>
      </c>
      <c r="AE1182" s="199" t="e">
        <f t="shared" si="44"/>
        <v>#REF!</v>
      </c>
      <c r="AF1182" s="199" t="e">
        <f t="shared" si="44"/>
        <v>#REF!</v>
      </c>
    </row>
    <row r="1183" spans="21:32">
      <c r="U1183" s="199" t="e">
        <f>AND($C1183&lt;&gt;"",#REF!&lt;&gt;"")</f>
        <v>#REF!</v>
      </c>
      <c r="V1183" s="199" t="e">
        <f>AND($C1183&lt;&gt;"",#REF!&lt;&gt;"")</f>
        <v>#REF!</v>
      </c>
      <c r="W1183" s="199" t="e">
        <f>AND($C1183&lt;&gt;"",#REF!&lt;&gt;"")</f>
        <v>#REF!</v>
      </c>
      <c r="X1183" s="199" t="e">
        <f>AND($C1183&lt;&gt;"",#REF!&lt;&gt;"")</f>
        <v>#REF!</v>
      </c>
      <c r="Y1183" s="199" t="e">
        <f>AND($C1183&lt;&gt;"",#REF!&lt;&gt;"")</f>
        <v>#REF!</v>
      </c>
      <c r="Z1183" s="199" t="e">
        <f>AND($C1183&lt;&gt;"",#REF!&lt;&gt;"")</f>
        <v>#REF!</v>
      </c>
      <c r="AA1183" s="199" t="e">
        <f t="shared" si="44"/>
        <v>#REF!</v>
      </c>
      <c r="AB1183" s="199" t="e">
        <f t="shared" si="44"/>
        <v>#REF!</v>
      </c>
      <c r="AC1183" s="199" t="e">
        <f t="shared" si="44"/>
        <v>#REF!</v>
      </c>
      <c r="AD1183" s="199" t="e">
        <f t="shared" si="44"/>
        <v>#REF!</v>
      </c>
      <c r="AE1183" s="199" t="e">
        <f t="shared" si="44"/>
        <v>#REF!</v>
      </c>
      <c r="AF1183" s="199" t="e">
        <f t="shared" si="44"/>
        <v>#REF!</v>
      </c>
    </row>
    <row r="1184" spans="21:32">
      <c r="U1184" s="199" t="e">
        <f>AND($C1184&lt;&gt;"",#REF!&lt;&gt;"")</f>
        <v>#REF!</v>
      </c>
      <c r="V1184" s="199" t="e">
        <f>AND($C1184&lt;&gt;"",#REF!&lt;&gt;"")</f>
        <v>#REF!</v>
      </c>
      <c r="W1184" s="199" t="e">
        <f>AND($C1184&lt;&gt;"",#REF!&lt;&gt;"")</f>
        <v>#REF!</v>
      </c>
      <c r="X1184" s="199" t="e">
        <f>AND($C1184&lt;&gt;"",#REF!&lt;&gt;"")</f>
        <v>#REF!</v>
      </c>
      <c r="Y1184" s="199" t="e">
        <f>AND($C1184&lt;&gt;"",#REF!&lt;&gt;"")</f>
        <v>#REF!</v>
      </c>
      <c r="Z1184" s="199" t="e">
        <f>AND($C1184&lt;&gt;"",#REF!&lt;&gt;"")</f>
        <v>#REF!</v>
      </c>
      <c r="AA1184" s="199" t="e">
        <f t="shared" si="44"/>
        <v>#REF!</v>
      </c>
      <c r="AB1184" s="199" t="e">
        <f t="shared" si="44"/>
        <v>#REF!</v>
      </c>
      <c r="AC1184" s="199" t="e">
        <f t="shared" si="44"/>
        <v>#REF!</v>
      </c>
      <c r="AD1184" s="199" t="e">
        <f t="shared" si="44"/>
        <v>#REF!</v>
      </c>
      <c r="AE1184" s="199" t="e">
        <f t="shared" si="44"/>
        <v>#REF!</v>
      </c>
      <c r="AF1184" s="199" t="e">
        <f t="shared" si="44"/>
        <v>#REF!</v>
      </c>
    </row>
    <row r="1185" spans="21:32">
      <c r="U1185" s="199" t="e">
        <f>AND($C1185&lt;&gt;"",#REF!&lt;&gt;"")</f>
        <v>#REF!</v>
      </c>
      <c r="V1185" s="199" t="e">
        <f>AND($C1185&lt;&gt;"",#REF!&lt;&gt;"")</f>
        <v>#REF!</v>
      </c>
      <c r="W1185" s="199" t="e">
        <f>AND($C1185&lt;&gt;"",#REF!&lt;&gt;"")</f>
        <v>#REF!</v>
      </c>
      <c r="X1185" s="199" t="e">
        <f>AND($C1185&lt;&gt;"",#REF!&lt;&gt;"")</f>
        <v>#REF!</v>
      </c>
      <c r="Y1185" s="199" t="e">
        <f>AND($C1185&lt;&gt;"",#REF!&lt;&gt;"")</f>
        <v>#REF!</v>
      </c>
      <c r="Z1185" s="199" t="e">
        <f>AND($C1185&lt;&gt;"",#REF!&lt;&gt;"")</f>
        <v>#REF!</v>
      </c>
      <c r="AA1185" s="199" t="e">
        <f t="shared" si="44"/>
        <v>#REF!</v>
      </c>
      <c r="AB1185" s="199" t="e">
        <f t="shared" si="44"/>
        <v>#REF!</v>
      </c>
      <c r="AC1185" s="199" t="e">
        <f t="shared" si="44"/>
        <v>#REF!</v>
      </c>
      <c r="AD1185" s="199" t="e">
        <f t="shared" si="44"/>
        <v>#REF!</v>
      </c>
      <c r="AE1185" s="199" t="e">
        <f t="shared" si="44"/>
        <v>#REF!</v>
      </c>
      <c r="AF1185" s="199" t="e">
        <f t="shared" si="44"/>
        <v>#REF!</v>
      </c>
    </row>
    <row r="1186" spans="21:32">
      <c r="U1186" s="199" t="e">
        <f>AND($C1186&lt;&gt;"",#REF!&lt;&gt;"")</f>
        <v>#REF!</v>
      </c>
      <c r="V1186" s="199" t="e">
        <f>AND($C1186&lt;&gt;"",#REF!&lt;&gt;"")</f>
        <v>#REF!</v>
      </c>
      <c r="W1186" s="199" t="e">
        <f>AND($C1186&lt;&gt;"",#REF!&lt;&gt;"")</f>
        <v>#REF!</v>
      </c>
      <c r="X1186" s="199" t="e">
        <f>AND($C1186&lt;&gt;"",#REF!&lt;&gt;"")</f>
        <v>#REF!</v>
      </c>
      <c r="Y1186" s="199" t="e">
        <f>AND($C1186&lt;&gt;"",#REF!&lt;&gt;"")</f>
        <v>#REF!</v>
      </c>
      <c r="Z1186" s="199" t="e">
        <f>AND($C1186&lt;&gt;"",#REF!&lt;&gt;"")</f>
        <v>#REF!</v>
      </c>
      <c r="AA1186" s="199" t="e">
        <f t="shared" si="44"/>
        <v>#REF!</v>
      </c>
      <c r="AB1186" s="199" t="e">
        <f t="shared" si="44"/>
        <v>#REF!</v>
      </c>
      <c r="AC1186" s="199" t="e">
        <f t="shared" si="44"/>
        <v>#REF!</v>
      </c>
      <c r="AD1186" s="199" t="e">
        <f t="shared" si="44"/>
        <v>#REF!</v>
      </c>
      <c r="AE1186" s="199" t="e">
        <f t="shared" si="44"/>
        <v>#REF!</v>
      </c>
      <c r="AF1186" s="199" t="e">
        <f t="shared" si="44"/>
        <v>#REF!</v>
      </c>
    </row>
    <row r="1187" spans="21:32">
      <c r="U1187" s="199" t="e">
        <f>AND($C1187&lt;&gt;"",#REF!&lt;&gt;"")</f>
        <v>#REF!</v>
      </c>
      <c r="V1187" s="199" t="e">
        <f>AND($C1187&lt;&gt;"",#REF!&lt;&gt;"")</f>
        <v>#REF!</v>
      </c>
      <c r="W1187" s="199" t="e">
        <f>AND($C1187&lt;&gt;"",#REF!&lt;&gt;"")</f>
        <v>#REF!</v>
      </c>
      <c r="X1187" s="199" t="e">
        <f>AND($C1187&lt;&gt;"",#REF!&lt;&gt;"")</f>
        <v>#REF!</v>
      </c>
      <c r="Y1187" s="199" t="e">
        <f>AND($C1187&lt;&gt;"",#REF!&lt;&gt;"")</f>
        <v>#REF!</v>
      </c>
      <c r="Z1187" s="199" t="e">
        <f>AND($C1187&lt;&gt;"",#REF!&lt;&gt;"")</f>
        <v>#REF!</v>
      </c>
      <c r="AA1187" s="199" t="e">
        <f t="shared" si="44"/>
        <v>#REF!</v>
      </c>
      <c r="AB1187" s="199" t="e">
        <f t="shared" si="44"/>
        <v>#REF!</v>
      </c>
      <c r="AC1187" s="199" t="e">
        <f t="shared" si="44"/>
        <v>#REF!</v>
      </c>
      <c r="AD1187" s="199" t="e">
        <f t="shared" si="44"/>
        <v>#REF!</v>
      </c>
      <c r="AE1187" s="199" t="e">
        <f t="shared" si="44"/>
        <v>#REF!</v>
      </c>
      <c r="AF1187" s="199" t="e">
        <f t="shared" si="44"/>
        <v>#REF!</v>
      </c>
    </row>
    <row r="1188" spans="21:32">
      <c r="U1188" s="199" t="e">
        <f>AND($C1188&lt;&gt;"",#REF!&lt;&gt;"")</f>
        <v>#REF!</v>
      </c>
      <c r="V1188" s="199" t="e">
        <f>AND($C1188&lt;&gt;"",#REF!&lt;&gt;"")</f>
        <v>#REF!</v>
      </c>
      <c r="W1188" s="199" t="e">
        <f>AND($C1188&lt;&gt;"",#REF!&lt;&gt;"")</f>
        <v>#REF!</v>
      </c>
      <c r="X1188" s="199" t="e">
        <f>AND($C1188&lt;&gt;"",#REF!&lt;&gt;"")</f>
        <v>#REF!</v>
      </c>
      <c r="Y1188" s="199" t="e">
        <f>AND($C1188&lt;&gt;"",#REF!&lt;&gt;"")</f>
        <v>#REF!</v>
      </c>
      <c r="Z1188" s="199" t="e">
        <f>AND($C1188&lt;&gt;"",#REF!&lt;&gt;"")</f>
        <v>#REF!</v>
      </c>
      <c r="AA1188" s="199" t="e">
        <f t="shared" si="44"/>
        <v>#REF!</v>
      </c>
      <c r="AB1188" s="199" t="e">
        <f t="shared" si="44"/>
        <v>#REF!</v>
      </c>
      <c r="AC1188" s="199" t="e">
        <f t="shared" si="44"/>
        <v>#REF!</v>
      </c>
      <c r="AD1188" s="199" t="e">
        <f t="shared" si="44"/>
        <v>#REF!</v>
      </c>
      <c r="AE1188" s="199" t="e">
        <f t="shared" si="44"/>
        <v>#REF!</v>
      </c>
      <c r="AF1188" s="199" t="e">
        <f t="shared" si="44"/>
        <v>#REF!</v>
      </c>
    </row>
    <row r="1189" spans="21:32">
      <c r="U1189" s="199" t="e">
        <f>AND($C1189&lt;&gt;"",#REF!&lt;&gt;"")</f>
        <v>#REF!</v>
      </c>
      <c r="V1189" s="199" t="e">
        <f>AND($C1189&lt;&gt;"",#REF!&lt;&gt;"")</f>
        <v>#REF!</v>
      </c>
      <c r="W1189" s="199" t="e">
        <f>AND($C1189&lt;&gt;"",#REF!&lt;&gt;"")</f>
        <v>#REF!</v>
      </c>
      <c r="X1189" s="199" t="e">
        <f>AND($C1189&lt;&gt;"",#REF!&lt;&gt;"")</f>
        <v>#REF!</v>
      </c>
      <c r="Y1189" s="199" t="e">
        <f>AND($C1189&lt;&gt;"",#REF!&lt;&gt;"")</f>
        <v>#REF!</v>
      </c>
      <c r="Z1189" s="199" t="e">
        <f>AND($C1189&lt;&gt;"",#REF!&lt;&gt;"")</f>
        <v>#REF!</v>
      </c>
      <c r="AA1189" s="199" t="e">
        <f t="shared" si="44"/>
        <v>#REF!</v>
      </c>
      <c r="AB1189" s="199" t="e">
        <f t="shared" si="44"/>
        <v>#REF!</v>
      </c>
      <c r="AC1189" s="199" t="e">
        <f t="shared" si="44"/>
        <v>#REF!</v>
      </c>
      <c r="AD1189" s="199" t="e">
        <f t="shared" si="44"/>
        <v>#REF!</v>
      </c>
      <c r="AE1189" s="199" t="e">
        <f t="shared" si="44"/>
        <v>#REF!</v>
      </c>
      <c r="AF1189" s="199" t="e">
        <f t="shared" si="44"/>
        <v>#REF!</v>
      </c>
    </row>
    <row r="1190" spans="21:32">
      <c r="U1190" s="199" t="e">
        <f>AND($C1190&lt;&gt;"",#REF!&lt;&gt;"")</f>
        <v>#REF!</v>
      </c>
      <c r="V1190" s="199" t="e">
        <f>AND($C1190&lt;&gt;"",#REF!&lt;&gt;"")</f>
        <v>#REF!</v>
      </c>
      <c r="W1190" s="199" t="e">
        <f>AND($C1190&lt;&gt;"",#REF!&lt;&gt;"")</f>
        <v>#REF!</v>
      </c>
      <c r="X1190" s="199" t="e">
        <f>AND($C1190&lt;&gt;"",#REF!&lt;&gt;"")</f>
        <v>#REF!</v>
      </c>
      <c r="Y1190" s="199" t="e">
        <f>AND($C1190&lt;&gt;"",#REF!&lt;&gt;"")</f>
        <v>#REF!</v>
      </c>
      <c r="Z1190" s="199" t="e">
        <f>AND($C1190&lt;&gt;"",#REF!&lt;&gt;"")</f>
        <v>#REF!</v>
      </c>
      <c r="AA1190" s="199" t="e">
        <f t="shared" si="44"/>
        <v>#REF!</v>
      </c>
      <c r="AB1190" s="199" t="e">
        <f t="shared" si="44"/>
        <v>#REF!</v>
      </c>
      <c r="AC1190" s="199" t="e">
        <f t="shared" si="44"/>
        <v>#REF!</v>
      </c>
      <c r="AD1190" s="199" t="e">
        <f t="shared" si="44"/>
        <v>#REF!</v>
      </c>
      <c r="AE1190" s="199" t="e">
        <f t="shared" si="44"/>
        <v>#REF!</v>
      </c>
      <c r="AF1190" s="199" t="e">
        <f t="shared" si="44"/>
        <v>#REF!</v>
      </c>
    </row>
    <row r="1191" spans="21:32">
      <c r="U1191" s="199" t="e">
        <f>AND($C1191&lt;&gt;"",#REF!&lt;&gt;"")</f>
        <v>#REF!</v>
      </c>
      <c r="V1191" s="199" t="e">
        <f>AND($C1191&lt;&gt;"",#REF!&lt;&gt;"")</f>
        <v>#REF!</v>
      </c>
      <c r="W1191" s="199" t="e">
        <f>AND($C1191&lt;&gt;"",#REF!&lt;&gt;"")</f>
        <v>#REF!</v>
      </c>
      <c r="X1191" s="199" t="e">
        <f>AND($C1191&lt;&gt;"",#REF!&lt;&gt;"")</f>
        <v>#REF!</v>
      </c>
      <c r="Y1191" s="199" t="e">
        <f>AND($C1191&lt;&gt;"",#REF!&lt;&gt;"")</f>
        <v>#REF!</v>
      </c>
      <c r="Z1191" s="199" t="e">
        <f>AND($C1191&lt;&gt;"",#REF!&lt;&gt;"")</f>
        <v>#REF!</v>
      </c>
      <c r="AA1191" s="199" t="e">
        <f t="shared" si="44"/>
        <v>#REF!</v>
      </c>
      <c r="AB1191" s="199" t="e">
        <f t="shared" si="44"/>
        <v>#REF!</v>
      </c>
      <c r="AC1191" s="199" t="e">
        <f t="shared" si="44"/>
        <v>#REF!</v>
      </c>
      <c r="AD1191" s="199" t="e">
        <f t="shared" si="44"/>
        <v>#REF!</v>
      </c>
      <c r="AE1191" s="199" t="e">
        <f t="shared" si="44"/>
        <v>#REF!</v>
      </c>
      <c r="AF1191" s="199" t="e">
        <f t="shared" si="44"/>
        <v>#REF!</v>
      </c>
    </row>
    <row r="1192" spans="21:32">
      <c r="U1192" s="199" t="e">
        <f>AND($C1192&lt;&gt;"",#REF!&lt;&gt;"")</f>
        <v>#REF!</v>
      </c>
      <c r="V1192" s="199" t="e">
        <f>AND($C1192&lt;&gt;"",#REF!&lt;&gt;"")</f>
        <v>#REF!</v>
      </c>
      <c r="W1192" s="199" t="e">
        <f>AND($C1192&lt;&gt;"",#REF!&lt;&gt;"")</f>
        <v>#REF!</v>
      </c>
      <c r="X1192" s="199" t="e">
        <f>AND($C1192&lt;&gt;"",#REF!&lt;&gt;"")</f>
        <v>#REF!</v>
      </c>
      <c r="Y1192" s="199" t="e">
        <f>AND($C1192&lt;&gt;"",#REF!&lt;&gt;"")</f>
        <v>#REF!</v>
      </c>
      <c r="Z1192" s="199" t="e">
        <f>AND($C1192&lt;&gt;"",#REF!&lt;&gt;"")</f>
        <v>#REF!</v>
      </c>
      <c r="AA1192" s="199" t="e">
        <f t="shared" si="44"/>
        <v>#REF!</v>
      </c>
      <c r="AB1192" s="199" t="e">
        <f t="shared" si="44"/>
        <v>#REF!</v>
      </c>
      <c r="AC1192" s="199" t="e">
        <f t="shared" si="44"/>
        <v>#REF!</v>
      </c>
      <c r="AD1192" s="199" t="e">
        <f t="shared" si="44"/>
        <v>#REF!</v>
      </c>
      <c r="AE1192" s="199" t="e">
        <f t="shared" si="44"/>
        <v>#REF!</v>
      </c>
      <c r="AF1192" s="199" t="e">
        <f t="shared" si="44"/>
        <v>#REF!</v>
      </c>
    </row>
    <row r="1193" spans="21:32">
      <c r="U1193" s="199" t="e">
        <f>AND($C1193&lt;&gt;"",#REF!&lt;&gt;"")</f>
        <v>#REF!</v>
      </c>
      <c r="V1193" s="199" t="e">
        <f>AND($C1193&lt;&gt;"",#REF!&lt;&gt;"")</f>
        <v>#REF!</v>
      </c>
      <c r="W1193" s="199" t="e">
        <f>AND($C1193&lt;&gt;"",#REF!&lt;&gt;"")</f>
        <v>#REF!</v>
      </c>
      <c r="X1193" s="199" t="e">
        <f>AND($C1193&lt;&gt;"",#REF!&lt;&gt;"")</f>
        <v>#REF!</v>
      </c>
      <c r="Y1193" s="199" t="e">
        <f>AND($C1193&lt;&gt;"",#REF!&lt;&gt;"")</f>
        <v>#REF!</v>
      </c>
      <c r="Z1193" s="199" t="e">
        <f>AND($C1193&lt;&gt;"",#REF!&lt;&gt;"")</f>
        <v>#REF!</v>
      </c>
      <c r="AA1193" s="199" t="e">
        <f t="shared" si="44"/>
        <v>#REF!</v>
      </c>
      <c r="AB1193" s="199" t="e">
        <f t="shared" si="44"/>
        <v>#REF!</v>
      </c>
      <c r="AC1193" s="199" t="e">
        <f t="shared" si="44"/>
        <v>#REF!</v>
      </c>
      <c r="AD1193" s="199" t="e">
        <f t="shared" si="44"/>
        <v>#REF!</v>
      </c>
      <c r="AE1193" s="199" t="e">
        <f t="shared" si="44"/>
        <v>#REF!</v>
      </c>
      <c r="AF1193" s="199" t="e">
        <f t="shared" si="44"/>
        <v>#REF!</v>
      </c>
    </row>
    <row r="1194" spans="21:32">
      <c r="U1194" s="199" t="e">
        <f>AND($C1194&lt;&gt;"",#REF!&lt;&gt;"")</f>
        <v>#REF!</v>
      </c>
      <c r="V1194" s="199" t="e">
        <f>AND($C1194&lt;&gt;"",#REF!&lt;&gt;"")</f>
        <v>#REF!</v>
      </c>
      <c r="W1194" s="199" t="e">
        <f>AND($C1194&lt;&gt;"",#REF!&lt;&gt;"")</f>
        <v>#REF!</v>
      </c>
      <c r="X1194" s="199" t="e">
        <f>AND($C1194&lt;&gt;"",#REF!&lt;&gt;"")</f>
        <v>#REF!</v>
      </c>
      <c r="Y1194" s="199" t="e">
        <f>AND($C1194&lt;&gt;"",#REF!&lt;&gt;"")</f>
        <v>#REF!</v>
      </c>
      <c r="Z1194" s="199" t="e">
        <f>AND($C1194&lt;&gt;"",#REF!&lt;&gt;"")</f>
        <v>#REF!</v>
      </c>
      <c r="AA1194" s="199" t="e">
        <f t="shared" si="44"/>
        <v>#REF!</v>
      </c>
      <c r="AB1194" s="199" t="e">
        <f t="shared" si="44"/>
        <v>#REF!</v>
      </c>
      <c r="AC1194" s="199" t="e">
        <f t="shared" si="44"/>
        <v>#REF!</v>
      </c>
      <c r="AD1194" s="199" t="e">
        <f t="shared" si="44"/>
        <v>#REF!</v>
      </c>
      <c r="AE1194" s="199" t="e">
        <f t="shared" si="44"/>
        <v>#REF!</v>
      </c>
      <c r="AF1194" s="199" t="e">
        <f t="shared" si="44"/>
        <v>#REF!</v>
      </c>
    </row>
    <row r="1195" spans="21:32">
      <c r="U1195" s="199" t="e">
        <f>AND($C1195&lt;&gt;"",#REF!&lt;&gt;"")</f>
        <v>#REF!</v>
      </c>
      <c r="V1195" s="199" t="e">
        <f>AND($C1195&lt;&gt;"",#REF!&lt;&gt;"")</f>
        <v>#REF!</v>
      </c>
      <c r="W1195" s="199" t="e">
        <f>AND($C1195&lt;&gt;"",#REF!&lt;&gt;"")</f>
        <v>#REF!</v>
      </c>
      <c r="X1195" s="199" t="e">
        <f>AND($C1195&lt;&gt;"",#REF!&lt;&gt;"")</f>
        <v>#REF!</v>
      </c>
      <c r="Y1195" s="199" t="e">
        <f>AND($C1195&lt;&gt;"",#REF!&lt;&gt;"")</f>
        <v>#REF!</v>
      </c>
      <c r="Z1195" s="199" t="e">
        <f>AND($C1195&lt;&gt;"",#REF!&lt;&gt;"")</f>
        <v>#REF!</v>
      </c>
      <c r="AA1195" s="199" t="e">
        <f t="shared" si="44"/>
        <v>#REF!</v>
      </c>
      <c r="AB1195" s="199" t="e">
        <f t="shared" si="44"/>
        <v>#REF!</v>
      </c>
      <c r="AC1195" s="199" t="e">
        <f t="shared" si="44"/>
        <v>#REF!</v>
      </c>
      <c r="AD1195" s="199" t="e">
        <f t="shared" si="44"/>
        <v>#REF!</v>
      </c>
      <c r="AE1195" s="199" t="e">
        <f t="shared" si="44"/>
        <v>#REF!</v>
      </c>
      <c r="AF1195" s="199" t="e">
        <f t="shared" si="44"/>
        <v>#REF!</v>
      </c>
    </row>
    <row r="1196" spans="21:32">
      <c r="U1196" s="199" t="e">
        <f>AND($C1196&lt;&gt;"",#REF!&lt;&gt;"")</f>
        <v>#REF!</v>
      </c>
      <c r="V1196" s="199" t="e">
        <f>AND($C1196&lt;&gt;"",#REF!&lt;&gt;"")</f>
        <v>#REF!</v>
      </c>
      <c r="W1196" s="199" t="e">
        <f>AND($C1196&lt;&gt;"",#REF!&lt;&gt;"")</f>
        <v>#REF!</v>
      </c>
      <c r="X1196" s="199" t="e">
        <f>AND($C1196&lt;&gt;"",#REF!&lt;&gt;"")</f>
        <v>#REF!</v>
      </c>
      <c r="Y1196" s="199" t="e">
        <f>AND($C1196&lt;&gt;"",#REF!&lt;&gt;"")</f>
        <v>#REF!</v>
      </c>
      <c r="Z1196" s="199" t="e">
        <f>AND($C1196&lt;&gt;"",#REF!&lt;&gt;"")</f>
        <v>#REF!</v>
      </c>
      <c r="AA1196" s="199" t="e">
        <f t="shared" si="44"/>
        <v>#REF!</v>
      </c>
      <c r="AB1196" s="199" t="e">
        <f t="shared" si="44"/>
        <v>#REF!</v>
      </c>
      <c r="AC1196" s="199" t="e">
        <f t="shared" si="44"/>
        <v>#REF!</v>
      </c>
      <c r="AD1196" s="199" t="e">
        <f t="shared" si="44"/>
        <v>#REF!</v>
      </c>
      <c r="AE1196" s="199" t="e">
        <f t="shared" si="44"/>
        <v>#REF!</v>
      </c>
      <c r="AF1196" s="199" t="e">
        <f t="shared" si="44"/>
        <v>#REF!</v>
      </c>
    </row>
    <row r="1197" spans="21:32">
      <c r="U1197" s="199" t="e">
        <f>AND($C1197&lt;&gt;"",#REF!&lt;&gt;"")</f>
        <v>#REF!</v>
      </c>
      <c r="V1197" s="199" t="e">
        <f>AND($C1197&lt;&gt;"",#REF!&lt;&gt;"")</f>
        <v>#REF!</v>
      </c>
      <c r="W1197" s="199" t="e">
        <f>AND($C1197&lt;&gt;"",#REF!&lt;&gt;"")</f>
        <v>#REF!</v>
      </c>
      <c r="X1197" s="199" t="e">
        <f>AND($C1197&lt;&gt;"",#REF!&lt;&gt;"")</f>
        <v>#REF!</v>
      </c>
      <c r="Y1197" s="199" t="e">
        <f>AND($C1197&lt;&gt;"",#REF!&lt;&gt;"")</f>
        <v>#REF!</v>
      </c>
      <c r="Z1197" s="199" t="e">
        <f>AND($C1197&lt;&gt;"",#REF!&lt;&gt;"")</f>
        <v>#REF!</v>
      </c>
      <c r="AA1197" s="199" t="e">
        <f t="shared" si="44"/>
        <v>#REF!</v>
      </c>
      <c r="AB1197" s="199" t="e">
        <f t="shared" si="44"/>
        <v>#REF!</v>
      </c>
      <c r="AC1197" s="199" t="e">
        <f t="shared" si="44"/>
        <v>#REF!</v>
      </c>
      <c r="AD1197" s="199" t="e">
        <f t="shared" si="44"/>
        <v>#REF!</v>
      </c>
      <c r="AE1197" s="199" t="e">
        <f t="shared" si="44"/>
        <v>#REF!</v>
      </c>
      <c r="AF1197" s="199" t="e">
        <f t="shared" si="44"/>
        <v>#REF!</v>
      </c>
    </row>
    <row r="1198" spans="21:32">
      <c r="U1198" s="199" t="e">
        <f>AND($C1198&lt;&gt;"",#REF!&lt;&gt;"")</f>
        <v>#REF!</v>
      </c>
      <c r="V1198" s="199" t="e">
        <f>AND($C1198&lt;&gt;"",#REF!&lt;&gt;"")</f>
        <v>#REF!</v>
      </c>
      <c r="W1198" s="199" t="e">
        <f>AND($C1198&lt;&gt;"",#REF!&lt;&gt;"")</f>
        <v>#REF!</v>
      </c>
      <c r="X1198" s="199" t="e">
        <f>AND($C1198&lt;&gt;"",#REF!&lt;&gt;"")</f>
        <v>#REF!</v>
      </c>
      <c r="Y1198" s="199" t="e">
        <f>AND($C1198&lt;&gt;"",#REF!&lt;&gt;"")</f>
        <v>#REF!</v>
      </c>
      <c r="Z1198" s="199" t="e">
        <f>AND($C1198&lt;&gt;"",#REF!&lt;&gt;"")</f>
        <v>#REF!</v>
      </c>
      <c r="AA1198" s="199" t="e">
        <f t="shared" si="44"/>
        <v>#REF!</v>
      </c>
      <c r="AB1198" s="199" t="e">
        <f t="shared" si="44"/>
        <v>#REF!</v>
      </c>
      <c r="AC1198" s="199" t="e">
        <f t="shared" si="44"/>
        <v>#REF!</v>
      </c>
      <c r="AD1198" s="199" t="e">
        <f t="shared" si="44"/>
        <v>#REF!</v>
      </c>
      <c r="AE1198" s="199" t="e">
        <f t="shared" si="44"/>
        <v>#REF!</v>
      </c>
      <c r="AF1198" s="199" t="e">
        <f t="shared" si="44"/>
        <v>#REF!</v>
      </c>
    </row>
    <row r="1199" spans="21:32">
      <c r="U1199" s="199" t="e">
        <f>AND($C1199&lt;&gt;"",#REF!&lt;&gt;"")</f>
        <v>#REF!</v>
      </c>
      <c r="V1199" s="199" t="e">
        <f>AND($C1199&lt;&gt;"",#REF!&lt;&gt;"")</f>
        <v>#REF!</v>
      </c>
      <c r="W1199" s="199" t="e">
        <f>AND($C1199&lt;&gt;"",#REF!&lt;&gt;"")</f>
        <v>#REF!</v>
      </c>
      <c r="X1199" s="199" t="e">
        <f>AND($C1199&lt;&gt;"",#REF!&lt;&gt;"")</f>
        <v>#REF!</v>
      </c>
      <c r="Y1199" s="199" t="e">
        <f>AND($C1199&lt;&gt;"",#REF!&lt;&gt;"")</f>
        <v>#REF!</v>
      </c>
      <c r="Z1199" s="199" t="e">
        <f>AND($C1199&lt;&gt;"",#REF!&lt;&gt;"")</f>
        <v>#REF!</v>
      </c>
      <c r="AA1199" s="199" t="e">
        <f t="shared" si="44"/>
        <v>#REF!</v>
      </c>
      <c r="AB1199" s="199" t="e">
        <f t="shared" si="44"/>
        <v>#REF!</v>
      </c>
      <c r="AC1199" s="199" t="e">
        <f t="shared" si="44"/>
        <v>#REF!</v>
      </c>
      <c r="AD1199" s="199" t="e">
        <f t="shared" si="44"/>
        <v>#REF!</v>
      </c>
      <c r="AE1199" s="199" t="e">
        <f t="shared" si="44"/>
        <v>#REF!</v>
      </c>
      <c r="AF1199" s="199" t="e">
        <f t="shared" si="44"/>
        <v>#REF!</v>
      </c>
    </row>
    <row r="1200" spans="21:32">
      <c r="U1200" s="199" t="e">
        <f>AND($C1200&lt;&gt;"",#REF!&lt;&gt;"")</f>
        <v>#REF!</v>
      </c>
      <c r="V1200" s="199" t="e">
        <f>AND($C1200&lt;&gt;"",#REF!&lt;&gt;"")</f>
        <v>#REF!</v>
      </c>
      <c r="W1200" s="199" t="e">
        <f>AND($C1200&lt;&gt;"",#REF!&lt;&gt;"")</f>
        <v>#REF!</v>
      </c>
      <c r="X1200" s="199" t="e">
        <f>AND($C1200&lt;&gt;"",#REF!&lt;&gt;"")</f>
        <v>#REF!</v>
      </c>
      <c r="Y1200" s="199" t="e">
        <f>AND($C1200&lt;&gt;"",#REF!&lt;&gt;"")</f>
        <v>#REF!</v>
      </c>
      <c r="Z1200" s="199" t="e">
        <f>AND($C1200&lt;&gt;"",#REF!&lt;&gt;"")</f>
        <v>#REF!</v>
      </c>
      <c r="AA1200" s="199" t="e">
        <f t="shared" si="44"/>
        <v>#REF!</v>
      </c>
      <c r="AB1200" s="199" t="e">
        <f t="shared" si="44"/>
        <v>#REF!</v>
      </c>
      <c r="AC1200" s="199" t="e">
        <f t="shared" si="44"/>
        <v>#REF!</v>
      </c>
      <c r="AD1200" s="199" t="e">
        <f t="shared" si="44"/>
        <v>#REF!</v>
      </c>
      <c r="AE1200" s="199" t="e">
        <f t="shared" si="44"/>
        <v>#REF!</v>
      </c>
      <c r="AF1200" s="199" t="e">
        <f t="shared" si="44"/>
        <v>#REF!</v>
      </c>
    </row>
    <row r="1201" spans="21:32">
      <c r="U1201" s="199" t="e">
        <f>AND($C1201&lt;&gt;"",#REF!&lt;&gt;"")</f>
        <v>#REF!</v>
      </c>
      <c r="V1201" s="199" t="e">
        <f>AND($C1201&lt;&gt;"",#REF!&lt;&gt;"")</f>
        <v>#REF!</v>
      </c>
      <c r="W1201" s="199" t="e">
        <f>AND($C1201&lt;&gt;"",#REF!&lt;&gt;"")</f>
        <v>#REF!</v>
      </c>
      <c r="X1201" s="199" t="e">
        <f>AND($C1201&lt;&gt;"",#REF!&lt;&gt;"")</f>
        <v>#REF!</v>
      </c>
      <c r="Y1201" s="199" t="e">
        <f>AND($C1201&lt;&gt;"",#REF!&lt;&gt;"")</f>
        <v>#REF!</v>
      </c>
      <c r="Z1201" s="199" t="e">
        <f>AND($C1201&lt;&gt;"",#REF!&lt;&gt;"")</f>
        <v>#REF!</v>
      </c>
      <c r="AA1201" s="199" t="e">
        <f t="shared" si="44"/>
        <v>#REF!</v>
      </c>
      <c r="AB1201" s="199" t="e">
        <f t="shared" si="44"/>
        <v>#REF!</v>
      </c>
      <c r="AC1201" s="199" t="e">
        <f t="shared" si="44"/>
        <v>#REF!</v>
      </c>
      <c r="AD1201" s="199" t="e">
        <f t="shared" si="44"/>
        <v>#REF!</v>
      </c>
      <c r="AE1201" s="199" t="e">
        <f t="shared" si="44"/>
        <v>#REF!</v>
      </c>
      <c r="AF1201" s="199" t="e">
        <f t="shared" si="44"/>
        <v>#REF!</v>
      </c>
    </row>
    <row r="1202" spans="21:32">
      <c r="U1202" s="199" t="e">
        <f>AND($C1202&lt;&gt;"",#REF!&lt;&gt;"")</f>
        <v>#REF!</v>
      </c>
      <c r="V1202" s="199" t="e">
        <f>AND($C1202&lt;&gt;"",#REF!&lt;&gt;"")</f>
        <v>#REF!</v>
      </c>
      <c r="W1202" s="199" t="e">
        <f>AND($C1202&lt;&gt;"",#REF!&lt;&gt;"")</f>
        <v>#REF!</v>
      </c>
      <c r="X1202" s="199" t="e">
        <f>AND($C1202&lt;&gt;"",#REF!&lt;&gt;"")</f>
        <v>#REF!</v>
      </c>
      <c r="Y1202" s="199" t="e">
        <f>AND($C1202&lt;&gt;"",#REF!&lt;&gt;"")</f>
        <v>#REF!</v>
      </c>
      <c r="Z1202" s="199" t="e">
        <f>AND($C1202&lt;&gt;"",#REF!&lt;&gt;"")</f>
        <v>#REF!</v>
      </c>
      <c r="AA1202" s="199" t="e">
        <f t="shared" si="44"/>
        <v>#REF!</v>
      </c>
      <c r="AB1202" s="199" t="e">
        <f t="shared" si="44"/>
        <v>#REF!</v>
      </c>
      <c r="AC1202" s="199" t="e">
        <f t="shared" si="44"/>
        <v>#REF!</v>
      </c>
      <c r="AD1202" s="199" t="e">
        <f t="shared" si="44"/>
        <v>#REF!</v>
      </c>
      <c r="AE1202" s="199" t="e">
        <f t="shared" si="44"/>
        <v>#REF!</v>
      </c>
      <c r="AF1202" s="199" t="e">
        <f t="shared" si="44"/>
        <v>#REF!</v>
      </c>
    </row>
    <row r="1203" spans="21:32">
      <c r="U1203" s="199" t="e">
        <f>AND($C1203&lt;&gt;"",#REF!&lt;&gt;"")</f>
        <v>#REF!</v>
      </c>
      <c r="V1203" s="199" t="e">
        <f>AND($C1203&lt;&gt;"",#REF!&lt;&gt;"")</f>
        <v>#REF!</v>
      </c>
      <c r="W1203" s="199" t="e">
        <f>AND($C1203&lt;&gt;"",#REF!&lt;&gt;"")</f>
        <v>#REF!</v>
      </c>
      <c r="X1203" s="199" t="e">
        <f>AND($C1203&lt;&gt;"",#REF!&lt;&gt;"")</f>
        <v>#REF!</v>
      </c>
      <c r="Y1203" s="199" t="e">
        <f>AND($C1203&lt;&gt;"",#REF!&lt;&gt;"")</f>
        <v>#REF!</v>
      </c>
      <c r="Z1203" s="199" t="e">
        <f>AND($C1203&lt;&gt;"",#REF!&lt;&gt;"")</f>
        <v>#REF!</v>
      </c>
      <c r="AA1203" s="199" t="e">
        <f t="shared" si="44"/>
        <v>#REF!</v>
      </c>
      <c r="AB1203" s="199" t="e">
        <f t="shared" si="44"/>
        <v>#REF!</v>
      </c>
      <c r="AC1203" s="199" t="e">
        <f t="shared" si="44"/>
        <v>#REF!</v>
      </c>
      <c r="AD1203" s="199" t="e">
        <f t="shared" si="44"/>
        <v>#REF!</v>
      </c>
      <c r="AE1203" s="199" t="e">
        <f t="shared" si="44"/>
        <v>#REF!</v>
      </c>
      <c r="AF1203" s="199" t="e">
        <f t="shared" si="44"/>
        <v>#REF!</v>
      </c>
    </row>
    <row r="1204" spans="21:32">
      <c r="U1204" s="199" t="e">
        <f>AND($C1204&lt;&gt;"",#REF!&lt;&gt;"")</f>
        <v>#REF!</v>
      </c>
      <c r="V1204" s="199" t="e">
        <f>AND($C1204&lt;&gt;"",#REF!&lt;&gt;"")</f>
        <v>#REF!</v>
      </c>
      <c r="W1204" s="199" t="e">
        <f>AND($C1204&lt;&gt;"",#REF!&lt;&gt;"")</f>
        <v>#REF!</v>
      </c>
      <c r="X1204" s="199" t="e">
        <f>AND($C1204&lt;&gt;"",#REF!&lt;&gt;"")</f>
        <v>#REF!</v>
      </c>
      <c r="Y1204" s="199" t="e">
        <f>AND($C1204&lt;&gt;"",#REF!&lt;&gt;"")</f>
        <v>#REF!</v>
      </c>
      <c r="Z1204" s="199" t="e">
        <f>AND($C1204&lt;&gt;"",#REF!&lt;&gt;"")</f>
        <v>#REF!</v>
      </c>
      <c r="AA1204" s="199" t="e">
        <f t="shared" si="44"/>
        <v>#REF!</v>
      </c>
      <c r="AB1204" s="199" t="e">
        <f t="shared" si="44"/>
        <v>#REF!</v>
      </c>
      <c r="AC1204" s="199" t="e">
        <f t="shared" si="44"/>
        <v>#REF!</v>
      </c>
      <c r="AD1204" s="199" t="e">
        <f t="shared" si="44"/>
        <v>#REF!</v>
      </c>
      <c r="AE1204" s="199" t="e">
        <f t="shared" si="44"/>
        <v>#REF!</v>
      </c>
      <c r="AF1204" s="199" t="e">
        <f t="shared" si="44"/>
        <v>#REF!</v>
      </c>
    </row>
    <row r="1205" spans="21:32">
      <c r="U1205" s="199" t="e">
        <f>AND($C1205&lt;&gt;"",#REF!&lt;&gt;"")</f>
        <v>#REF!</v>
      </c>
      <c r="V1205" s="199" t="e">
        <f>AND($C1205&lt;&gt;"",#REF!&lt;&gt;"")</f>
        <v>#REF!</v>
      </c>
      <c r="W1205" s="199" t="e">
        <f>AND($C1205&lt;&gt;"",#REF!&lt;&gt;"")</f>
        <v>#REF!</v>
      </c>
      <c r="X1205" s="199" t="e">
        <f>AND($C1205&lt;&gt;"",#REF!&lt;&gt;"")</f>
        <v>#REF!</v>
      </c>
      <c r="Y1205" s="199" t="e">
        <f>AND($C1205&lt;&gt;"",#REF!&lt;&gt;"")</f>
        <v>#REF!</v>
      </c>
      <c r="Z1205" s="199" t="e">
        <f>AND($C1205&lt;&gt;"",#REF!&lt;&gt;"")</f>
        <v>#REF!</v>
      </c>
      <c r="AA1205" s="199" t="e">
        <f t="shared" si="44"/>
        <v>#REF!</v>
      </c>
      <c r="AB1205" s="199" t="e">
        <f t="shared" si="44"/>
        <v>#REF!</v>
      </c>
      <c r="AC1205" s="199" t="e">
        <f t="shared" si="44"/>
        <v>#REF!</v>
      </c>
      <c r="AD1205" s="199" t="e">
        <f t="shared" si="44"/>
        <v>#REF!</v>
      </c>
      <c r="AE1205" s="199" t="e">
        <f t="shared" si="44"/>
        <v>#REF!</v>
      </c>
      <c r="AF1205" s="199" t="e">
        <f t="shared" si="44"/>
        <v>#REF!</v>
      </c>
    </row>
    <row r="1206" spans="21:32">
      <c r="U1206" s="199" t="e">
        <f>AND($C1206&lt;&gt;"",#REF!&lt;&gt;"")</f>
        <v>#REF!</v>
      </c>
      <c r="V1206" s="199" t="e">
        <f>AND($C1206&lt;&gt;"",#REF!&lt;&gt;"")</f>
        <v>#REF!</v>
      </c>
      <c r="W1206" s="199" t="e">
        <f>AND($C1206&lt;&gt;"",#REF!&lt;&gt;"")</f>
        <v>#REF!</v>
      </c>
      <c r="X1206" s="199" t="e">
        <f>AND($C1206&lt;&gt;"",#REF!&lt;&gt;"")</f>
        <v>#REF!</v>
      </c>
      <c r="Y1206" s="199" t="e">
        <f>AND($C1206&lt;&gt;"",#REF!&lt;&gt;"")</f>
        <v>#REF!</v>
      </c>
      <c r="Z1206" s="199" t="e">
        <f>AND($C1206&lt;&gt;"",#REF!&lt;&gt;"")</f>
        <v>#REF!</v>
      </c>
      <c r="AA1206" s="199" t="e">
        <f t="shared" si="44"/>
        <v>#REF!</v>
      </c>
      <c r="AB1206" s="199" t="e">
        <f t="shared" si="44"/>
        <v>#REF!</v>
      </c>
      <c r="AC1206" s="199" t="e">
        <f t="shared" si="44"/>
        <v>#REF!</v>
      </c>
      <c r="AD1206" s="199" t="e">
        <f t="shared" si="44"/>
        <v>#REF!</v>
      </c>
      <c r="AE1206" s="199" t="e">
        <f t="shared" si="44"/>
        <v>#REF!</v>
      </c>
      <c r="AF1206" s="199" t="e">
        <f t="shared" si="44"/>
        <v>#REF!</v>
      </c>
    </row>
    <row r="1207" spans="21:32">
      <c r="U1207" s="199" t="e">
        <f>AND($C1207&lt;&gt;"",#REF!&lt;&gt;"")</f>
        <v>#REF!</v>
      </c>
      <c r="V1207" s="199" t="e">
        <f>AND($C1207&lt;&gt;"",#REF!&lt;&gt;"")</f>
        <v>#REF!</v>
      </c>
      <c r="W1207" s="199" t="e">
        <f>AND($C1207&lt;&gt;"",#REF!&lt;&gt;"")</f>
        <v>#REF!</v>
      </c>
      <c r="X1207" s="199" t="e">
        <f>AND($C1207&lt;&gt;"",#REF!&lt;&gt;"")</f>
        <v>#REF!</v>
      </c>
      <c r="Y1207" s="199" t="e">
        <f>AND($C1207&lt;&gt;"",#REF!&lt;&gt;"")</f>
        <v>#REF!</v>
      </c>
      <c r="Z1207" s="199" t="e">
        <f>AND($C1207&lt;&gt;"",#REF!&lt;&gt;"")</f>
        <v>#REF!</v>
      </c>
      <c r="AA1207" s="199" t="e">
        <f t="shared" si="44"/>
        <v>#REF!</v>
      </c>
      <c r="AB1207" s="199" t="e">
        <f t="shared" si="44"/>
        <v>#REF!</v>
      </c>
      <c r="AC1207" s="199" t="e">
        <f t="shared" si="44"/>
        <v>#REF!</v>
      </c>
      <c r="AD1207" s="199" t="e">
        <f t="shared" si="44"/>
        <v>#REF!</v>
      </c>
      <c r="AE1207" s="199" t="e">
        <f t="shared" si="44"/>
        <v>#REF!</v>
      </c>
      <c r="AF1207" s="199" t="e">
        <f t="shared" si="44"/>
        <v>#REF!</v>
      </c>
    </row>
    <row r="1208" spans="21:32">
      <c r="U1208" s="199" t="e">
        <f>AND($C1208&lt;&gt;"",#REF!&lt;&gt;"")</f>
        <v>#REF!</v>
      </c>
      <c r="V1208" s="199" t="e">
        <f>AND($C1208&lt;&gt;"",#REF!&lt;&gt;"")</f>
        <v>#REF!</v>
      </c>
      <c r="W1208" s="199" t="e">
        <f>AND($C1208&lt;&gt;"",#REF!&lt;&gt;"")</f>
        <v>#REF!</v>
      </c>
      <c r="X1208" s="199" t="e">
        <f>AND($C1208&lt;&gt;"",#REF!&lt;&gt;"")</f>
        <v>#REF!</v>
      </c>
      <c r="Y1208" s="199" t="e">
        <f>AND($C1208&lt;&gt;"",#REF!&lt;&gt;"")</f>
        <v>#REF!</v>
      </c>
      <c r="Z1208" s="199" t="e">
        <f>AND($C1208&lt;&gt;"",#REF!&lt;&gt;"")</f>
        <v>#REF!</v>
      </c>
      <c r="AA1208" s="199" t="e">
        <f t="shared" si="44"/>
        <v>#REF!</v>
      </c>
      <c r="AB1208" s="199" t="e">
        <f t="shared" si="44"/>
        <v>#REF!</v>
      </c>
      <c r="AC1208" s="199" t="e">
        <f t="shared" si="44"/>
        <v>#REF!</v>
      </c>
      <c r="AD1208" s="199" t="e">
        <f t="shared" si="44"/>
        <v>#REF!</v>
      </c>
      <c r="AE1208" s="199" t="e">
        <f t="shared" si="44"/>
        <v>#REF!</v>
      </c>
      <c r="AF1208" s="199" t="e">
        <f t="shared" si="44"/>
        <v>#REF!</v>
      </c>
    </row>
    <row r="1209" spans="21:32">
      <c r="U1209" s="199" t="e">
        <f>AND($C1209&lt;&gt;"",#REF!&lt;&gt;"")</f>
        <v>#REF!</v>
      </c>
      <c r="V1209" s="199" t="e">
        <f>AND($C1209&lt;&gt;"",#REF!&lt;&gt;"")</f>
        <v>#REF!</v>
      </c>
      <c r="W1209" s="199" t="e">
        <f>AND($C1209&lt;&gt;"",#REF!&lt;&gt;"")</f>
        <v>#REF!</v>
      </c>
      <c r="X1209" s="199" t="e">
        <f>AND($C1209&lt;&gt;"",#REF!&lt;&gt;"")</f>
        <v>#REF!</v>
      </c>
      <c r="Y1209" s="199" t="e">
        <f>AND($C1209&lt;&gt;"",#REF!&lt;&gt;"")</f>
        <v>#REF!</v>
      </c>
      <c r="Z1209" s="199" t="e">
        <f>AND($C1209&lt;&gt;"",#REF!&lt;&gt;"")</f>
        <v>#REF!</v>
      </c>
      <c r="AA1209" s="199" t="e">
        <f t="shared" si="44"/>
        <v>#REF!</v>
      </c>
      <c r="AB1209" s="199" t="e">
        <f t="shared" si="44"/>
        <v>#REF!</v>
      </c>
      <c r="AC1209" s="199" t="e">
        <f t="shared" si="44"/>
        <v>#REF!</v>
      </c>
      <c r="AD1209" s="199" t="e">
        <f t="shared" si="44"/>
        <v>#REF!</v>
      </c>
      <c r="AE1209" s="199" t="e">
        <f t="shared" si="44"/>
        <v>#REF!</v>
      </c>
      <c r="AF1209" s="199" t="e">
        <f t="shared" si="44"/>
        <v>#REF!</v>
      </c>
    </row>
    <row r="1210" spans="21:32">
      <c r="U1210" s="199" t="e">
        <f>AND($C1210&lt;&gt;"",#REF!&lt;&gt;"")</f>
        <v>#REF!</v>
      </c>
      <c r="V1210" s="199" t="e">
        <f>AND($C1210&lt;&gt;"",#REF!&lt;&gt;"")</f>
        <v>#REF!</v>
      </c>
      <c r="W1210" s="199" t="e">
        <f>AND($C1210&lt;&gt;"",#REF!&lt;&gt;"")</f>
        <v>#REF!</v>
      </c>
      <c r="X1210" s="199" t="e">
        <f>AND($C1210&lt;&gt;"",#REF!&lt;&gt;"")</f>
        <v>#REF!</v>
      </c>
      <c r="Y1210" s="199" t="e">
        <f>AND($C1210&lt;&gt;"",#REF!&lt;&gt;"")</f>
        <v>#REF!</v>
      </c>
      <c r="Z1210" s="199" t="e">
        <f>AND($C1210&lt;&gt;"",#REF!&lt;&gt;"")</f>
        <v>#REF!</v>
      </c>
      <c r="AA1210" s="199" t="e">
        <f t="shared" si="44"/>
        <v>#REF!</v>
      </c>
      <c r="AB1210" s="199" t="e">
        <f t="shared" si="44"/>
        <v>#REF!</v>
      </c>
      <c r="AC1210" s="199" t="e">
        <f t="shared" si="44"/>
        <v>#REF!</v>
      </c>
      <c r="AD1210" s="199" t="e">
        <f t="shared" si="44"/>
        <v>#REF!</v>
      </c>
      <c r="AE1210" s="199" t="e">
        <f t="shared" si="44"/>
        <v>#REF!</v>
      </c>
      <c r="AF1210" s="199" t="e">
        <f t="shared" si="44"/>
        <v>#REF!</v>
      </c>
    </row>
    <row r="1211" spans="21:32">
      <c r="U1211" s="199" t="e">
        <f>AND($C1211&lt;&gt;"",#REF!&lt;&gt;"")</f>
        <v>#REF!</v>
      </c>
      <c r="V1211" s="199" t="e">
        <f>AND($C1211&lt;&gt;"",#REF!&lt;&gt;"")</f>
        <v>#REF!</v>
      </c>
      <c r="W1211" s="199" t="e">
        <f>AND($C1211&lt;&gt;"",#REF!&lt;&gt;"")</f>
        <v>#REF!</v>
      </c>
      <c r="X1211" s="199" t="e">
        <f>AND($C1211&lt;&gt;"",#REF!&lt;&gt;"")</f>
        <v>#REF!</v>
      </c>
      <c r="Y1211" s="199" t="e">
        <f>AND($C1211&lt;&gt;"",#REF!&lt;&gt;"")</f>
        <v>#REF!</v>
      </c>
      <c r="Z1211" s="199" t="e">
        <f>AND($C1211&lt;&gt;"",#REF!&lt;&gt;"")</f>
        <v>#REF!</v>
      </c>
      <c r="AA1211" s="199" t="e">
        <f t="shared" si="44"/>
        <v>#REF!</v>
      </c>
      <c r="AB1211" s="199" t="e">
        <f t="shared" si="44"/>
        <v>#REF!</v>
      </c>
      <c r="AC1211" s="199" t="e">
        <f t="shared" si="44"/>
        <v>#REF!</v>
      </c>
      <c r="AD1211" s="199" t="e">
        <f t="shared" ref="AD1211:AF1274" si="45">IF(X1211=TRUE,1,"")</f>
        <v>#REF!</v>
      </c>
      <c r="AE1211" s="199" t="e">
        <f t="shared" si="45"/>
        <v>#REF!</v>
      </c>
      <c r="AF1211" s="199" t="e">
        <f t="shared" si="45"/>
        <v>#REF!</v>
      </c>
    </row>
    <row r="1212" spans="21:32">
      <c r="U1212" s="199" t="e">
        <f>AND($C1212&lt;&gt;"",#REF!&lt;&gt;"")</f>
        <v>#REF!</v>
      </c>
      <c r="V1212" s="199" t="e">
        <f>AND($C1212&lt;&gt;"",#REF!&lt;&gt;"")</f>
        <v>#REF!</v>
      </c>
      <c r="W1212" s="199" t="e">
        <f>AND($C1212&lt;&gt;"",#REF!&lt;&gt;"")</f>
        <v>#REF!</v>
      </c>
      <c r="X1212" s="199" t="e">
        <f>AND($C1212&lt;&gt;"",#REF!&lt;&gt;"")</f>
        <v>#REF!</v>
      </c>
      <c r="Y1212" s="199" t="e">
        <f>AND($C1212&lt;&gt;"",#REF!&lt;&gt;"")</f>
        <v>#REF!</v>
      </c>
      <c r="Z1212" s="199" t="e">
        <f>AND($C1212&lt;&gt;"",#REF!&lt;&gt;"")</f>
        <v>#REF!</v>
      </c>
      <c r="AA1212" s="199" t="e">
        <f t="shared" ref="AA1212:AF1275" si="46">IF(U1212=TRUE,1,"")</f>
        <v>#REF!</v>
      </c>
      <c r="AB1212" s="199" t="e">
        <f t="shared" si="46"/>
        <v>#REF!</v>
      </c>
      <c r="AC1212" s="199" t="e">
        <f t="shared" si="46"/>
        <v>#REF!</v>
      </c>
      <c r="AD1212" s="199" t="e">
        <f t="shared" si="45"/>
        <v>#REF!</v>
      </c>
      <c r="AE1212" s="199" t="e">
        <f t="shared" si="45"/>
        <v>#REF!</v>
      </c>
      <c r="AF1212" s="199" t="e">
        <f t="shared" si="45"/>
        <v>#REF!</v>
      </c>
    </row>
    <row r="1213" spans="21:32">
      <c r="U1213" s="199" t="e">
        <f>AND($C1213&lt;&gt;"",#REF!&lt;&gt;"")</f>
        <v>#REF!</v>
      </c>
      <c r="V1213" s="199" t="e">
        <f>AND($C1213&lt;&gt;"",#REF!&lt;&gt;"")</f>
        <v>#REF!</v>
      </c>
      <c r="W1213" s="199" t="e">
        <f>AND($C1213&lt;&gt;"",#REF!&lt;&gt;"")</f>
        <v>#REF!</v>
      </c>
      <c r="X1213" s="199" t="e">
        <f>AND($C1213&lt;&gt;"",#REF!&lt;&gt;"")</f>
        <v>#REF!</v>
      </c>
      <c r="Y1213" s="199" t="e">
        <f>AND($C1213&lt;&gt;"",#REF!&lt;&gt;"")</f>
        <v>#REF!</v>
      </c>
      <c r="Z1213" s="199" t="e">
        <f>AND($C1213&lt;&gt;"",#REF!&lt;&gt;"")</f>
        <v>#REF!</v>
      </c>
      <c r="AA1213" s="199" t="e">
        <f t="shared" si="46"/>
        <v>#REF!</v>
      </c>
      <c r="AB1213" s="199" t="e">
        <f t="shared" si="46"/>
        <v>#REF!</v>
      </c>
      <c r="AC1213" s="199" t="e">
        <f t="shared" si="46"/>
        <v>#REF!</v>
      </c>
      <c r="AD1213" s="199" t="e">
        <f t="shared" si="45"/>
        <v>#REF!</v>
      </c>
      <c r="AE1213" s="199" t="e">
        <f t="shared" si="45"/>
        <v>#REF!</v>
      </c>
      <c r="AF1213" s="199" t="e">
        <f t="shared" si="45"/>
        <v>#REF!</v>
      </c>
    </row>
    <row r="1214" spans="21:32">
      <c r="U1214" s="199" t="e">
        <f>AND($C1214&lt;&gt;"",#REF!&lt;&gt;"")</f>
        <v>#REF!</v>
      </c>
      <c r="V1214" s="199" t="e">
        <f>AND($C1214&lt;&gt;"",#REF!&lt;&gt;"")</f>
        <v>#REF!</v>
      </c>
      <c r="W1214" s="199" t="e">
        <f>AND($C1214&lt;&gt;"",#REF!&lt;&gt;"")</f>
        <v>#REF!</v>
      </c>
      <c r="X1214" s="199" t="e">
        <f>AND($C1214&lt;&gt;"",#REF!&lt;&gt;"")</f>
        <v>#REF!</v>
      </c>
      <c r="Y1214" s="199" t="e">
        <f>AND($C1214&lt;&gt;"",#REF!&lt;&gt;"")</f>
        <v>#REF!</v>
      </c>
      <c r="Z1214" s="199" t="e">
        <f>AND($C1214&lt;&gt;"",#REF!&lt;&gt;"")</f>
        <v>#REF!</v>
      </c>
      <c r="AA1214" s="199" t="e">
        <f t="shared" si="46"/>
        <v>#REF!</v>
      </c>
      <c r="AB1214" s="199" t="e">
        <f t="shared" si="46"/>
        <v>#REF!</v>
      </c>
      <c r="AC1214" s="199" t="e">
        <f t="shared" si="46"/>
        <v>#REF!</v>
      </c>
      <c r="AD1214" s="199" t="e">
        <f t="shared" si="45"/>
        <v>#REF!</v>
      </c>
      <c r="AE1214" s="199" t="e">
        <f t="shared" si="45"/>
        <v>#REF!</v>
      </c>
      <c r="AF1214" s="199" t="e">
        <f t="shared" si="45"/>
        <v>#REF!</v>
      </c>
    </row>
    <row r="1215" spans="21:32">
      <c r="U1215" s="199" t="e">
        <f>AND($C1215&lt;&gt;"",#REF!&lt;&gt;"")</f>
        <v>#REF!</v>
      </c>
      <c r="V1215" s="199" t="e">
        <f>AND($C1215&lt;&gt;"",#REF!&lt;&gt;"")</f>
        <v>#REF!</v>
      </c>
      <c r="W1215" s="199" t="e">
        <f>AND($C1215&lt;&gt;"",#REF!&lt;&gt;"")</f>
        <v>#REF!</v>
      </c>
      <c r="X1215" s="199" t="e">
        <f>AND($C1215&lt;&gt;"",#REF!&lt;&gt;"")</f>
        <v>#REF!</v>
      </c>
      <c r="Y1215" s="199" t="e">
        <f>AND($C1215&lt;&gt;"",#REF!&lt;&gt;"")</f>
        <v>#REF!</v>
      </c>
      <c r="Z1215" s="199" t="e">
        <f>AND($C1215&lt;&gt;"",#REF!&lt;&gt;"")</f>
        <v>#REF!</v>
      </c>
      <c r="AA1215" s="199" t="e">
        <f t="shared" si="46"/>
        <v>#REF!</v>
      </c>
      <c r="AB1215" s="199" t="e">
        <f t="shared" si="46"/>
        <v>#REF!</v>
      </c>
      <c r="AC1215" s="199" t="e">
        <f t="shared" si="46"/>
        <v>#REF!</v>
      </c>
      <c r="AD1215" s="199" t="e">
        <f t="shared" si="45"/>
        <v>#REF!</v>
      </c>
      <c r="AE1215" s="199" t="e">
        <f t="shared" si="45"/>
        <v>#REF!</v>
      </c>
      <c r="AF1215" s="199" t="e">
        <f t="shared" si="45"/>
        <v>#REF!</v>
      </c>
    </row>
    <row r="1216" spans="21:32">
      <c r="U1216" s="199" t="e">
        <f>AND($C1216&lt;&gt;"",#REF!&lt;&gt;"")</f>
        <v>#REF!</v>
      </c>
      <c r="V1216" s="199" t="e">
        <f>AND($C1216&lt;&gt;"",#REF!&lt;&gt;"")</f>
        <v>#REF!</v>
      </c>
      <c r="W1216" s="199" t="e">
        <f>AND($C1216&lt;&gt;"",#REF!&lt;&gt;"")</f>
        <v>#REF!</v>
      </c>
      <c r="X1216" s="199" t="e">
        <f>AND($C1216&lt;&gt;"",#REF!&lt;&gt;"")</f>
        <v>#REF!</v>
      </c>
      <c r="Y1216" s="199" t="e">
        <f>AND($C1216&lt;&gt;"",#REF!&lt;&gt;"")</f>
        <v>#REF!</v>
      </c>
      <c r="Z1216" s="199" t="e">
        <f>AND($C1216&lt;&gt;"",#REF!&lt;&gt;"")</f>
        <v>#REF!</v>
      </c>
      <c r="AA1216" s="199" t="e">
        <f t="shared" si="46"/>
        <v>#REF!</v>
      </c>
      <c r="AB1216" s="199" t="e">
        <f t="shared" si="46"/>
        <v>#REF!</v>
      </c>
      <c r="AC1216" s="199" t="e">
        <f t="shared" si="46"/>
        <v>#REF!</v>
      </c>
      <c r="AD1216" s="199" t="e">
        <f t="shared" si="45"/>
        <v>#REF!</v>
      </c>
      <c r="AE1216" s="199" t="e">
        <f t="shared" si="45"/>
        <v>#REF!</v>
      </c>
      <c r="AF1216" s="199" t="e">
        <f t="shared" si="45"/>
        <v>#REF!</v>
      </c>
    </row>
    <row r="1217" spans="21:32">
      <c r="U1217" s="199" t="e">
        <f>AND($C1217&lt;&gt;"",#REF!&lt;&gt;"")</f>
        <v>#REF!</v>
      </c>
      <c r="V1217" s="199" t="e">
        <f>AND($C1217&lt;&gt;"",#REF!&lt;&gt;"")</f>
        <v>#REF!</v>
      </c>
      <c r="W1217" s="199" t="e">
        <f>AND($C1217&lt;&gt;"",#REF!&lt;&gt;"")</f>
        <v>#REF!</v>
      </c>
      <c r="X1217" s="199" t="e">
        <f>AND($C1217&lt;&gt;"",#REF!&lt;&gt;"")</f>
        <v>#REF!</v>
      </c>
      <c r="Y1217" s="199" t="e">
        <f>AND($C1217&lt;&gt;"",#REF!&lt;&gt;"")</f>
        <v>#REF!</v>
      </c>
      <c r="Z1217" s="199" t="e">
        <f>AND($C1217&lt;&gt;"",#REF!&lt;&gt;"")</f>
        <v>#REF!</v>
      </c>
      <c r="AA1217" s="199" t="e">
        <f t="shared" si="46"/>
        <v>#REF!</v>
      </c>
      <c r="AB1217" s="199" t="e">
        <f t="shared" si="46"/>
        <v>#REF!</v>
      </c>
      <c r="AC1217" s="199" t="e">
        <f t="shared" si="46"/>
        <v>#REF!</v>
      </c>
      <c r="AD1217" s="199" t="e">
        <f t="shared" si="45"/>
        <v>#REF!</v>
      </c>
      <c r="AE1217" s="199" t="e">
        <f t="shared" si="45"/>
        <v>#REF!</v>
      </c>
      <c r="AF1217" s="199" t="e">
        <f t="shared" si="45"/>
        <v>#REF!</v>
      </c>
    </row>
    <row r="1218" spans="21:32">
      <c r="U1218" s="199" t="e">
        <f>AND($C1218&lt;&gt;"",#REF!&lt;&gt;"")</f>
        <v>#REF!</v>
      </c>
      <c r="V1218" s="199" t="e">
        <f>AND($C1218&lt;&gt;"",#REF!&lt;&gt;"")</f>
        <v>#REF!</v>
      </c>
      <c r="W1218" s="199" t="e">
        <f>AND($C1218&lt;&gt;"",#REF!&lt;&gt;"")</f>
        <v>#REF!</v>
      </c>
      <c r="X1218" s="199" t="e">
        <f>AND($C1218&lt;&gt;"",#REF!&lt;&gt;"")</f>
        <v>#REF!</v>
      </c>
      <c r="Y1218" s="199" t="e">
        <f>AND($C1218&lt;&gt;"",#REF!&lt;&gt;"")</f>
        <v>#REF!</v>
      </c>
      <c r="Z1218" s="199" t="e">
        <f>AND($C1218&lt;&gt;"",#REF!&lt;&gt;"")</f>
        <v>#REF!</v>
      </c>
      <c r="AA1218" s="199" t="e">
        <f t="shared" si="46"/>
        <v>#REF!</v>
      </c>
      <c r="AB1218" s="199" t="e">
        <f t="shared" si="46"/>
        <v>#REF!</v>
      </c>
      <c r="AC1218" s="199" t="e">
        <f t="shared" si="46"/>
        <v>#REF!</v>
      </c>
      <c r="AD1218" s="199" t="e">
        <f t="shared" si="45"/>
        <v>#REF!</v>
      </c>
      <c r="AE1218" s="199" t="e">
        <f t="shared" si="45"/>
        <v>#REF!</v>
      </c>
      <c r="AF1218" s="199" t="e">
        <f t="shared" si="45"/>
        <v>#REF!</v>
      </c>
    </row>
    <row r="1219" spans="21:32">
      <c r="U1219" s="199" t="e">
        <f>AND($C1219&lt;&gt;"",#REF!&lt;&gt;"")</f>
        <v>#REF!</v>
      </c>
      <c r="V1219" s="199" t="e">
        <f>AND($C1219&lt;&gt;"",#REF!&lt;&gt;"")</f>
        <v>#REF!</v>
      </c>
      <c r="W1219" s="199" t="e">
        <f>AND($C1219&lt;&gt;"",#REF!&lt;&gt;"")</f>
        <v>#REF!</v>
      </c>
      <c r="X1219" s="199" t="e">
        <f>AND($C1219&lt;&gt;"",#REF!&lt;&gt;"")</f>
        <v>#REF!</v>
      </c>
      <c r="Y1219" s="199" t="e">
        <f>AND($C1219&lt;&gt;"",#REF!&lt;&gt;"")</f>
        <v>#REF!</v>
      </c>
      <c r="Z1219" s="199" t="e">
        <f>AND($C1219&lt;&gt;"",#REF!&lt;&gt;"")</f>
        <v>#REF!</v>
      </c>
      <c r="AA1219" s="199" t="e">
        <f t="shared" si="46"/>
        <v>#REF!</v>
      </c>
      <c r="AB1219" s="199" t="e">
        <f t="shared" si="46"/>
        <v>#REF!</v>
      </c>
      <c r="AC1219" s="199" t="e">
        <f t="shared" si="46"/>
        <v>#REF!</v>
      </c>
      <c r="AD1219" s="199" t="e">
        <f t="shared" si="45"/>
        <v>#REF!</v>
      </c>
      <c r="AE1219" s="199" t="e">
        <f t="shared" si="45"/>
        <v>#REF!</v>
      </c>
      <c r="AF1219" s="199" t="e">
        <f t="shared" si="45"/>
        <v>#REF!</v>
      </c>
    </row>
    <row r="1220" spans="21:32">
      <c r="U1220" s="199" t="e">
        <f>AND($C1220&lt;&gt;"",#REF!&lt;&gt;"")</f>
        <v>#REF!</v>
      </c>
      <c r="V1220" s="199" t="e">
        <f>AND($C1220&lt;&gt;"",#REF!&lt;&gt;"")</f>
        <v>#REF!</v>
      </c>
      <c r="W1220" s="199" t="e">
        <f>AND($C1220&lt;&gt;"",#REF!&lt;&gt;"")</f>
        <v>#REF!</v>
      </c>
      <c r="X1220" s="199" t="e">
        <f>AND($C1220&lt;&gt;"",#REF!&lt;&gt;"")</f>
        <v>#REF!</v>
      </c>
      <c r="Y1220" s="199" t="e">
        <f>AND($C1220&lt;&gt;"",#REF!&lt;&gt;"")</f>
        <v>#REF!</v>
      </c>
      <c r="Z1220" s="199" t="e">
        <f>AND($C1220&lt;&gt;"",#REF!&lt;&gt;"")</f>
        <v>#REF!</v>
      </c>
      <c r="AA1220" s="199" t="e">
        <f t="shared" si="46"/>
        <v>#REF!</v>
      </c>
      <c r="AB1220" s="199" t="e">
        <f t="shared" si="46"/>
        <v>#REF!</v>
      </c>
      <c r="AC1220" s="199" t="e">
        <f t="shared" si="46"/>
        <v>#REF!</v>
      </c>
      <c r="AD1220" s="199" t="e">
        <f t="shared" si="45"/>
        <v>#REF!</v>
      </c>
      <c r="AE1220" s="199" t="e">
        <f t="shared" si="45"/>
        <v>#REF!</v>
      </c>
      <c r="AF1220" s="199" t="e">
        <f t="shared" si="45"/>
        <v>#REF!</v>
      </c>
    </row>
    <row r="1221" spans="21:32">
      <c r="U1221" s="199" t="e">
        <f>AND($C1221&lt;&gt;"",#REF!&lt;&gt;"")</f>
        <v>#REF!</v>
      </c>
      <c r="V1221" s="199" t="e">
        <f>AND($C1221&lt;&gt;"",#REF!&lt;&gt;"")</f>
        <v>#REF!</v>
      </c>
      <c r="W1221" s="199" t="e">
        <f>AND($C1221&lt;&gt;"",#REF!&lt;&gt;"")</f>
        <v>#REF!</v>
      </c>
      <c r="X1221" s="199" t="e">
        <f>AND($C1221&lt;&gt;"",#REF!&lt;&gt;"")</f>
        <v>#REF!</v>
      </c>
      <c r="Y1221" s="199" t="e">
        <f>AND($C1221&lt;&gt;"",#REF!&lt;&gt;"")</f>
        <v>#REF!</v>
      </c>
      <c r="Z1221" s="199" t="e">
        <f>AND($C1221&lt;&gt;"",#REF!&lt;&gt;"")</f>
        <v>#REF!</v>
      </c>
      <c r="AA1221" s="199" t="e">
        <f t="shared" si="46"/>
        <v>#REF!</v>
      </c>
      <c r="AB1221" s="199" t="e">
        <f t="shared" si="46"/>
        <v>#REF!</v>
      </c>
      <c r="AC1221" s="199" t="e">
        <f t="shared" si="46"/>
        <v>#REF!</v>
      </c>
      <c r="AD1221" s="199" t="e">
        <f t="shared" si="45"/>
        <v>#REF!</v>
      </c>
      <c r="AE1221" s="199" t="e">
        <f t="shared" si="45"/>
        <v>#REF!</v>
      </c>
      <c r="AF1221" s="199" t="e">
        <f t="shared" si="45"/>
        <v>#REF!</v>
      </c>
    </row>
    <row r="1222" spans="21:32">
      <c r="U1222" s="199" t="e">
        <f>AND($C1222&lt;&gt;"",#REF!&lt;&gt;"")</f>
        <v>#REF!</v>
      </c>
      <c r="V1222" s="199" t="e">
        <f>AND($C1222&lt;&gt;"",#REF!&lt;&gt;"")</f>
        <v>#REF!</v>
      </c>
      <c r="W1222" s="199" t="e">
        <f>AND($C1222&lt;&gt;"",#REF!&lt;&gt;"")</f>
        <v>#REF!</v>
      </c>
      <c r="X1222" s="199" t="e">
        <f>AND($C1222&lt;&gt;"",#REF!&lt;&gt;"")</f>
        <v>#REF!</v>
      </c>
      <c r="Y1222" s="199" t="e">
        <f>AND($C1222&lt;&gt;"",#REF!&lt;&gt;"")</f>
        <v>#REF!</v>
      </c>
      <c r="Z1222" s="199" t="e">
        <f>AND($C1222&lt;&gt;"",#REF!&lt;&gt;"")</f>
        <v>#REF!</v>
      </c>
      <c r="AA1222" s="199" t="e">
        <f t="shared" si="46"/>
        <v>#REF!</v>
      </c>
      <c r="AB1222" s="199" t="e">
        <f t="shared" si="46"/>
        <v>#REF!</v>
      </c>
      <c r="AC1222" s="199" t="e">
        <f t="shared" si="46"/>
        <v>#REF!</v>
      </c>
      <c r="AD1222" s="199" t="e">
        <f t="shared" si="45"/>
        <v>#REF!</v>
      </c>
      <c r="AE1222" s="199" t="e">
        <f t="shared" si="45"/>
        <v>#REF!</v>
      </c>
      <c r="AF1222" s="199" t="e">
        <f t="shared" si="45"/>
        <v>#REF!</v>
      </c>
    </row>
    <row r="1223" spans="21:32">
      <c r="U1223" s="199" t="e">
        <f>AND($C1223&lt;&gt;"",#REF!&lt;&gt;"")</f>
        <v>#REF!</v>
      </c>
      <c r="V1223" s="199" t="e">
        <f>AND($C1223&lt;&gt;"",#REF!&lt;&gt;"")</f>
        <v>#REF!</v>
      </c>
      <c r="W1223" s="199" t="e">
        <f>AND($C1223&lt;&gt;"",#REF!&lt;&gt;"")</f>
        <v>#REF!</v>
      </c>
      <c r="X1223" s="199" t="e">
        <f>AND($C1223&lt;&gt;"",#REF!&lt;&gt;"")</f>
        <v>#REF!</v>
      </c>
      <c r="Y1223" s="199" t="e">
        <f>AND($C1223&lt;&gt;"",#REF!&lt;&gt;"")</f>
        <v>#REF!</v>
      </c>
      <c r="Z1223" s="199" t="e">
        <f>AND($C1223&lt;&gt;"",#REF!&lt;&gt;"")</f>
        <v>#REF!</v>
      </c>
      <c r="AA1223" s="199" t="e">
        <f t="shared" si="46"/>
        <v>#REF!</v>
      </c>
      <c r="AB1223" s="199" t="e">
        <f t="shared" si="46"/>
        <v>#REF!</v>
      </c>
      <c r="AC1223" s="199" t="e">
        <f t="shared" si="46"/>
        <v>#REF!</v>
      </c>
      <c r="AD1223" s="199" t="e">
        <f t="shared" si="45"/>
        <v>#REF!</v>
      </c>
      <c r="AE1223" s="199" t="e">
        <f t="shared" si="45"/>
        <v>#REF!</v>
      </c>
      <c r="AF1223" s="199" t="e">
        <f t="shared" si="45"/>
        <v>#REF!</v>
      </c>
    </row>
    <row r="1224" spans="21:32">
      <c r="U1224" s="199" t="e">
        <f>AND($C1224&lt;&gt;"",#REF!&lt;&gt;"")</f>
        <v>#REF!</v>
      </c>
      <c r="V1224" s="199" t="e">
        <f>AND($C1224&lt;&gt;"",#REF!&lt;&gt;"")</f>
        <v>#REF!</v>
      </c>
      <c r="W1224" s="199" t="e">
        <f>AND($C1224&lt;&gt;"",#REF!&lt;&gt;"")</f>
        <v>#REF!</v>
      </c>
      <c r="X1224" s="199" t="e">
        <f>AND($C1224&lt;&gt;"",#REF!&lt;&gt;"")</f>
        <v>#REF!</v>
      </c>
      <c r="Y1224" s="199" t="e">
        <f>AND($C1224&lt;&gt;"",#REF!&lt;&gt;"")</f>
        <v>#REF!</v>
      </c>
      <c r="Z1224" s="199" t="e">
        <f>AND($C1224&lt;&gt;"",#REF!&lt;&gt;"")</f>
        <v>#REF!</v>
      </c>
      <c r="AA1224" s="199" t="e">
        <f t="shared" si="46"/>
        <v>#REF!</v>
      </c>
      <c r="AB1224" s="199" t="e">
        <f t="shared" si="46"/>
        <v>#REF!</v>
      </c>
      <c r="AC1224" s="199" t="e">
        <f t="shared" si="46"/>
        <v>#REF!</v>
      </c>
      <c r="AD1224" s="199" t="e">
        <f t="shared" si="45"/>
        <v>#REF!</v>
      </c>
      <c r="AE1224" s="199" t="e">
        <f t="shared" si="45"/>
        <v>#REF!</v>
      </c>
      <c r="AF1224" s="199" t="e">
        <f t="shared" si="45"/>
        <v>#REF!</v>
      </c>
    </row>
    <row r="1225" spans="21:32">
      <c r="U1225" s="199" t="e">
        <f>AND($C1225&lt;&gt;"",#REF!&lt;&gt;"")</f>
        <v>#REF!</v>
      </c>
      <c r="V1225" s="199" t="e">
        <f>AND($C1225&lt;&gt;"",#REF!&lt;&gt;"")</f>
        <v>#REF!</v>
      </c>
      <c r="W1225" s="199" t="e">
        <f>AND($C1225&lt;&gt;"",#REF!&lt;&gt;"")</f>
        <v>#REF!</v>
      </c>
      <c r="X1225" s="199" t="e">
        <f>AND($C1225&lt;&gt;"",#REF!&lt;&gt;"")</f>
        <v>#REF!</v>
      </c>
      <c r="Y1225" s="199" t="e">
        <f>AND($C1225&lt;&gt;"",#REF!&lt;&gt;"")</f>
        <v>#REF!</v>
      </c>
      <c r="Z1225" s="199" t="e">
        <f>AND($C1225&lt;&gt;"",#REF!&lt;&gt;"")</f>
        <v>#REF!</v>
      </c>
      <c r="AA1225" s="199" t="e">
        <f t="shared" si="46"/>
        <v>#REF!</v>
      </c>
      <c r="AB1225" s="199" t="e">
        <f t="shared" si="46"/>
        <v>#REF!</v>
      </c>
      <c r="AC1225" s="199" t="e">
        <f t="shared" si="46"/>
        <v>#REF!</v>
      </c>
      <c r="AD1225" s="199" t="e">
        <f t="shared" si="45"/>
        <v>#REF!</v>
      </c>
      <c r="AE1225" s="199" t="e">
        <f t="shared" si="45"/>
        <v>#REF!</v>
      </c>
      <c r="AF1225" s="199" t="e">
        <f t="shared" si="45"/>
        <v>#REF!</v>
      </c>
    </row>
    <row r="1226" spans="21:32">
      <c r="U1226" s="199" t="e">
        <f>AND($C1226&lt;&gt;"",#REF!&lt;&gt;"")</f>
        <v>#REF!</v>
      </c>
      <c r="V1226" s="199" t="e">
        <f>AND($C1226&lt;&gt;"",#REF!&lt;&gt;"")</f>
        <v>#REF!</v>
      </c>
      <c r="W1226" s="199" t="e">
        <f>AND($C1226&lt;&gt;"",#REF!&lt;&gt;"")</f>
        <v>#REF!</v>
      </c>
      <c r="X1226" s="199" t="e">
        <f>AND($C1226&lt;&gt;"",#REF!&lt;&gt;"")</f>
        <v>#REF!</v>
      </c>
      <c r="Y1226" s="199" t="e">
        <f>AND($C1226&lt;&gt;"",#REF!&lt;&gt;"")</f>
        <v>#REF!</v>
      </c>
      <c r="Z1226" s="199" t="e">
        <f>AND($C1226&lt;&gt;"",#REF!&lt;&gt;"")</f>
        <v>#REF!</v>
      </c>
      <c r="AA1226" s="199" t="e">
        <f t="shared" si="46"/>
        <v>#REF!</v>
      </c>
      <c r="AB1226" s="199" t="e">
        <f t="shared" si="46"/>
        <v>#REF!</v>
      </c>
      <c r="AC1226" s="199" t="e">
        <f t="shared" si="46"/>
        <v>#REF!</v>
      </c>
      <c r="AD1226" s="199" t="e">
        <f t="shared" si="45"/>
        <v>#REF!</v>
      </c>
      <c r="AE1226" s="199" t="e">
        <f t="shared" si="45"/>
        <v>#REF!</v>
      </c>
      <c r="AF1226" s="199" t="e">
        <f t="shared" si="45"/>
        <v>#REF!</v>
      </c>
    </row>
    <row r="1227" spans="21:32">
      <c r="U1227" s="199" t="e">
        <f>AND($C1227&lt;&gt;"",#REF!&lt;&gt;"")</f>
        <v>#REF!</v>
      </c>
      <c r="V1227" s="199" t="e">
        <f>AND($C1227&lt;&gt;"",#REF!&lt;&gt;"")</f>
        <v>#REF!</v>
      </c>
      <c r="W1227" s="199" t="e">
        <f>AND($C1227&lt;&gt;"",#REF!&lt;&gt;"")</f>
        <v>#REF!</v>
      </c>
      <c r="X1227" s="199" t="e">
        <f>AND($C1227&lt;&gt;"",#REF!&lt;&gt;"")</f>
        <v>#REF!</v>
      </c>
      <c r="Y1227" s="199" t="e">
        <f>AND($C1227&lt;&gt;"",#REF!&lt;&gt;"")</f>
        <v>#REF!</v>
      </c>
      <c r="Z1227" s="199" t="e">
        <f>AND($C1227&lt;&gt;"",#REF!&lt;&gt;"")</f>
        <v>#REF!</v>
      </c>
      <c r="AA1227" s="199" t="e">
        <f t="shared" si="46"/>
        <v>#REF!</v>
      </c>
      <c r="AB1227" s="199" t="e">
        <f t="shared" si="46"/>
        <v>#REF!</v>
      </c>
      <c r="AC1227" s="199" t="e">
        <f t="shared" si="46"/>
        <v>#REF!</v>
      </c>
      <c r="AD1227" s="199" t="e">
        <f t="shared" si="45"/>
        <v>#REF!</v>
      </c>
      <c r="AE1227" s="199" t="e">
        <f t="shared" si="45"/>
        <v>#REF!</v>
      </c>
      <c r="AF1227" s="199" t="e">
        <f t="shared" si="45"/>
        <v>#REF!</v>
      </c>
    </row>
    <row r="1228" spans="21:32">
      <c r="U1228" s="199" t="e">
        <f>AND($C1228&lt;&gt;"",#REF!&lt;&gt;"")</f>
        <v>#REF!</v>
      </c>
      <c r="V1228" s="199" t="e">
        <f>AND($C1228&lt;&gt;"",#REF!&lt;&gt;"")</f>
        <v>#REF!</v>
      </c>
      <c r="W1228" s="199" t="e">
        <f>AND($C1228&lt;&gt;"",#REF!&lt;&gt;"")</f>
        <v>#REF!</v>
      </c>
      <c r="X1228" s="199" t="e">
        <f>AND($C1228&lt;&gt;"",#REF!&lt;&gt;"")</f>
        <v>#REF!</v>
      </c>
      <c r="Y1228" s="199" t="e">
        <f>AND($C1228&lt;&gt;"",#REF!&lt;&gt;"")</f>
        <v>#REF!</v>
      </c>
      <c r="Z1228" s="199" t="e">
        <f>AND($C1228&lt;&gt;"",#REF!&lt;&gt;"")</f>
        <v>#REF!</v>
      </c>
      <c r="AA1228" s="199" t="e">
        <f t="shared" si="46"/>
        <v>#REF!</v>
      </c>
      <c r="AB1228" s="199" t="e">
        <f t="shared" si="46"/>
        <v>#REF!</v>
      </c>
      <c r="AC1228" s="199" t="e">
        <f t="shared" si="46"/>
        <v>#REF!</v>
      </c>
      <c r="AD1228" s="199" t="e">
        <f t="shared" si="45"/>
        <v>#REF!</v>
      </c>
      <c r="AE1228" s="199" t="e">
        <f t="shared" si="45"/>
        <v>#REF!</v>
      </c>
      <c r="AF1228" s="199" t="e">
        <f t="shared" si="45"/>
        <v>#REF!</v>
      </c>
    </row>
    <row r="1229" spans="21:32">
      <c r="U1229" s="199" t="e">
        <f>AND($C1229&lt;&gt;"",#REF!&lt;&gt;"")</f>
        <v>#REF!</v>
      </c>
      <c r="V1229" s="199" t="e">
        <f>AND($C1229&lt;&gt;"",#REF!&lt;&gt;"")</f>
        <v>#REF!</v>
      </c>
      <c r="W1229" s="199" t="e">
        <f>AND($C1229&lt;&gt;"",#REF!&lt;&gt;"")</f>
        <v>#REF!</v>
      </c>
      <c r="X1229" s="199" t="e">
        <f>AND($C1229&lt;&gt;"",#REF!&lt;&gt;"")</f>
        <v>#REF!</v>
      </c>
      <c r="Y1229" s="199" t="e">
        <f>AND($C1229&lt;&gt;"",#REF!&lt;&gt;"")</f>
        <v>#REF!</v>
      </c>
      <c r="Z1229" s="199" t="e">
        <f>AND($C1229&lt;&gt;"",#REF!&lt;&gt;"")</f>
        <v>#REF!</v>
      </c>
      <c r="AA1229" s="199" t="e">
        <f t="shared" si="46"/>
        <v>#REF!</v>
      </c>
      <c r="AB1229" s="199" t="e">
        <f t="shared" si="46"/>
        <v>#REF!</v>
      </c>
      <c r="AC1229" s="199" t="e">
        <f t="shared" si="46"/>
        <v>#REF!</v>
      </c>
      <c r="AD1229" s="199" t="e">
        <f t="shared" si="45"/>
        <v>#REF!</v>
      </c>
      <c r="AE1229" s="199" t="e">
        <f t="shared" si="45"/>
        <v>#REF!</v>
      </c>
      <c r="AF1229" s="199" t="e">
        <f t="shared" si="45"/>
        <v>#REF!</v>
      </c>
    </row>
    <row r="1230" spans="21:32">
      <c r="U1230" s="199" t="e">
        <f>AND($C1230&lt;&gt;"",#REF!&lt;&gt;"")</f>
        <v>#REF!</v>
      </c>
      <c r="V1230" s="199" t="e">
        <f>AND($C1230&lt;&gt;"",#REF!&lt;&gt;"")</f>
        <v>#REF!</v>
      </c>
      <c r="W1230" s="199" t="e">
        <f>AND($C1230&lt;&gt;"",#REF!&lt;&gt;"")</f>
        <v>#REF!</v>
      </c>
      <c r="X1230" s="199" t="e">
        <f>AND($C1230&lt;&gt;"",#REF!&lt;&gt;"")</f>
        <v>#REF!</v>
      </c>
      <c r="Y1230" s="199" t="e">
        <f>AND($C1230&lt;&gt;"",#REF!&lt;&gt;"")</f>
        <v>#REF!</v>
      </c>
      <c r="Z1230" s="199" t="e">
        <f>AND($C1230&lt;&gt;"",#REF!&lt;&gt;"")</f>
        <v>#REF!</v>
      </c>
      <c r="AA1230" s="199" t="e">
        <f t="shared" si="46"/>
        <v>#REF!</v>
      </c>
      <c r="AB1230" s="199" t="e">
        <f t="shared" si="46"/>
        <v>#REF!</v>
      </c>
      <c r="AC1230" s="199" t="e">
        <f t="shared" si="46"/>
        <v>#REF!</v>
      </c>
      <c r="AD1230" s="199" t="e">
        <f t="shared" si="45"/>
        <v>#REF!</v>
      </c>
      <c r="AE1230" s="199" t="e">
        <f t="shared" si="45"/>
        <v>#REF!</v>
      </c>
      <c r="AF1230" s="199" t="e">
        <f t="shared" si="45"/>
        <v>#REF!</v>
      </c>
    </row>
    <row r="1231" spans="21:32">
      <c r="U1231" s="199" t="e">
        <f>AND($C1231&lt;&gt;"",#REF!&lt;&gt;"")</f>
        <v>#REF!</v>
      </c>
      <c r="V1231" s="199" t="e">
        <f>AND($C1231&lt;&gt;"",#REF!&lt;&gt;"")</f>
        <v>#REF!</v>
      </c>
      <c r="W1231" s="199" t="e">
        <f>AND($C1231&lt;&gt;"",#REF!&lt;&gt;"")</f>
        <v>#REF!</v>
      </c>
      <c r="X1231" s="199" t="e">
        <f>AND($C1231&lt;&gt;"",#REF!&lt;&gt;"")</f>
        <v>#REF!</v>
      </c>
      <c r="Y1231" s="199" t="e">
        <f>AND($C1231&lt;&gt;"",#REF!&lt;&gt;"")</f>
        <v>#REF!</v>
      </c>
      <c r="Z1231" s="199" t="e">
        <f>AND($C1231&lt;&gt;"",#REF!&lt;&gt;"")</f>
        <v>#REF!</v>
      </c>
      <c r="AA1231" s="199" t="e">
        <f t="shared" si="46"/>
        <v>#REF!</v>
      </c>
      <c r="AB1231" s="199" t="e">
        <f t="shared" si="46"/>
        <v>#REF!</v>
      </c>
      <c r="AC1231" s="199" t="e">
        <f t="shared" si="46"/>
        <v>#REF!</v>
      </c>
      <c r="AD1231" s="199" t="e">
        <f t="shared" si="45"/>
        <v>#REF!</v>
      </c>
      <c r="AE1231" s="199" t="e">
        <f t="shared" si="45"/>
        <v>#REF!</v>
      </c>
      <c r="AF1231" s="199" t="e">
        <f t="shared" si="45"/>
        <v>#REF!</v>
      </c>
    </row>
    <row r="1232" spans="21:32">
      <c r="U1232" s="199" t="e">
        <f>AND($C1232&lt;&gt;"",#REF!&lt;&gt;"")</f>
        <v>#REF!</v>
      </c>
      <c r="V1232" s="199" t="e">
        <f>AND($C1232&lt;&gt;"",#REF!&lt;&gt;"")</f>
        <v>#REF!</v>
      </c>
      <c r="W1232" s="199" t="e">
        <f>AND($C1232&lt;&gt;"",#REF!&lt;&gt;"")</f>
        <v>#REF!</v>
      </c>
      <c r="X1232" s="199" t="e">
        <f>AND($C1232&lt;&gt;"",#REF!&lt;&gt;"")</f>
        <v>#REF!</v>
      </c>
      <c r="Y1232" s="199" t="e">
        <f>AND($C1232&lt;&gt;"",#REF!&lt;&gt;"")</f>
        <v>#REF!</v>
      </c>
      <c r="Z1232" s="199" t="e">
        <f>AND($C1232&lt;&gt;"",#REF!&lt;&gt;"")</f>
        <v>#REF!</v>
      </c>
      <c r="AA1232" s="199" t="e">
        <f t="shared" si="46"/>
        <v>#REF!</v>
      </c>
      <c r="AB1232" s="199" t="e">
        <f t="shared" si="46"/>
        <v>#REF!</v>
      </c>
      <c r="AC1232" s="199" t="e">
        <f t="shared" si="46"/>
        <v>#REF!</v>
      </c>
      <c r="AD1232" s="199" t="e">
        <f t="shared" si="45"/>
        <v>#REF!</v>
      </c>
      <c r="AE1232" s="199" t="e">
        <f t="shared" si="45"/>
        <v>#REF!</v>
      </c>
      <c r="AF1232" s="199" t="e">
        <f t="shared" si="45"/>
        <v>#REF!</v>
      </c>
    </row>
    <row r="1233" spans="21:32">
      <c r="U1233" s="199" t="e">
        <f>AND($C1233&lt;&gt;"",#REF!&lt;&gt;"")</f>
        <v>#REF!</v>
      </c>
      <c r="V1233" s="199" t="e">
        <f>AND($C1233&lt;&gt;"",#REF!&lt;&gt;"")</f>
        <v>#REF!</v>
      </c>
      <c r="W1233" s="199" t="e">
        <f>AND($C1233&lt;&gt;"",#REF!&lt;&gt;"")</f>
        <v>#REF!</v>
      </c>
      <c r="X1233" s="199" t="e">
        <f>AND($C1233&lt;&gt;"",#REF!&lt;&gt;"")</f>
        <v>#REF!</v>
      </c>
      <c r="Y1233" s="199" t="e">
        <f>AND($C1233&lt;&gt;"",#REF!&lt;&gt;"")</f>
        <v>#REF!</v>
      </c>
      <c r="Z1233" s="199" t="e">
        <f>AND($C1233&lt;&gt;"",#REF!&lt;&gt;"")</f>
        <v>#REF!</v>
      </c>
      <c r="AA1233" s="199" t="e">
        <f t="shared" si="46"/>
        <v>#REF!</v>
      </c>
      <c r="AB1233" s="199" t="e">
        <f t="shared" si="46"/>
        <v>#REF!</v>
      </c>
      <c r="AC1233" s="199" t="e">
        <f t="shared" si="46"/>
        <v>#REF!</v>
      </c>
      <c r="AD1233" s="199" t="e">
        <f t="shared" si="45"/>
        <v>#REF!</v>
      </c>
      <c r="AE1233" s="199" t="e">
        <f t="shared" si="45"/>
        <v>#REF!</v>
      </c>
      <c r="AF1233" s="199" t="e">
        <f t="shared" si="45"/>
        <v>#REF!</v>
      </c>
    </row>
    <row r="1234" spans="21:32">
      <c r="U1234" s="199" t="e">
        <f>AND($C1234&lt;&gt;"",#REF!&lt;&gt;"")</f>
        <v>#REF!</v>
      </c>
      <c r="V1234" s="199" t="e">
        <f>AND($C1234&lt;&gt;"",#REF!&lt;&gt;"")</f>
        <v>#REF!</v>
      </c>
      <c r="W1234" s="199" t="e">
        <f>AND($C1234&lt;&gt;"",#REF!&lt;&gt;"")</f>
        <v>#REF!</v>
      </c>
      <c r="X1234" s="199" t="e">
        <f>AND($C1234&lt;&gt;"",#REF!&lt;&gt;"")</f>
        <v>#REF!</v>
      </c>
      <c r="Y1234" s="199" t="e">
        <f>AND($C1234&lt;&gt;"",#REF!&lt;&gt;"")</f>
        <v>#REF!</v>
      </c>
      <c r="Z1234" s="199" t="e">
        <f>AND($C1234&lt;&gt;"",#REF!&lt;&gt;"")</f>
        <v>#REF!</v>
      </c>
      <c r="AA1234" s="199" t="e">
        <f t="shared" si="46"/>
        <v>#REF!</v>
      </c>
      <c r="AB1234" s="199" t="e">
        <f t="shared" si="46"/>
        <v>#REF!</v>
      </c>
      <c r="AC1234" s="199" t="e">
        <f t="shared" si="46"/>
        <v>#REF!</v>
      </c>
      <c r="AD1234" s="199" t="e">
        <f t="shared" si="45"/>
        <v>#REF!</v>
      </c>
      <c r="AE1234" s="199" t="e">
        <f t="shared" si="45"/>
        <v>#REF!</v>
      </c>
      <c r="AF1234" s="199" t="e">
        <f t="shared" si="45"/>
        <v>#REF!</v>
      </c>
    </row>
    <row r="1235" spans="21:32">
      <c r="U1235" s="199" t="e">
        <f>AND($C1235&lt;&gt;"",#REF!&lt;&gt;"")</f>
        <v>#REF!</v>
      </c>
      <c r="V1235" s="199" t="e">
        <f>AND($C1235&lt;&gt;"",#REF!&lt;&gt;"")</f>
        <v>#REF!</v>
      </c>
      <c r="W1235" s="199" t="e">
        <f>AND($C1235&lt;&gt;"",#REF!&lt;&gt;"")</f>
        <v>#REF!</v>
      </c>
      <c r="X1235" s="199" t="e">
        <f>AND($C1235&lt;&gt;"",#REF!&lt;&gt;"")</f>
        <v>#REF!</v>
      </c>
      <c r="Y1235" s="199" t="e">
        <f>AND($C1235&lt;&gt;"",#REF!&lt;&gt;"")</f>
        <v>#REF!</v>
      </c>
      <c r="Z1235" s="199" t="e">
        <f>AND($C1235&lt;&gt;"",#REF!&lt;&gt;"")</f>
        <v>#REF!</v>
      </c>
      <c r="AA1235" s="199" t="e">
        <f t="shared" si="46"/>
        <v>#REF!</v>
      </c>
      <c r="AB1235" s="199" t="e">
        <f t="shared" si="46"/>
        <v>#REF!</v>
      </c>
      <c r="AC1235" s="199" t="e">
        <f t="shared" si="46"/>
        <v>#REF!</v>
      </c>
      <c r="AD1235" s="199" t="e">
        <f t="shared" si="45"/>
        <v>#REF!</v>
      </c>
      <c r="AE1235" s="199" t="e">
        <f t="shared" si="45"/>
        <v>#REF!</v>
      </c>
      <c r="AF1235" s="199" t="e">
        <f t="shared" si="45"/>
        <v>#REF!</v>
      </c>
    </row>
    <row r="1236" spans="21:32">
      <c r="U1236" s="199" t="e">
        <f>AND($C1236&lt;&gt;"",#REF!&lt;&gt;"")</f>
        <v>#REF!</v>
      </c>
      <c r="V1236" s="199" t="e">
        <f>AND($C1236&lt;&gt;"",#REF!&lt;&gt;"")</f>
        <v>#REF!</v>
      </c>
      <c r="W1236" s="199" t="e">
        <f>AND($C1236&lt;&gt;"",#REF!&lt;&gt;"")</f>
        <v>#REF!</v>
      </c>
      <c r="X1236" s="199" t="e">
        <f>AND($C1236&lt;&gt;"",#REF!&lt;&gt;"")</f>
        <v>#REF!</v>
      </c>
      <c r="Y1236" s="199" t="e">
        <f>AND($C1236&lt;&gt;"",#REF!&lt;&gt;"")</f>
        <v>#REF!</v>
      </c>
      <c r="Z1236" s="199" t="e">
        <f>AND($C1236&lt;&gt;"",#REF!&lt;&gt;"")</f>
        <v>#REF!</v>
      </c>
      <c r="AA1236" s="199" t="e">
        <f t="shared" si="46"/>
        <v>#REF!</v>
      </c>
      <c r="AB1236" s="199" t="e">
        <f t="shared" si="46"/>
        <v>#REF!</v>
      </c>
      <c r="AC1236" s="199" t="e">
        <f t="shared" si="46"/>
        <v>#REF!</v>
      </c>
      <c r="AD1236" s="199" t="e">
        <f t="shared" si="45"/>
        <v>#REF!</v>
      </c>
      <c r="AE1236" s="199" t="e">
        <f t="shared" si="45"/>
        <v>#REF!</v>
      </c>
      <c r="AF1236" s="199" t="e">
        <f t="shared" si="45"/>
        <v>#REF!</v>
      </c>
    </row>
    <row r="1237" spans="21:32">
      <c r="U1237" s="199" t="e">
        <f>AND($C1237&lt;&gt;"",#REF!&lt;&gt;"")</f>
        <v>#REF!</v>
      </c>
      <c r="V1237" s="199" t="e">
        <f>AND($C1237&lt;&gt;"",#REF!&lt;&gt;"")</f>
        <v>#REF!</v>
      </c>
      <c r="W1237" s="199" t="e">
        <f>AND($C1237&lt;&gt;"",#REF!&lt;&gt;"")</f>
        <v>#REF!</v>
      </c>
      <c r="X1237" s="199" t="e">
        <f>AND($C1237&lt;&gt;"",#REF!&lt;&gt;"")</f>
        <v>#REF!</v>
      </c>
      <c r="Y1237" s="199" t="e">
        <f>AND($C1237&lt;&gt;"",#REF!&lt;&gt;"")</f>
        <v>#REF!</v>
      </c>
      <c r="Z1237" s="199" t="e">
        <f>AND($C1237&lt;&gt;"",#REF!&lt;&gt;"")</f>
        <v>#REF!</v>
      </c>
      <c r="AA1237" s="199" t="e">
        <f t="shared" si="46"/>
        <v>#REF!</v>
      </c>
      <c r="AB1237" s="199" t="e">
        <f t="shared" si="46"/>
        <v>#REF!</v>
      </c>
      <c r="AC1237" s="199" t="e">
        <f t="shared" si="46"/>
        <v>#REF!</v>
      </c>
      <c r="AD1237" s="199" t="e">
        <f t="shared" si="45"/>
        <v>#REF!</v>
      </c>
      <c r="AE1237" s="199" t="e">
        <f t="shared" si="45"/>
        <v>#REF!</v>
      </c>
      <c r="AF1237" s="199" t="e">
        <f t="shared" si="45"/>
        <v>#REF!</v>
      </c>
    </row>
    <row r="1238" spans="21:32">
      <c r="U1238" s="199" t="e">
        <f>AND($C1238&lt;&gt;"",#REF!&lt;&gt;"")</f>
        <v>#REF!</v>
      </c>
      <c r="V1238" s="199" t="e">
        <f>AND($C1238&lt;&gt;"",#REF!&lt;&gt;"")</f>
        <v>#REF!</v>
      </c>
      <c r="W1238" s="199" t="e">
        <f>AND($C1238&lt;&gt;"",#REF!&lt;&gt;"")</f>
        <v>#REF!</v>
      </c>
      <c r="X1238" s="199" t="e">
        <f>AND($C1238&lt;&gt;"",#REF!&lt;&gt;"")</f>
        <v>#REF!</v>
      </c>
      <c r="Y1238" s="199" t="e">
        <f>AND($C1238&lt;&gt;"",#REF!&lt;&gt;"")</f>
        <v>#REF!</v>
      </c>
      <c r="Z1238" s="199" t="e">
        <f>AND($C1238&lt;&gt;"",#REF!&lt;&gt;"")</f>
        <v>#REF!</v>
      </c>
      <c r="AA1238" s="199" t="e">
        <f t="shared" si="46"/>
        <v>#REF!</v>
      </c>
      <c r="AB1238" s="199" t="e">
        <f t="shared" si="46"/>
        <v>#REF!</v>
      </c>
      <c r="AC1238" s="199" t="e">
        <f t="shared" si="46"/>
        <v>#REF!</v>
      </c>
      <c r="AD1238" s="199" t="e">
        <f t="shared" si="45"/>
        <v>#REF!</v>
      </c>
      <c r="AE1238" s="199" t="e">
        <f t="shared" si="45"/>
        <v>#REF!</v>
      </c>
      <c r="AF1238" s="199" t="e">
        <f t="shared" si="45"/>
        <v>#REF!</v>
      </c>
    </row>
    <row r="1239" spans="21:32">
      <c r="U1239" s="199" t="e">
        <f>AND($C1239&lt;&gt;"",#REF!&lt;&gt;"")</f>
        <v>#REF!</v>
      </c>
      <c r="V1239" s="199" t="e">
        <f>AND($C1239&lt;&gt;"",#REF!&lt;&gt;"")</f>
        <v>#REF!</v>
      </c>
      <c r="W1239" s="199" t="e">
        <f>AND($C1239&lt;&gt;"",#REF!&lt;&gt;"")</f>
        <v>#REF!</v>
      </c>
      <c r="X1239" s="199" t="e">
        <f>AND($C1239&lt;&gt;"",#REF!&lt;&gt;"")</f>
        <v>#REF!</v>
      </c>
      <c r="Y1239" s="199" t="e">
        <f>AND($C1239&lt;&gt;"",#REF!&lt;&gt;"")</f>
        <v>#REF!</v>
      </c>
      <c r="Z1239" s="199" t="e">
        <f>AND($C1239&lt;&gt;"",#REF!&lt;&gt;"")</f>
        <v>#REF!</v>
      </c>
      <c r="AA1239" s="199" t="e">
        <f t="shared" si="46"/>
        <v>#REF!</v>
      </c>
      <c r="AB1239" s="199" t="e">
        <f t="shared" si="46"/>
        <v>#REF!</v>
      </c>
      <c r="AC1239" s="199" t="e">
        <f t="shared" si="46"/>
        <v>#REF!</v>
      </c>
      <c r="AD1239" s="199" t="e">
        <f t="shared" si="45"/>
        <v>#REF!</v>
      </c>
      <c r="AE1239" s="199" t="e">
        <f t="shared" si="45"/>
        <v>#REF!</v>
      </c>
      <c r="AF1239" s="199" t="e">
        <f t="shared" si="45"/>
        <v>#REF!</v>
      </c>
    </row>
    <row r="1240" spans="21:32">
      <c r="U1240" s="199" t="e">
        <f>AND($C1240&lt;&gt;"",#REF!&lt;&gt;"")</f>
        <v>#REF!</v>
      </c>
      <c r="V1240" s="199" t="e">
        <f>AND($C1240&lt;&gt;"",#REF!&lt;&gt;"")</f>
        <v>#REF!</v>
      </c>
      <c r="W1240" s="199" t="e">
        <f>AND($C1240&lt;&gt;"",#REF!&lt;&gt;"")</f>
        <v>#REF!</v>
      </c>
      <c r="X1240" s="199" t="e">
        <f>AND($C1240&lt;&gt;"",#REF!&lt;&gt;"")</f>
        <v>#REF!</v>
      </c>
      <c r="Y1240" s="199" t="e">
        <f>AND($C1240&lt;&gt;"",#REF!&lt;&gt;"")</f>
        <v>#REF!</v>
      </c>
      <c r="Z1240" s="199" t="e">
        <f>AND($C1240&lt;&gt;"",#REF!&lt;&gt;"")</f>
        <v>#REF!</v>
      </c>
      <c r="AA1240" s="199" t="e">
        <f t="shared" si="46"/>
        <v>#REF!</v>
      </c>
      <c r="AB1240" s="199" t="e">
        <f t="shared" si="46"/>
        <v>#REF!</v>
      </c>
      <c r="AC1240" s="199" t="e">
        <f t="shared" si="46"/>
        <v>#REF!</v>
      </c>
      <c r="AD1240" s="199" t="e">
        <f t="shared" si="45"/>
        <v>#REF!</v>
      </c>
      <c r="AE1240" s="199" t="e">
        <f t="shared" si="45"/>
        <v>#REF!</v>
      </c>
      <c r="AF1240" s="199" t="e">
        <f t="shared" si="45"/>
        <v>#REF!</v>
      </c>
    </row>
    <row r="1241" spans="21:32">
      <c r="U1241" s="199" t="e">
        <f>AND($C1241&lt;&gt;"",#REF!&lt;&gt;"")</f>
        <v>#REF!</v>
      </c>
      <c r="V1241" s="199" t="e">
        <f>AND($C1241&lt;&gt;"",#REF!&lt;&gt;"")</f>
        <v>#REF!</v>
      </c>
      <c r="W1241" s="199" t="e">
        <f>AND($C1241&lt;&gt;"",#REF!&lt;&gt;"")</f>
        <v>#REF!</v>
      </c>
      <c r="X1241" s="199" t="e">
        <f>AND($C1241&lt;&gt;"",#REF!&lt;&gt;"")</f>
        <v>#REF!</v>
      </c>
      <c r="Y1241" s="199" t="e">
        <f>AND($C1241&lt;&gt;"",#REF!&lt;&gt;"")</f>
        <v>#REF!</v>
      </c>
      <c r="Z1241" s="199" t="e">
        <f>AND($C1241&lt;&gt;"",#REF!&lt;&gt;"")</f>
        <v>#REF!</v>
      </c>
      <c r="AA1241" s="199" t="e">
        <f t="shared" si="46"/>
        <v>#REF!</v>
      </c>
      <c r="AB1241" s="199" t="e">
        <f t="shared" si="46"/>
        <v>#REF!</v>
      </c>
      <c r="AC1241" s="199" t="e">
        <f t="shared" si="46"/>
        <v>#REF!</v>
      </c>
      <c r="AD1241" s="199" t="e">
        <f t="shared" si="45"/>
        <v>#REF!</v>
      </c>
      <c r="AE1241" s="199" t="e">
        <f t="shared" si="45"/>
        <v>#REF!</v>
      </c>
      <c r="AF1241" s="199" t="e">
        <f t="shared" si="45"/>
        <v>#REF!</v>
      </c>
    </row>
    <row r="1242" spans="21:32">
      <c r="U1242" s="199" t="e">
        <f>AND($C1242&lt;&gt;"",#REF!&lt;&gt;"")</f>
        <v>#REF!</v>
      </c>
      <c r="V1242" s="199" t="e">
        <f>AND($C1242&lt;&gt;"",#REF!&lt;&gt;"")</f>
        <v>#REF!</v>
      </c>
      <c r="W1242" s="199" t="e">
        <f>AND($C1242&lt;&gt;"",#REF!&lt;&gt;"")</f>
        <v>#REF!</v>
      </c>
      <c r="X1242" s="199" t="e">
        <f>AND($C1242&lt;&gt;"",#REF!&lt;&gt;"")</f>
        <v>#REF!</v>
      </c>
      <c r="Y1242" s="199" t="e">
        <f>AND($C1242&lt;&gt;"",#REF!&lt;&gt;"")</f>
        <v>#REF!</v>
      </c>
      <c r="Z1242" s="199" t="e">
        <f>AND($C1242&lt;&gt;"",#REF!&lt;&gt;"")</f>
        <v>#REF!</v>
      </c>
      <c r="AA1242" s="199" t="e">
        <f t="shared" si="46"/>
        <v>#REF!</v>
      </c>
      <c r="AB1242" s="199" t="e">
        <f t="shared" si="46"/>
        <v>#REF!</v>
      </c>
      <c r="AC1242" s="199" t="e">
        <f t="shared" si="46"/>
        <v>#REF!</v>
      </c>
      <c r="AD1242" s="199" t="e">
        <f t="shared" si="45"/>
        <v>#REF!</v>
      </c>
      <c r="AE1242" s="199" t="e">
        <f t="shared" si="45"/>
        <v>#REF!</v>
      </c>
      <c r="AF1242" s="199" t="e">
        <f t="shared" si="45"/>
        <v>#REF!</v>
      </c>
    </row>
    <row r="1243" spans="21:32">
      <c r="U1243" s="199" t="e">
        <f>AND($C1243&lt;&gt;"",#REF!&lt;&gt;"")</f>
        <v>#REF!</v>
      </c>
      <c r="V1243" s="199" t="e">
        <f>AND($C1243&lt;&gt;"",#REF!&lt;&gt;"")</f>
        <v>#REF!</v>
      </c>
      <c r="W1243" s="199" t="e">
        <f>AND($C1243&lt;&gt;"",#REF!&lt;&gt;"")</f>
        <v>#REF!</v>
      </c>
      <c r="X1243" s="199" t="e">
        <f>AND($C1243&lt;&gt;"",#REF!&lt;&gt;"")</f>
        <v>#REF!</v>
      </c>
      <c r="Y1243" s="199" t="e">
        <f>AND($C1243&lt;&gt;"",#REF!&lt;&gt;"")</f>
        <v>#REF!</v>
      </c>
      <c r="Z1243" s="199" t="e">
        <f>AND($C1243&lt;&gt;"",#REF!&lt;&gt;"")</f>
        <v>#REF!</v>
      </c>
      <c r="AA1243" s="199" t="e">
        <f t="shared" si="46"/>
        <v>#REF!</v>
      </c>
      <c r="AB1243" s="199" t="e">
        <f t="shared" si="46"/>
        <v>#REF!</v>
      </c>
      <c r="AC1243" s="199" t="e">
        <f t="shared" si="46"/>
        <v>#REF!</v>
      </c>
      <c r="AD1243" s="199" t="e">
        <f t="shared" si="45"/>
        <v>#REF!</v>
      </c>
      <c r="AE1243" s="199" t="e">
        <f t="shared" si="45"/>
        <v>#REF!</v>
      </c>
      <c r="AF1243" s="199" t="e">
        <f t="shared" si="45"/>
        <v>#REF!</v>
      </c>
    </row>
    <row r="1244" spans="21:32">
      <c r="U1244" s="199" t="e">
        <f>AND($C1244&lt;&gt;"",#REF!&lt;&gt;"")</f>
        <v>#REF!</v>
      </c>
      <c r="V1244" s="199" t="e">
        <f>AND($C1244&lt;&gt;"",#REF!&lt;&gt;"")</f>
        <v>#REF!</v>
      </c>
      <c r="W1244" s="199" t="e">
        <f>AND($C1244&lt;&gt;"",#REF!&lt;&gt;"")</f>
        <v>#REF!</v>
      </c>
      <c r="X1244" s="199" t="e">
        <f>AND($C1244&lt;&gt;"",#REF!&lt;&gt;"")</f>
        <v>#REF!</v>
      </c>
      <c r="Y1244" s="199" t="e">
        <f>AND($C1244&lt;&gt;"",#REF!&lt;&gt;"")</f>
        <v>#REF!</v>
      </c>
      <c r="Z1244" s="199" t="e">
        <f>AND($C1244&lt;&gt;"",#REF!&lt;&gt;"")</f>
        <v>#REF!</v>
      </c>
      <c r="AA1244" s="199" t="e">
        <f t="shared" si="46"/>
        <v>#REF!</v>
      </c>
      <c r="AB1244" s="199" t="e">
        <f t="shared" si="46"/>
        <v>#REF!</v>
      </c>
      <c r="AC1244" s="199" t="e">
        <f t="shared" si="46"/>
        <v>#REF!</v>
      </c>
      <c r="AD1244" s="199" t="e">
        <f t="shared" si="45"/>
        <v>#REF!</v>
      </c>
      <c r="AE1244" s="199" t="e">
        <f t="shared" si="45"/>
        <v>#REF!</v>
      </c>
      <c r="AF1244" s="199" t="e">
        <f t="shared" si="45"/>
        <v>#REF!</v>
      </c>
    </row>
    <row r="1245" spans="21:32">
      <c r="U1245" s="199" t="e">
        <f>AND($C1245&lt;&gt;"",#REF!&lt;&gt;"")</f>
        <v>#REF!</v>
      </c>
      <c r="V1245" s="199" t="e">
        <f>AND($C1245&lt;&gt;"",#REF!&lt;&gt;"")</f>
        <v>#REF!</v>
      </c>
      <c r="W1245" s="199" t="e">
        <f>AND($C1245&lt;&gt;"",#REF!&lt;&gt;"")</f>
        <v>#REF!</v>
      </c>
      <c r="X1245" s="199" t="e">
        <f>AND($C1245&lt;&gt;"",#REF!&lt;&gt;"")</f>
        <v>#REF!</v>
      </c>
      <c r="Y1245" s="199" t="e">
        <f>AND($C1245&lt;&gt;"",#REF!&lt;&gt;"")</f>
        <v>#REF!</v>
      </c>
      <c r="Z1245" s="199" t="e">
        <f>AND($C1245&lt;&gt;"",#REF!&lt;&gt;"")</f>
        <v>#REF!</v>
      </c>
      <c r="AA1245" s="199" t="e">
        <f t="shared" si="46"/>
        <v>#REF!</v>
      </c>
      <c r="AB1245" s="199" t="e">
        <f t="shared" si="46"/>
        <v>#REF!</v>
      </c>
      <c r="AC1245" s="199" t="e">
        <f t="shared" si="46"/>
        <v>#REF!</v>
      </c>
      <c r="AD1245" s="199" t="e">
        <f t="shared" si="45"/>
        <v>#REF!</v>
      </c>
      <c r="AE1245" s="199" t="e">
        <f t="shared" si="45"/>
        <v>#REF!</v>
      </c>
      <c r="AF1245" s="199" t="e">
        <f t="shared" si="45"/>
        <v>#REF!</v>
      </c>
    </row>
    <row r="1246" spans="21:32">
      <c r="U1246" s="199" t="e">
        <f>AND($C1246&lt;&gt;"",#REF!&lt;&gt;"")</f>
        <v>#REF!</v>
      </c>
      <c r="V1246" s="199" t="e">
        <f>AND($C1246&lt;&gt;"",#REF!&lt;&gt;"")</f>
        <v>#REF!</v>
      </c>
      <c r="W1246" s="199" t="e">
        <f>AND($C1246&lt;&gt;"",#REF!&lt;&gt;"")</f>
        <v>#REF!</v>
      </c>
      <c r="X1246" s="199" t="e">
        <f>AND($C1246&lt;&gt;"",#REF!&lt;&gt;"")</f>
        <v>#REF!</v>
      </c>
      <c r="Y1246" s="199" t="e">
        <f>AND($C1246&lt;&gt;"",#REF!&lt;&gt;"")</f>
        <v>#REF!</v>
      </c>
      <c r="Z1246" s="199" t="e">
        <f>AND($C1246&lt;&gt;"",#REF!&lt;&gt;"")</f>
        <v>#REF!</v>
      </c>
      <c r="AA1246" s="199" t="e">
        <f t="shared" si="46"/>
        <v>#REF!</v>
      </c>
      <c r="AB1246" s="199" t="e">
        <f t="shared" si="46"/>
        <v>#REF!</v>
      </c>
      <c r="AC1246" s="199" t="e">
        <f t="shared" si="46"/>
        <v>#REF!</v>
      </c>
      <c r="AD1246" s="199" t="e">
        <f t="shared" si="45"/>
        <v>#REF!</v>
      </c>
      <c r="AE1246" s="199" t="e">
        <f t="shared" si="45"/>
        <v>#REF!</v>
      </c>
      <c r="AF1246" s="199" t="e">
        <f t="shared" si="45"/>
        <v>#REF!</v>
      </c>
    </row>
    <row r="1247" spans="21:32">
      <c r="U1247" s="199" t="e">
        <f>AND($C1247&lt;&gt;"",#REF!&lt;&gt;"")</f>
        <v>#REF!</v>
      </c>
      <c r="V1247" s="199" t="e">
        <f>AND($C1247&lt;&gt;"",#REF!&lt;&gt;"")</f>
        <v>#REF!</v>
      </c>
      <c r="W1247" s="199" t="e">
        <f>AND($C1247&lt;&gt;"",#REF!&lt;&gt;"")</f>
        <v>#REF!</v>
      </c>
      <c r="X1247" s="199" t="e">
        <f>AND($C1247&lt;&gt;"",#REF!&lt;&gt;"")</f>
        <v>#REF!</v>
      </c>
      <c r="Y1247" s="199" t="e">
        <f>AND($C1247&lt;&gt;"",#REF!&lt;&gt;"")</f>
        <v>#REF!</v>
      </c>
      <c r="Z1247" s="199" t="e">
        <f>AND($C1247&lt;&gt;"",#REF!&lt;&gt;"")</f>
        <v>#REF!</v>
      </c>
      <c r="AA1247" s="199" t="e">
        <f t="shared" si="46"/>
        <v>#REF!</v>
      </c>
      <c r="AB1247" s="199" t="e">
        <f t="shared" si="46"/>
        <v>#REF!</v>
      </c>
      <c r="AC1247" s="199" t="e">
        <f t="shared" si="46"/>
        <v>#REF!</v>
      </c>
      <c r="AD1247" s="199" t="e">
        <f t="shared" si="45"/>
        <v>#REF!</v>
      </c>
      <c r="AE1247" s="199" t="e">
        <f t="shared" si="45"/>
        <v>#REF!</v>
      </c>
      <c r="AF1247" s="199" t="e">
        <f t="shared" si="45"/>
        <v>#REF!</v>
      </c>
    </row>
    <row r="1248" spans="21:32">
      <c r="U1248" s="199" t="e">
        <f>AND($C1248&lt;&gt;"",#REF!&lt;&gt;"")</f>
        <v>#REF!</v>
      </c>
      <c r="V1248" s="199" t="e">
        <f>AND($C1248&lt;&gt;"",#REF!&lt;&gt;"")</f>
        <v>#REF!</v>
      </c>
      <c r="W1248" s="199" t="e">
        <f>AND($C1248&lt;&gt;"",#REF!&lt;&gt;"")</f>
        <v>#REF!</v>
      </c>
      <c r="X1248" s="199" t="e">
        <f>AND($C1248&lt;&gt;"",#REF!&lt;&gt;"")</f>
        <v>#REF!</v>
      </c>
      <c r="Y1248" s="199" t="e">
        <f>AND($C1248&lt;&gt;"",#REF!&lt;&gt;"")</f>
        <v>#REF!</v>
      </c>
      <c r="Z1248" s="199" t="e">
        <f>AND($C1248&lt;&gt;"",#REF!&lt;&gt;"")</f>
        <v>#REF!</v>
      </c>
      <c r="AA1248" s="199" t="e">
        <f t="shared" si="46"/>
        <v>#REF!</v>
      </c>
      <c r="AB1248" s="199" t="e">
        <f t="shared" si="46"/>
        <v>#REF!</v>
      </c>
      <c r="AC1248" s="199" t="e">
        <f t="shared" si="46"/>
        <v>#REF!</v>
      </c>
      <c r="AD1248" s="199" t="e">
        <f t="shared" si="45"/>
        <v>#REF!</v>
      </c>
      <c r="AE1248" s="199" t="e">
        <f t="shared" si="45"/>
        <v>#REF!</v>
      </c>
      <c r="AF1248" s="199" t="e">
        <f t="shared" si="45"/>
        <v>#REF!</v>
      </c>
    </row>
    <row r="1249" spans="21:32">
      <c r="U1249" s="199" t="e">
        <f>AND($C1249&lt;&gt;"",#REF!&lt;&gt;"")</f>
        <v>#REF!</v>
      </c>
      <c r="V1249" s="199" t="e">
        <f>AND($C1249&lt;&gt;"",#REF!&lt;&gt;"")</f>
        <v>#REF!</v>
      </c>
      <c r="W1249" s="199" t="e">
        <f>AND($C1249&lt;&gt;"",#REF!&lt;&gt;"")</f>
        <v>#REF!</v>
      </c>
      <c r="X1249" s="199" t="e">
        <f>AND($C1249&lt;&gt;"",#REF!&lt;&gt;"")</f>
        <v>#REF!</v>
      </c>
      <c r="Y1249" s="199" t="e">
        <f>AND($C1249&lt;&gt;"",#REF!&lt;&gt;"")</f>
        <v>#REF!</v>
      </c>
      <c r="Z1249" s="199" t="e">
        <f>AND($C1249&lt;&gt;"",#REF!&lt;&gt;"")</f>
        <v>#REF!</v>
      </c>
      <c r="AA1249" s="199" t="e">
        <f t="shared" si="46"/>
        <v>#REF!</v>
      </c>
      <c r="AB1249" s="199" t="e">
        <f t="shared" si="46"/>
        <v>#REF!</v>
      </c>
      <c r="AC1249" s="199" t="e">
        <f t="shared" si="46"/>
        <v>#REF!</v>
      </c>
      <c r="AD1249" s="199" t="e">
        <f t="shared" si="45"/>
        <v>#REF!</v>
      </c>
      <c r="AE1249" s="199" t="e">
        <f t="shared" si="45"/>
        <v>#REF!</v>
      </c>
      <c r="AF1249" s="199" t="e">
        <f t="shared" si="45"/>
        <v>#REF!</v>
      </c>
    </row>
    <row r="1250" spans="21:32">
      <c r="U1250" s="199" t="e">
        <f>AND($C1250&lt;&gt;"",#REF!&lt;&gt;"")</f>
        <v>#REF!</v>
      </c>
      <c r="V1250" s="199" t="e">
        <f>AND($C1250&lt;&gt;"",#REF!&lt;&gt;"")</f>
        <v>#REF!</v>
      </c>
      <c r="W1250" s="199" t="e">
        <f>AND($C1250&lt;&gt;"",#REF!&lt;&gt;"")</f>
        <v>#REF!</v>
      </c>
      <c r="X1250" s="199" t="e">
        <f>AND($C1250&lt;&gt;"",#REF!&lt;&gt;"")</f>
        <v>#REF!</v>
      </c>
      <c r="Y1250" s="199" t="e">
        <f>AND($C1250&lt;&gt;"",#REF!&lt;&gt;"")</f>
        <v>#REF!</v>
      </c>
      <c r="Z1250" s="199" t="e">
        <f>AND($C1250&lt;&gt;"",#REF!&lt;&gt;"")</f>
        <v>#REF!</v>
      </c>
      <c r="AA1250" s="199" t="e">
        <f t="shared" si="46"/>
        <v>#REF!</v>
      </c>
      <c r="AB1250" s="199" t="e">
        <f t="shared" si="46"/>
        <v>#REF!</v>
      </c>
      <c r="AC1250" s="199" t="e">
        <f t="shared" si="46"/>
        <v>#REF!</v>
      </c>
      <c r="AD1250" s="199" t="e">
        <f t="shared" si="45"/>
        <v>#REF!</v>
      </c>
      <c r="AE1250" s="199" t="e">
        <f t="shared" si="45"/>
        <v>#REF!</v>
      </c>
      <c r="AF1250" s="199" t="e">
        <f t="shared" si="45"/>
        <v>#REF!</v>
      </c>
    </row>
    <row r="1251" spans="21:32">
      <c r="U1251" s="199" t="e">
        <f>AND($C1251&lt;&gt;"",#REF!&lt;&gt;"")</f>
        <v>#REF!</v>
      </c>
      <c r="V1251" s="199" t="e">
        <f>AND($C1251&lt;&gt;"",#REF!&lt;&gt;"")</f>
        <v>#REF!</v>
      </c>
      <c r="W1251" s="199" t="e">
        <f>AND($C1251&lt;&gt;"",#REF!&lt;&gt;"")</f>
        <v>#REF!</v>
      </c>
      <c r="X1251" s="199" t="e">
        <f>AND($C1251&lt;&gt;"",#REF!&lt;&gt;"")</f>
        <v>#REF!</v>
      </c>
      <c r="Y1251" s="199" t="e">
        <f>AND($C1251&lt;&gt;"",#REF!&lt;&gt;"")</f>
        <v>#REF!</v>
      </c>
      <c r="Z1251" s="199" t="e">
        <f>AND($C1251&lt;&gt;"",#REF!&lt;&gt;"")</f>
        <v>#REF!</v>
      </c>
      <c r="AA1251" s="199" t="e">
        <f t="shared" si="46"/>
        <v>#REF!</v>
      </c>
      <c r="AB1251" s="199" t="e">
        <f t="shared" si="46"/>
        <v>#REF!</v>
      </c>
      <c r="AC1251" s="199" t="e">
        <f t="shared" si="46"/>
        <v>#REF!</v>
      </c>
      <c r="AD1251" s="199" t="e">
        <f t="shared" si="45"/>
        <v>#REF!</v>
      </c>
      <c r="AE1251" s="199" t="e">
        <f t="shared" si="45"/>
        <v>#REF!</v>
      </c>
      <c r="AF1251" s="199" t="e">
        <f t="shared" si="45"/>
        <v>#REF!</v>
      </c>
    </row>
    <row r="1252" spans="21:32">
      <c r="U1252" s="199" t="e">
        <f>AND($C1252&lt;&gt;"",#REF!&lt;&gt;"")</f>
        <v>#REF!</v>
      </c>
      <c r="V1252" s="199" t="e">
        <f>AND($C1252&lt;&gt;"",#REF!&lt;&gt;"")</f>
        <v>#REF!</v>
      </c>
      <c r="W1252" s="199" t="e">
        <f>AND($C1252&lt;&gt;"",#REF!&lt;&gt;"")</f>
        <v>#REF!</v>
      </c>
      <c r="X1252" s="199" t="e">
        <f>AND($C1252&lt;&gt;"",#REF!&lt;&gt;"")</f>
        <v>#REF!</v>
      </c>
      <c r="Y1252" s="199" t="e">
        <f>AND($C1252&lt;&gt;"",#REF!&lt;&gt;"")</f>
        <v>#REF!</v>
      </c>
      <c r="Z1252" s="199" t="e">
        <f>AND($C1252&lt;&gt;"",#REF!&lt;&gt;"")</f>
        <v>#REF!</v>
      </c>
      <c r="AA1252" s="199" t="e">
        <f t="shared" si="46"/>
        <v>#REF!</v>
      </c>
      <c r="AB1252" s="199" t="e">
        <f t="shared" si="46"/>
        <v>#REF!</v>
      </c>
      <c r="AC1252" s="199" t="e">
        <f t="shared" si="46"/>
        <v>#REF!</v>
      </c>
      <c r="AD1252" s="199" t="e">
        <f t="shared" si="45"/>
        <v>#REF!</v>
      </c>
      <c r="AE1252" s="199" t="e">
        <f t="shared" si="45"/>
        <v>#REF!</v>
      </c>
      <c r="AF1252" s="199" t="e">
        <f t="shared" si="45"/>
        <v>#REF!</v>
      </c>
    </row>
    <row r="1253" spans="21:32">
      <c r="U1253" s="199" t="e">
        <f>AND($C1253&lt;&gt;"",#REF!&lt;&gt;"")</f>
        <v>#REF!</v>
      </c>
      <c r="V1253" s="199" t="e">
        <f>AND($C1253&lt;&gt;"",#REF!&lt;&gt;"")</f>
        <v>#REF!</v>
      </c>
      <c r="W1253" s="199" t="e">
        <f>AND($C1253&lt;&gt;"",#REF!&lt;&gt;"")</f>
        <v>#REF!</v>
      </c>
      <c r="X1253" s="199" t="e">
        <f>AND($C1253&lt;&gt;"",#REF!&lt;&gt;"")</f>
        <v>#REF!</v>
      </c>
      <c r="Y1253" s="199" t="e">
        <f>AND($C1253&lt;&gt;"",#REF!&lt;&gt;"")</f>
        <v>#REF!</v>
      </c>
      <c r="Z1253" s="199" t="e">
        <f>AND($C1253&lt;&gt;"",#REF!&lt;&gt;"")</f>
        <v>#REF!</v>
      </c>
      <c r="AA1253" s="199" t="e">
        <f t="shared" si="46"/>
        <v>#REF!</v>
      </c>
      <c r="AB1253" s="199" t="e">
        <f t="shared" si="46"/>
        <v>#REF!</v>
      </c>
      <c r="AC1253" s="199" t="e">
        <f t="shared" si="46"/>
        <v>#REF!</v>
      </c>
      <c r="AD1253" s="199" t="e">
        <f t="shared" si="45"/>
        <v>#REF!</v>
      </c>
      <c r="AE1253" s="199" t="e">
        <f t="shared" si="45"/>
        <v>#REF!</v>
      </c>
      <c r="AF1253" s="199" t="e">
        <f t="shared" si="45"/>
        <v>#REF!</v>
      </c>
    </row>
    <row r="1254" spans="21:32">
      <c r="U1254" s="199" t="e">
        <f>AND($C1254&lt;&gt;"",#REF!&lt;&gt;"")</f>
        <v>#REF!</v>
      </c>
      <c r="V1254" s="199" t="e">
        <f>AND($C1254&lt;&gt;"",#REF!&lt;&gt;"")</f>
        <v>#REF!</v>
      </c>
      <c r="W1254" s="199" t="e">
        <f>AND($C1254&lt;&gt;"",#REF!&lt;&gt;"")</f>
        <v>#REF!</v>
      </c>
      <c r="X1254" s="199" t="e">
        <f>AND($C1254&lt;&gt;"",#REF!&lt;&gt;"")</f>
        <v>#REF!</v>
      </c>
      <c r="Y1254" s="199" t="e">
        <f>AND($C1254&lt;&gt;"",#REF!&lt;&gt;"")</f>
        <v>#REF!</v>
      </c>
      <c r="Z1254" s="199" t="e">
        <f>AND($C1254&lt;&gt;"",#REF!&lt;&gt;"")</f>
        <v>#REF!</v>
      </c>
      <c r="AA1254" s="199" t="e">
        <f t="shared" si="46"/>
        <v>#REF!</v>
      </c>
      <c r="AB1254" s="199" t="e">
        <f t="shared" si="46"/>
        <v>#REF!</v>
      </c>
      <c r="AC1254" s="199" t="e">
        <f t="shared" si="46"/>
        <v>#REF!</v>
      </c>
      <c r="AD1254" s="199" t="e">
        <f t="shared" si="45"/>
        <v>#REF!</v>
      </c>
      <c r="AE1254" s="199" t="e">
        <f t="shared" si="45"/>
        <v>#REF!</v>
      </c>
      <c r="AF1254" s="199" t="e">
        <f t="shared" si="45"/>
        <v>#REF!</v>
      </c>
    </row>
    <row r="1255" spans="21:32">
      <c r="U1255" s="199" t="e">
        <f>AND($C1255&lt;&gt;"",#REF!&lt;&gt;"")</f>
        <v>#REF!</v>
      </c>
      <c r="V1255" s="199" t="e">
        <f>AND($C1255&lt;&gt;"",#REF!&lt;&gt;"")</f>
        <v>#REF!</v>
      </c>
      <c r="W1255" s="199" t="e">
        <f>AND($C1255&lt;&gt;"",#REF!&lt;&gt;"")</f>
        <v>#REF!</v>
      </c>
      <c r="X1255" s="199" t="e">
        <f>AND($C1255&lt;&gt;"",#REF!&lt;&gt;"")</f>
        <v>#REF!</v>
      </c>
      <c r="Y1255" s="199" t="e">
        <f>AND($C1255&lt;&gt;"",#REF!&lt;&gt;"")</f>
        <v>#REF!</v>
      </c>
      <c r="Z1255" s="199" t="e">
        <f>AND($C1255&lt;&gt;"",#REF!&lt;&gt;"")</f>
        <v>#REF!</v>
      </c>
      <c r="AA1255" s="199" t="e">
        <f t="shared" si="46"/>
        <v>#REF!</v>
      </c>
      <c r="AB1255" s="199" t="e">
        <f t="shared" si="46"/>
        <v>#REF!</v>
      </c>
      <c r="AC1255" s="199" t="e">
        <f t="shared" si="46"/>
        <v>#REF!</v>
      </c>
      <c r="AD1255" s="199" t="e">
        <f t="shared" si="45"/>
        <v>#REF!</v>
      </c>
      <c r="AE1255" s="199" t="e">
        <f t="shared" si="45"/>
        <v>#REF!</v>
      </c>
      <c r="AF1255" s="199" t="e">
        <f t="shared" si="45"/>
        <v>#REF!</v>
      </c>
    </row>
    <row r="1256" spans="21:32">
      <c r="U1256" s="199" t="e">
        <f>AND($C1256&lt;&gt;"",#REF!&lt;&gt;"")</f>
        <v>#REF!</v>
      </c>
      <c r="V1256" s="199" t="e">
        <f>AND($C1256&lt;&gt;"",#REF!&lt;&gt;"")</f>
        <v>#REF!</v>
      </c>
      <c r="W1256" s="199" t="e">
        <f>AND($C1256&lt;&gt;"",#REF!&lt;&gt;"")</f>
        <v>#REF!</v>
      </c>
      <c r="X1256" s="199" t="e">
        <f>AND($C1256&lt;&gt;"",#REF!&lt;&gt;"")</f>
        <v>#REF!</v>
      </c>
      <c r="Y1256" s="199" t="e">
        <f>AND($C1256&lt;&gt;"",#REF!&lt;&gt;"")</f>
        <v>#REF!</v>
      </c>
      <c r="Z1256" s="199" t="e">
        <f>AND($C1256&lt;&gt;"",#REF!&lt;&gt;"")</f>
        <v>#REF!</v>
      </c>
      <c r="AA1256" s="199" t="e">
        <f t="shared" si="46"/>
        <v>#REF!</v>
      </c>
      <c r="AB1256" s="199" t="e">
        <f t="shared" si="46"/>
        <v>#REF!</v>
      </c>
      <c r="AC1256" s="199" t="e">
        <f t="shared" si="46"/>
        <v>#REF!</v>
      </c>
      <c r="AD1256" s="199" t="e">
        <f t="shared" si="45"/>
        <v>#REF!</v>
      </c>
      <c r="AE1256" s="199" t="e">
        <f t="shared" si="45"/>
        <v>#REF!</v>
      </c>
      <c r="AF1256" s="199" t="e">
        <f t="shared" si="45"/>
        <v>#REF!</v>
      </c>
    </row>
    <row r="1257" spans="21:32">
      <c r="U1257" s="199" t="e">
        <f>AND($C1257&lt;&gt;"",#REF!&lt;&gt;"")</f>
        <v>#REF!</v>
      </c>
      <c r="V1257" s="199" t="e">
        <f>AND($C1257&lt;&gt;"",#REF!&lt;&gt;"")</f>
        <v>#REF!</v>
      </c>
      <c r="W1257" s="199" t="e">
        <f>AND($C1257&lt;&gt;"",#REF!&lt;&gt;"")</f>
        <v>#REF!</v>
      </c>
      <c r="X1257" s="199" t="e">
        <f>AND($C1257&lt;&gt;"",#REF!&lt;&gt;"")</f>
        <v>#REF!</v>
      </c>
      <c r="Y1257" s="199" t="e">
        <f>AND($C1257&lt;&gt;"",#REF!&lt;&gt;"")</f>
        <v>#REF!</v>
      </c>
      <c r="Z1257" s="199" t="e">
        <f>AND($C1257&lt;&gt;"",#REF!&lt;&gt;"")</f>
        <v>#REF!</v>
      </c>
      <c r="AA1257" s="199" t="e">
        <f t="shared" si="46"/>
        <v>#REF!</v>
      </c>
      <c r="AB1257" s="199" t="e">
        <f t="shared" si="46"/>
        <v>#REF!</v>
      </c>
      <c r="AC1257" s="199" t="e">
        <f t="shared" si="46"/>
        <v>#REF!</v>
      </c>
      <c r="AD1257" s="199" t="e">
        <f t="shared" si="45"/>
        <v>#REF!</v>
      </c>
      <c r="AE1257" s="199" t="e">
        <f t="shared" si="45"/>
        <v>#REF!</v>
      </c>
      <c r="AF1257" s="199" t="e">
        <f t="shared" si="45"/>
        <v>#REF!</v>
      </c>
    </row>
    <row r="1258" spans="21:32">
      <c r="U1258" s="199" t="e">
        <f>AND($C1258&lt;&gt;"",#REF!&lt;&gt;"")</f>
        <v>#REF!</v>
      </c>
      <c r="V1258" s="199" t="e">
        <f>AND($C1258&lt;&gt;"",#REF!&lt;&gt;"")</f>
        <v>#REF!</v>
      </c>
      <c r="W1258" s="199" t="e">
        <f>AND($C1258&lt;&gt;"",#REF!&lt;&gt;"")</f>
        <v>#REF!</v>
      </c>
      <c r="X1258" s="199" t="e">
        <f>AND($C1258&lt;&gt;"",#REF!&lt;&gt;"")</f>
        <v>#REF!</v>
      </c>
      <c r="Y1258" s="199" t="e">
        <f>AND($C1258&lt;&gt;"",#REF!&lt;&gt;"")</f>
        <v>#REF!</v>
      </c>
      <c r="Z1258" s="199" t="e">
        <f>AND($C1258&lt;&gt;"",#REF!&lt;&gt;"")</f>
        <v>#REF!</v>
      </c>
      <c r="AA1258" s="199" t="e">
        <f t="shared" si="46"/>
        <v>#REF!</v>
      </c>
      <c r="AB1258" s="199" t="e">
        <f t="shared" si="46"/>
        <v>#REF!</v>
      </c>
      <c r="AC1258" s="199" t="e">
        <f t="shared" si="46"/>
        <v>#REF!</v>
      </c>
      <c r="AD1258" s="199" t="e">
        <f t="shared" si="45"/>
        <v>#REF!</v>
      </c>
      <c r="AE1258" s="199" t="e">
        <f t="shared" si="45"/>
        <v>#REF!</v>
      </c>
      <c r="AF1258" s="199" t="e">
        <f t="shared" si="45"/>
        <v>#REF!</v>
      </c>
    </row>
    <row r="1259" spans="21:32">
      <c r="U1259" s="199" t="e">
        <f>AND($C1259&lt;&gt;"",#REF!&lt;&gt;"")</f>
        <v>#REF!</v>
      </c>
      <c r="V1259" s="199" t="e">
        <f>AND($C1259&lt;&gt;"",#REF!&lt;&gt;"")</f>
        <v>#REF!</v>
      </c>
      <c r="W1259" s="199" t="e">
        <f>AND($C1259&lt;&gt;"",#REF!&lt;&gt;"")</f>
        <v>#REF!</v>
      </c>
      <c r="X1259" s="199" t="e">
        <f>AND($C1259&lt;&gt;"",#REF!&lt;&gt;"")</f>
        <v>#REF!</v>
      </c>
      <c r="Y1259" s="199" t="e">
        <f>AND($C1259&lt;&gt;"",#REF!&lt;&gt;"")</f>
        <v>#REF!</v>
      </c>
      <c r="Z1259" s="199" t="e">
        <f>AND($C1259&lt;&gt;"",#REF!&lt;&gt;"")</f>
        <v>#REF!</v>
      </c>
      <c r="AA1259" s="199" t="e">
        <f t="shared" si="46"/>
        <v>#REF!</v>
      </c>
      <c r="AB1259" s="199" t="e">
        <f t="shared" si="46"/>
        <v>#REF!</v>
      </c>
      <c r="AC1259" s="199" t="e">
        <f t="shared" si="46"/>
        <v>#REF!</v>
      </c>
      <c r="AD1259" s="199" t="e">
        <f t="shared" si="45"/>
        <v>#REF!</v>
      </c>
      <c r="AE1259" s="199" t="e">
        <f t="shared" si="45"/>
        <v>#REF!</v>
      </c>
      <c r="AF1259" s="199" t="e">
        <f t="shared" si="45"/>
        <v>#REF!</v>
      </c>
    </row>
    <row r="1260" spans="21:32">
      <c r="U1260" s="199" t="e">
        <f>AND($C1260&lt;&gt;"",#REF!&lt;&gt;"")</f>
        <v>#REF!</v>
      </c>
      <c r="V1260" s="199" t="e">
        <f>AND($C1260&lt;&gt;"",#REF!&lt;&gt;"")</f>
        <v>#REF!</v>
      </c>
      <c r="W1260" s="199" t="e">
        <f>AND($C1260&lt;&gt;"",#REF!&lt;&gt;"")</f>
        <v>#REF!</v>
      </c>
      <c r="X1260" s="199" t="e">
        <f>AND($C1260&lt;&gt;"",#REF!&lt;&gt;"")</f>
        <v>#REF!</v>
      </c>
      <c r="Y1260" s="199" t="e">
        <f>AND($C1260&lt;&gt;"",#REF!&lt;&gt;"")</f>
        <v>#REF!</v>
      </c>
      <c r="Z1260" s="199" t="e">
        <f>AND($C1260&lt;&gt;"",#REF!&lt;&gt;"")</f>
        <v>#REF!</v>
      </c>
      <c r="AA1260" s="199" t="e">
        <f t="shared" si="46"/>
        <v>#REF!</v>
      </c>
      <c r="AB1260" s="199" t="e">
        <f t="shared" si="46"/>
        <v>#REF!</v>
      </c>
      <c r="AC1260" s="199" t="e">
        <f t="shared" si="46"/>
        <v>#REF!</v>
      </c>
      <c r="AD1260" s="199" t="e">
        <f t="shared" si="45"/>
        <v>#REF!</v>
      </c>
      <c r="AE1260" s="199" t="e">
        <f t="shared" si="45"/>
        <v>#REF!</v>
      </c>
      <c r="AF1260" s="199" t="e">
        <f t="shared" si="45"/>
        <v>#REF!</v>
      </c>
    </row>
    <row r="1261" spans="21:32">
      <c r="U1261" s="199" t="e">
        <f>AND($C1261&lt;&gt;"",#REF!&lt;&gt;"")</f>
        <v>#REF!</v>
      </c>
      <c r="V1261" s="199" t="e">
        <f>AND($C1261&lt;&gt;"",#REF!&lt;&gt;"")</f>
        <v>#REF!</v>
      </c>
      <c r="W1261" s="199" t="e">
        <f>AND($C1261&lt;&gt;"",#REF!&lt;&gt;"")</f>
        <v>#REF!</v>
      </c>
      <c r="X1261" s="199" t="e">
        <f>AND($C1261&lt;&gt;"",#REF!&lt;&gt;"")</f>
        <v>#REF!</v>
      </c>
      <c r="Y1261" s="199" t="e">
        <f>AND($C1261&lt;&gt;"",#REF!&lt;&gt;"")</f>
        <v>#REF!</v>
      </c>
      <c r="Z1261" s="199" t="e">
        <f>AND($C1261&lt;&gt;"",#REF!&lt;&gt;"")</f>
        <v>#REF!</v>
      </c>
      <c r="AA1261" s="199" t="e">
        <f t="shared" si="46"/>
        <v>#REF!</v>
      </c>
      <c r="AB1261" s="199" t="e">
        <f t="shared" si="46"/>
        <v>#REF!</v>
      </c>
      <c r="AC1261" s="199" t="e">
        <f t="shared" si="46"/>
        <v>#REF!</v>
      </c>
      <c r="AD1261" s="199" t="e">
        <f t="shared" si="45"/>
        <v>#REF!</v>
      </c>
      <c r="AE1261" s="199" t="e">
        <f t="shared" si="45"/>
        <v>#REF!</v>
      </c>
      <c r="AF1261" s="199" t="e">
        <f t="shared" si="45"/>
        <v>#REF!</v>
      </c>
    </row>
    <row r="1262" spans="21:32">
      <c r="U1262" s="199" t="e">
        <f>AND($C1262&lt;&gt;"",#REF!&lt;&gt;"")</f>
        <v>#REF!</v>
      </c>
      <c r="V1262" s="199" t="e">
        <f>AND($C1262&lt;&gt;"",#REF!&lt;&gt;"")</f>
        <v>#REF!</v>
      </c>
      <c r="W1262" s="199" t="e">
        <f>AND($C1262&lt;&gt;"",#REF!&lt;&gt;"")</f>
        <v>#REF!</v>
      </c>
      <c r="X1262" s="199" t="e">
        <f>AND($C1262&lt;&gt;"",#REF!&lt;&gt;"")</f>
        <v>#REF!</v>
      </c>
      <c r="Y1262" s="199" t="e">
        <f>AND($C1262&lt;&gt;"",#REF!&lt;&gt;"")</f>
        <v>#REF!</v>
      </c>
      <c r="Z1262" s="199" t="e">
        <f>AND($C1262&lt;&gt;"",#REF!&lt;&gt;"")</f>
        <v>#REF!</v>
      </c>
      <c r="AA1262" s="199" t="e">
        <f t="shared" si="46"/>
        <v>#REF!</v>
      </c>
      <c r="AB1262" s="199" t="e">
        <f t="shared" si="46"/>
        <v>#REF!</v>
      </c>
      <c r="AC1262" s="199" t="e">
        <f t="shared" si="46"/>
        <v>#REF!</v>
      </c>
      <c r="AD1262" s="199" t="e">
        <f t="shared" si="45"/>
        <v>#REF!</v>
      </c>
      <c r="AE1262" s="199" t="e">
        <f t="shared" si="45"/>
        <v>#REF!</v>
      </c>
      <c r="AF1262" s="199" t="e">
        <f t="shared" si="45"/>
        <v>#REF!</v>
      </c>
    </row>
    <row r="1263" spans="21:32">
      <c r="U1263" s="199" t="e">
        <f>AND($C1263&lt;&gt;"",#REF!&lt;&gt;"")</f>
        <v>#REF!</v>
      </c>
      <c r="V1263" s="199" t="e">
        <f>AND($C1263&lt;&gt;"",#REF!&lt;&gt;"")</f>
        <v>#REF!</v>
      </c>
      <c r="W1263" s="199" t="e">
        <f>AND($C1263&lt;&gt;"",#REF!&lt;&gt;"")</f>
        <v>#REF!</v>
      </c>
      <c r="X1263" s="199" t="e">
        <f>AND($C1263&lt;&gt;"",#REF!&lt;&gt;"")</f>
        <v>#REF!</v>
      </c>
      <c r="Y1263" s="199" t="e">
        <f>AND($C1263&lt;&gt;"",#REF!&lt;&gt;"")</f>
        <v>#REF!</v>
      </c>
      <c r="Z1263" s="199" t="e">
        <f>AND($C1263&lt;&gt;"",#REF!&lt;&gt;"")</f>
        <v>#REF!</v>
      </c>
      <c r="AA1263" s="199" t="e">
        <f t="shared" si="46"/>
        <v>#REF!</v>
      </c>
      <c r="AB1263" s="199" t="e">
        <f t="shared" si="46"/>
        <v>#REF!</v>
      </c>
      <c r="AC1263" s="199" t="e">
        <f t="shared" si="46"/>
        <v>#REF!</v>
      </c>
      <c r="AD1263" s="199" t="e">
        <f t="shared" si="45"/>
        <v>#REF!</v>
      </c>
      <c r="AE1263" s="199" t="e">
        <f t="shared" si="45"/>
        <v>#REF!</v>
      </c>
      <c r="AF1263" s="199" t="e">
        <f t="shared" si="45"/>
        <v>#REF!</v>
      </c>
    </row>
    <row r="1264" spans="21:32">
      <c r="U1264" s="199" t="e">
        <f>AND($C1264&lt;&gt;"",#REF!&lt;&gt;"")</f>
        <v>#REF!</v>
      </c>
      <c r="V1264" s="199" t="e">
        <f>AND($C1264&lt;&gt;"",#REF!&lt;&gt;"")</f>
        <v>#REF!</v>
      </c>
      <c r="W1264" s="199" t="e">
        <f>AND($C1264&lt;&gt;"",#REF!&lt;&gt;"")</f>
        <v>#REF!</v>
      </c>
      <c r="X1264" s="199" t="e">
        <f>AND($C1264&lt;&gt;"",#REF!&lt;&gt;"")</f>
        <v>#REF!</v>
      </c>
      <c r="Y1264" s="199" t="e">
        <f>AND($C1264&lt;&gt;"",#REF!&lt;&gt;"")</f>
        <v>#REF!</v>
      </c>
      <c r="Z1264" s="199" t="e">
        <f>AND($C1264&lt;&gt;"",#REF!&lt;&gt;"")</f>
        <v>#REF!</v>
      </c>
      <c r="AA1264" s="199" t="e">
        <f t="shared" si="46"/>
        <v>#REF!</v>
      </c>
      <c r="AB1264" s="199" t="e">
        <f t="shared" si="46"/>
        <v>#REF!</v>
      </c>
      <c r="AC1264" s="199" t="e">
        <f t="shared" si="46"/>
        <v>#REF!</v>
      </c>
      <c r="AD1264" s="199" t="e">
        <f t="shared" si="45"/>
        <v>#REF!</v>
      </c>
      <c r="AE1264" s="199" t="e">
        <f t="shared" si="45"/>
        <v>#REF!</v>
      </c>
      <c r="AF1264" s="199" t="e">
        <f t="shared" si="45"/>
        <v>#REF!</v>
      </c>
    </row>
    <row r="1265" spans="21:32">
      <c r="U1265" s="199" t="e">
        <f>AND($C1265&lt;&gt;"",#REF!&lt;&gt;"")</f>
        <v>#REF!</v>
      </c>
      <c r="V1265" s="199" t="e">
        <f>AND($C1265&lt;&gt;"",#REF!&lt;&gt;"")</f>
        <v>#REF!</v>
      </c>
      <c r="W1265" s="199" t="e">
        <f>AND($C1265&lt;&gt;"",#REF!&lt;&gt;"")</f>
        <v>#REF!</v>
      </c>
      <c r="X1265" s="199" t="e">
        <f>AND($C1265&lt;&gt;"",#REF!&lt;&gt;"")</f>
        <v>#REF!</v>
      </c>
      <c r="Y1265" s="199" t="e">
        <f>AND($C1265&lt;&gt;"",#REF!&lt;&gt;"")</f>
        <v>#REF!</v>
      </c>
      <c r="Z1265" s="199" t="e">
        <f>AND($C1265&lt;&gt;"",#REF!&lt;&gt;"")</f>
        <v>#REF!</v>
      </c>
      <c r="AA1265" s="199" t="e">
        <f t="shared" si="46"/>
        <v>#REF!</v>
      </c>
      <c r="AB1265" s="199" t="e">
        <f t="shared" si="46"/>
        <v>#REF!</v>
      </c>
      <c r="AC1265" s="199" t="e">
        <f t="shared" si="46"/>
        <v>#REF!</v>
      </c>
      <c r="AD1265" s="199" t="e">
        <f t="shared" si="45"/>
        <v>#REF!</v>
      </c>
      <c r="AE1265" s="199" t="e">
        <f t="shared" si="45"/>
        <v>#REF!</v>
      </c>
      <c r="AF1265" s="199" t="e">
        <f t="shared" si="45"/>
        <v>#REF!</v>
      </c>
    </row>
    <row r="1266" spans="21:32">
      <c r="U1266" s="199" t="e">
        <f>AND($C1266&lt;&gt;"",#REF!&lt;&gt;"")</f>
        <v>#REF!</v>
      </c>
      <c r="V1266" s="199" t="e">
        <f>AND($C1266&lt;&gt;"",#REF!&lt;&gt;"")</f>
        <v>#REF!</v>
      </c>
      <c r="W1266" s="199" t="e">
        <f>AND($C1266&lt;&gt;"",#REF!&lt;&gt;"")</f>
        <v>#REF!</v>
      </c>
      <c r="X1266" s="199" t="e">
        <f>AND($C1266&lt;&gt;"",#REF!&lt;&gt;"")</f>
        <v>#REF!</v>
      </c>
      <c r="Y1266" s="199" t="e">
        <f>AND($C1266&lt;&gt;"",#REF!&lt;&gt;"")</f>
        <v>#REF!</v>
      </c>
      <c r="Z1266" s="199" t="e">
        <f>AND($C1266&lt;&gt;"",#REF!&lt;&gt;"")</f>
        <v>#REF!</v>
      </c>
      <c r="AA1266" s="199" t="e">
        <f t="shared" si="46"/>
        <v>#REF!</v>
      </c>
      <c r="AB1266" s="199" t="e">
        <f t="shared" si="46"/>
        <v>#REF!</v>
      </c>
      <c r="AC1266" s="199" t="e">
        <f t="shared" si="46"/>
        <v>#REF!</v>
      </c>
      <c r="AD1266" s="199" t="e">
        <f t="shared" si="45"/>
        <v>#REF!</v>
      </c>
      <c r="AE1266" s="199" t="e">
        <f t="shared" si="45"/>
        <v>#REF!</v>
      </c>
      <c r="AF1266" s="199" t="e">
        <f t="shared" si="45"/>
        <v>#REF!</v>
      </c>
    </row>
    <row r="1267" spans="21:32">
      <c r="U1267" s="199" t="e">
        <f>AND($C1267&lt;&gt;"",#REF!&lt;&gt;"")</f>
        <v>#REF!</v>
      </c>
      <c r="V1267" s="199" t="e">
        <f>AND($C1267&lt;&gt;"",#REF!&lt;&gt;"")</f>
        <v>#REF!</v>
      </c>
      <c r="W1267" s="199" t="e">
        <f>AND($C1267&lt;&gt;"",#REF!&lt;&gt;"")</f>
        <v>#REF!</v>
      </c>
      <c r="X1267" s="199" t="e">
        <f>AND($C1267&lt;&gt;"",#REF!&lt;&gt;"")</f>
        <v>#REF!</v>
      </c>
      <c r="Y1267" s="199" t="e">
        <f>AND($C1267&lt;&gt;"",#REF!&lt;&gt;"")</f>
        <v>#REF!</v>
      </c>
      <c r="Z1267" s="199" t="e">
        <f>AND($C1267&lt;&gt;"",#REF!&lt;&gt;"")</f>
        <v>#REF!</v>
      </c>
      <c r="AA1267" s="199" t="e">
        <f t="shared" si="46"/>
        <v>#REF!</v>
      </c>
      <c r="AB1267" s="199" t="e">
        <f t="shared" si="46"/>
        <v>#REF!</v>
      </c>
      <c r="AC1267" s="199" t="e">
        <f t="shared" si="46"/>
        <v>#REF!</v>
      </c>
      <c r="AD1267" s="199" t="e">
        <f t="shared" si="45"/>
        <v>#REF!</v>
      </c>
      <c r="AE1267" s="199" t="e">
        <f t="shared" si="45"/>
        <v>#REF!</v>
      </c>
      <c r="AF1267" s="199" t="e">
        <f t="shared" si="45"/>
        <v>#REF!</v>
      </c>
    </row>
    <row r="1268" spans="21:32">
      <c r="U1268" s="199" t="e">
        <f>AND($C1268&lt;&gt;"",#REF!&lt;&gt;"")</f>
        <v>#REF!</v>
      </c>
      <c r="V1268" s="199" t="e">
        <f>AND($C1268&lt;&gt;"",#REF!&lt;&gt;"")</f>
        <v>#REF!</v>
      </c>
      <c r="W1268" s="199" t="e">
        <f>AND($C1268&lt;&gt;"",#REF!&lt;&gt;"")</f>
        <v>#REF!</v>
      </c>
      <c r="X1268" s="199" t="e">
        <f>AND($C1268&lt;&gt;"",#REF!&lt;&gt;"")</f>
        <v>#REF!</v>
      </c>
      <c r="Y1268" s="199" t="e">
        <f>AND($C1268&lt;&gt;"",#REF!&lt;&gt;"")</f>
        <v>#REF!</v>
      </c>
      <c r="Z1268" s="199" t="e">
        <f>AND($C1268&lt;&gt;"",#REF!&lt;&gt;"")</f>
        <v>#REF!</v>
      </c>
      <c r="AA1268" s="199" t="e">
        <f t="shared" si="46"/>
        <v>#REF!</v>
      </c>
      <c r="AB1268" s="199" t="e">
        <f t="shared" si="46"/>
        <v>#REF!</v>
      </c>
      <c r="AC1268" s="199" t="e">
        <f t="shared" si="46"/>
        <v>#REF!</v>
      </c>
      <c r="AD1268" s="199" t="e">
        <f t="shared" si="45"/>
        <v>#REF!</v>
      </c>
      <c r="AE1268" s="199" t="e">
        <f t="shared" si="45"/>
        <v>#REF!</v>
      </c>
      <c r="AF1268" s="199" t="e">
        <f t="shared" si="45"/>
        <v>#REF!</v>
      </c>
    </row>
    <row r="1269" spans="21:32">
      <c r="U1269" s="199" t="e">
        <f>AND($C1269&lt;&gt;"",#REF!&lt;&gt;"")</f>
        <v>#REF!</v>
      </c>
      <c r="V1269" s="199" t="e">
        <f>AND($C1269&lt;&gt;"",#REF!&lt;&gt;"")</f>
        <v>#REF!</v>
      </c>
      <c r="W1269" s="199" t="e">
        <f>AND($C1269&lt;&gt;"",#REF!&lt;&gt;"")</f>
        <v>#REF!</v>
      </c>
      <c r="X1269" s="199" t="e">
        <f>AND($C1269&lt;&gt;"",#REF!&lt;&gt;"")</f>
        <v>#REF!</v>
      </c>
      <c r="Y1269" s="199" t="e">
        <f>AND($C1269&lt;&gt;"",#REF!&lt;&gt;"")</f>
        <v>#REF!</v>
      </c>
      <c r="Z1269" s="199" t="e">
        <f>AND($C1269&lt;&gt;"",#REF!&lt;&gt;"")</f>
        <v>#REF!</v>
      </c>
      <c r="AA1269" s="199" t="e">
        <f t="shared" si="46"/>
        <v>#REF!</v>
      </c>
      <c r="AB1269" s="199" t="e">
        <f t="shared" si="46"/>
        <v>#REF!</v>
      </c>
      <c r="AC1269" s="199" t="e">
        <f t="shared" si="46"/>
        <v>#REF!</v>
      </c>
      <c r="AD1269" s="199" t="e">
        <f t="shared" si="45"/>
        <v>#REF!</v>
      </c>
      <c r="AE1269" s="199" t="e">
        <f t="shared" si="45"/>
        <v>#REF!</v>
      </c>
      <c r="AF1269" s="199" t="e">
        <f t="shared" si="45"/>
        <v>#REF!</v>
      </c>
    </row>
    <row r="1270" spans="21:32">
      <c r="U1270" s="199" t="e">
        <f>AND($C1270&lt;&gt;"",#REF!&lt;&gt;"")</f>
        <v>#REF!</v>
      </c>
      <c r="V1270" s="199" t="e">
        <f>AND($C1270&lt;&gt;"",#REF!&lt;&gt;"")</f>
        <v>#REF!</v>
      </c>
      <c r="W1270" s="199" t="e">
        <f>AND($C1270&lt;&gt;"",#REF!&lt;&gt;"")</f>
        <v>#REF!</v>
      </c>
      <c r="X1270" s="199" t="e">
        <f>AND($C1270&lt;&gt;"",#REF!&lt;&gt;"")</f>
        <v>#REF!</v>
      </c>
      <c r="Y1270" s="199" t="e">
        <f>AND($C1270&lt;&gt;"",#REF!&lt;&gt;"")</f>
        <v>#REF!</v>
      </c>
      <c r="Z1270" s="199" t="e">
        <f>AND($C1270&lt;&gt;"",#REF!&lt;&gt;"")</f>
        <v>#REF!</v>
      </c>
      <c r="AA1270" s="199" t="e">
        <f t="shared" si="46"/>
        <v>#REF!</v>
      </c>
      <c r="AB1270" s="199" t="e">
        <f t="shared" si="46"/>
        <v>#REF!</v>
      </c>
      <c r="AC1270" s="199" t="e">
        <f t="shared" si="46"/>
        <v>#REF!</v>
      </c>
      <c r="AD1270" s="199" t="e">
        <f t="shared" si="45"/>
        <v>#REF!</v>
      </c>
      <c r="AE1270" s="199" t="e">
        <f t="shared" si="45"/>
        <v>#REF!</v>
      </c>
      <c r="AF1270" s="199" t="e">
        <f t="shared" si="45"/>
        <v>#REF!</v>
      </c>
    </row>
    <row r="1271" spans="21:32">
      <c r="U1271" s="199" t="e">
        <f>AND($C1271&lt;&gt;"",#REF!&lt;&gt;"")</f>
        <v>#REF!</v>
      </c>
      <c r="V1271" s="199" t="e">
        <f>AND($C1271&lt;&gt;"",#REF!&lt;&gt;"")</f>
        <v>#REF!</v>
      </c>
      <c r="W1271" s="199" t="e">
        <f>AND($C1271&lt;&gt;"",#REF!&lt;&gt;"")</f>
        <v>#REF!</v>
      </c>
      <c r="X1271" s="199" t="e">
        <f>AND($C1271&lt;&gt;"",#REF!&lt;&gt;"")</f>
        <v>#REF!</v>
      </c>
      <c r="Y1271" s="199" t="e">
        <f>AND($C1271&lt;&gt;"",#REF!&lt;&gt;"")</f>
        <v>#REF!</v>
      </c>
      <c r="Z1271" s="199" t="e">
        <f>AND($C1271&lt;&gt;"",#REF!&lt;&gt;"")</f>
        <v>#REF!</v>
      </c>
      <c r="AA1271" s="199" t="e">
        <f t="shared" si="46"/>
        <v>#REF!</v>
      </c>
      <c r="AB1271" s="199" t="e">
        <f t="shared" si="46"/>
        <v>#REF!</v>
      </c>
      <c r="AC1271" s="199" t="e">
        <f t="shared" si="46"/>
        <v>#REF!</v>
      </c>
      <c r="AD1271" s="199" t="e">
        <f t="shared" si="45"/>
        <v>#REF!</v>
      </c>
      <c r="AE1271" s="199" t="e">
        <f t="shared" si="45"/>
        <v>#REF!</v>
      </c>
      <c r="AF1271" s="199" t="e">
        <f t="shared" si="45"/>
        <v>#REF!</v>
      </c>
    </row>
    <row r="1272" spans="21:32">
      <c r="U1272" s="199" t="e">
        <f>AND($C1272&lt;&gt;"",#REF!&lt;&gt;"")</f>
        <v>#REF!</v>
      </c>
      <c r="V1272" s="199" t="e">
        <f>AND($C1272&lt;&gt;"",#REF!&lt;&gt;"")</f>
        <v>#REF!</v>
      </c>
      <c r="W1272" s="199" t="e">
        <f>AND($C1272&lt;&gt;"",#REF!&lt;&gt;"")</f>
        <v>#REF!</v>
      </c>
      <c r="X1272" s="199" t="e">
        <f>AND($C1272&lt;&gt;"",#REF!&lt;&gt;"")</f>
        <v>#REF!</v>
      </c>
      <c r="Y1272" s="199" t="e">
        <f>AND($C1272&lt;&gt;"",#REF!&lt;&gt;"")</f>
        <v>#REF!</v>
      </c>
      <c r="Z1272" s="199" t="e">
        <f>AND($C1272&lt;&gt;"",#REF!&lt;&gt;"")</f>
        <v>#REF!</v>
      </c>
      <c r="AA1272" s="199" t="e">
        <f t="shared" si="46"/>
        <v>#REF!</v>
      </c>
      <c r="AB1272" s="199" t="e">
        <f t="shared" si="46"/>
        <v>#REF!</v>
      </c>
      <c r="AC1272" s="199" t="e">
        <f t="shared" si="46"/>
        <v>#REF!</v>
      </c>
      <c r="AD1272" s="199" t="e">
        <f t="shared" si="45"/>
        <v>#REF!</v>
      </c>
      <c r="AE1272" s="199" t="e">
        <f t="shared" si="45"/>
        <v>#REF!</v>
      </c>
      <c r="AF1272" s="199" t="e">
        <f t="shared" si="45"/>
        <v>#REF!</v>
      </c>
    </row>
    <row r="1273" spans="21:32">
      <c r="U1273" s="199" t="e">
        <f>AND($C1273&lt;&gt;"",#REF!&lt;&gt;"")</f>
        <v>#REF!</v>
      </c>
      <c r="V1273" s="199" t="e">
        <f>AND($C1273&lt;&gt;"",#REF!&lt;&gt;"")</f>
        <v>#REF!</v>
      </c>
      <c r="W1273" s="199" t="e">
        <f>AND($C1273&lt;&gt;"",#REF!&lt;&gt;"")</f>
        <v>#REF!</v>
      </c>
      <c r="X1273" s="199" t="e">
        <f>AND($C1273&lt;&gt;"",#REF!&lt;&gt;"")</f>
        <v>#REF!</v>
      </c>
      <c r="Y1273" s="199" t="e">
        <f>AND($C1273&lt;&gt;"",#REF!&lt;&gt;"")</f>
        <v>#REF!</v>
      </c>
      <c r="Z1273" s="199" t="e">
        <f>AND($C1273&lt;&gt;"",#REF!&lt;&gt;"")</f>
        <v>#REF!</v>
      </c>
      <c r="AA1273" s="199" t="e">
        <f t="shared" si="46"/>
        <v>#REF!</v>
      </c>
      <c r="AB1273" s="199" t="e">
        <f t="shared" si="46"/>
        <v>#REF!</v>
      </c>
      <c r="AC1273" s="199" t="e">
        <f t="shared" si="46"/>
        <v>#REF!</v>
      </c>
      <c r="AD1273" s="199" t="e">
        <f t="shared" si="45"/>
        <v>#REF!</v>
      </c>
      <c r="AE1273" s="199" t="e">
        <f t="shared" si="45"/>
        <v>#REF!</v>
      </c>
      <c r="AF1273" s="199" t="e">
        <f t="shared" si="45"/>
        <v>#REF!</v>
      </c>
    </row>
    <row r="1274" spans="21:32">
      <c r="U1274" s="199" t="e">
        <f>AND($C1274&lt;&gt;"",#REF!&lt;&gt;"")</f>
        <v>#REF!</v>
      </c>
      <c r="V1274" s="199" t="e">
        <f>AND($C1274&lt;&gt;"",#REF!&lt;&gt;"")</f>
        <v>#REF!</v>
      </c>
      <c r="W1274" s="199" t="e">
        <f>AND($C1274&lt;&gt;"",#REF!&lt;&gt;"")</f>
        <v>#REF!</v>
      </c>
      <c r="X1274" s="199" t="e">
        <f>AND($C1274&lt;&gt;"",#REF!&lt;&gt;"")</f>
        <v>#REF!</v>
      </c>
      <c r="Y1274" s="199" t="e">
        <f>AND($C1274&lt;&gt;"",#REF!&lt;&gt;"")</f>
        <v>#REF!</v>
      </c>
      <c r="Z1274" s="199" t="e">
        <f>AND($C1274&lt;&gt;"",#REF!&lt;&gt;"")</f>
        <v>#REF!</v>
      </c>
      <c r="AA1274" s="199" t="e">
        <f t="shared" si="46"/>
        <v>#REF!</v>
      </c>
      <c r="AB1274" s="199" t="e">
        <f t="shared" si="46"/>
        <v>#REF!</v>
      </c>
      <c r="AC1274" s="199" t="e">
        <f t="shared" si="46"/>
        <v>#REF!</v>
      </c>
      <c r="AD1274" s="199" t="e">
        <f t="shared" si="45"/>
        <v>#REF!</v>
      </c>
      <c r="AE1274" s="199" t="e">
        <f t="shared" si="45"/>
        <v>#REF!</v>
      </c>
      <c r="AF1274" s="199" t="e">
        <f t="shared" si="45"/>
        <v>#REF!</v>
      </c>
    </row>
    <row r="1275" spans="21:32">
      <c r="U1275" s="199" t="e">
        <f>AND($C1275&lt;&gt;"",#REF!&lt;&gt;"")</f>
        <v>#REF!</v>
      </c>
      <c r="V1275" s="199" t="e">
        <f>AND($C1275&lt;&gt;"",#REF!&lt;&gt;"")</f>
        <v>#REF!</v>
      </c>
      <c r="W1275" s="199" t="e">
        <f>AND($C1275&lt;&gt;"",#REF!&lt;&gt;"")</f>
        <v>#REF!</v>
      </c>
      <c r="X1275" s="199" t="e">
        <f>AND($C1275&lt;&gt;"",#REF!&lt;&gt;"")</f>
        <v>#REF!</v>
      </c>
      <c r="Y1275" s="199" t="e">
        <f>AND($C1275&lt;&gt;"",#REF!&lt;&gt;"")</f>
        <v>#REF!</v>
      </c>
      <c r="Z1275" s="199" t="e">
        <f>AND($C1275&lt;&gt;"",#REF!&lt;&gt;"")</f>
        <v>#REF!</v>
      </c>
      <c r="AA1275" s="199" t="e">
        <f t="shared" si="46"/>
        <v>#REF!</v>
      </c>
      <c r="AB1275" s="199" t="e">
        <f t="shared" si="46"/>
        <v>#REF!</v>
      </c>
      <c r="AC1275" s="199" t="e">
        <f t="shared" si="46"/>
        <v>#REF!</v>
      </c>
      <c r="AD1275" s="199" t="e">
        <f t="shared" si="46"/>
        <v>#REF!</v>
      </c>
      <c r="AE1275" s="199" t="e">
        <f t="shared" si="46"/>
        <v>#REF!</v>
      </c>
      <c r="AF1275" s="199" t="e">
        <f t="shared" si="46"/>
        <v>#REF!</v>
      </c>
    </row>
    <row r="1276" spans="21:32">
      <c r="U1276" s="199" t="e">
        <f>AND($C1276&lt;&gt;"",#REF!&lt;&gt;"")</f>
        <v>#REF!</v>
      </c>
      <c r="V1276" s="199" t="e">
        <f>AND($C1276&lt;&gt;"",#REF!&lt;&gt;"")</f>
        <v>#REF!</v>
      </c>
      <c r="W1276" s="199" t="e">
        <f>AND($C1276&lt;&gt;"",#REF!&lt;&gt;"")</f>
        <v>#REF!</v>
      </c>
      <c r="X1276" s="199" t="e">
        <f>AND($C1276&lt;&gt;"",#REF!&lt;&gt;"")</f>
        <v>#REF!</v>
      </c>
      <c r="Y1276" s="199" t="e">
        <f>AND($C1276&lt;&gt;"",#REF!&lt;&gt;"")</f>
        <v>#REF!</v>
      </c>
      <c r="Z1276" s="199" t="e">
        <f>AND($C1276&lt;&gt;"",#REF!&lt;&gt;"")</f>
        <v>#REF!</v>
      </c>
      <c r="AA1276" s="199" t="e">
        <f t="shared" ref="AA1276:AF1318" si="47">IF(U1276=TRUE,1,"")</f>
        <v>#REF!</v>
      </c>
      <c r="AB1276" s="199" t="e">
        <f t="shared" si="47"/>
        <v>#REF!</v>
      </c>
      <c r="AC1276" s="199" t="e">
        <f t="shared" si="47"/>
        <v>#REF!</v>
      </c>
      <c r="AD1276" s="199" t="e">
        <f t="shared" si="47"/>
        <v>#REF!</v>
      </c>
      <c r="AE1276" s="199" t="e">
        <f t="shared" si="47"/>
        <v>#REF!</v>
      </c>
      <c r="AF1276" s="199" t="e">
        <f t="shared" si="47"/>
        <v>#REF!</v>
      </c>
    </row>
    <row r="1277" spans="21:32">
      <c r="U1277" s="199" t="e">
        <f>AND($C1277&lt;&gt;"",#REF!&lt;&gt;"")</f>
        <v>#REF!</v>
      </c>
      <c r="V1277" s="199" t="e">
        <f>AND($C1277&lt;&gt;"",#REF!&lt;&gt;"")</f>
        <v>#REF!</v>
      </c>
      <c r="W1277" s="199" t="e">
        <f>AND($C1277&lt;&gt;"",#REF!&lt;&gt;"")</f>
        <v>#REF!</v>
      </c>
      <c r="X1277" s="199" t="e">
        <f>AND($C1277&lt;&gt;"",#REF!&lt;&gt;"")</f>
        <v>#REF!</v>
      </c>
      <c r="Y1277" s="199" t="e">
        <f>AND($C1277&lt;&gt;"",#REF!&lt;&gt;"")</f>
        <v>#REF!</v>
      </c>
      <c r="Z1277" s="199" t="e">
        <f>AND($C1277&lt;&gt;"",#REF!&lt;&gt;"")</f>
        <v>#REF!</v>
      </c>
      <c r="AA1277" s="199" t="e">
        <f t="shared" si="47"/>
        <v>#REF!</v>
      </c>
      <c r="AB1277" s="199" t="e">
        <f t="shared" si="47"/>
        <v>#REF!</v>
      </c>
      <c r="AC1277" s="199" t="e">
        <f t="shared" si="47"/>
        <v>#REF!</v>
      </c>
      <c r="AD1277" s="199" t="e">
        <f t="shared" si="47"/>
        <v>#REF!</v>
      </c>
      <c r="AE1277" s="199" t="e">
        <f t="shared" si="47"/>
        <v>#REF!</v>
      </c>
      <c r="AF1277" s="199" t="e">
        <f t="shared" si="47"/>
        <v>#REF!</v>
      </c>
    </row>
    <row r="1278" spans="21:32">
      <c r="U1278" s="199" t="e">
        <f>AND($C1278&lt;&gt;"",#REF!&lt;&gt;"")</f>
        <v>#REF!</v>
      </c>
      <c r="V1278" s="199" t="e">
        <f>AND($C1278&lt;&gt;"",#REF!&lt;&gt;"")</f>
        <v>#REF!</v>
      </c>
      <c r="W1278" s="199" t="e">
        <f>AND($C1278&lt;&gt;"",#REF!&lt;&gt;"")</f>
        <v>#REF!</v>
      </c>
      <c r="X1278" s="199" t="e">
        <f>AND($C1278&lt;&gt;"",#REF!&lt;&gt;"")</f>
        <v>#REF!</v>
      </c>
      <c r="Y1278" s="199" t="e">
        <f>AND($C1278&lt;&gt;"",#REF!&lt;&gt;"")</f>
        <v>#REF!</v>
      </c>
      <c r="Z1278" s="199" t="e">
        <f>AND($C1278&lt;&gt;"",#REF!&lt;&gt;"")</f>
        <v>#REF!</v>
      </c>
      <c r="AA1278" s="199" t="e">
        <f t="shared" si="47"/>
        <v>#REF!</v>
      </c>
      <c r="AB1278" s="199" t="e">
        <f t="shared" si="47"/>
        <v>#REF!</v>
      </c>
      <c r="AC1278" s="199" t="e">
        <f t="shared" si="47"/>
        <v>#REF!</v>
      </c>
      <c r="AD1278" s="199" t="e">
        <f t="shared" si="47"/>
        <v>#REF!</v>
      </c>
      <c r="AE1278" s="199" t="e">
        <f t="shared" si="47"/>
        <v>#REF!</v>
      </c>
      <c r="AF1278" s="199" t="e">
        <f t="shared" si="47"/>
        <v>#REF!</v>
      </c>
    </row>
    <row r="1279" spans="21:32">
      <c r="U1279" s="199" t="e">
        <f>AND($C1279&lt;&gt;"",#REF!&lt;&gt;"")</f>
        <v>#REF!</v>
      </c>
      <c r="V1279" s="199" t="e">
        <f>AND($C1279&lt;&gt;"",#REF!&lt;&gt;"")</f>
        <v>#REF!</v>
      </c>
      <c r="W1279" s="199" t="e">
        <f>AND($C1279&lt;&gt;"",#REF!&lt;&gt;"")</f>
        <v>#REF!</v>
      </c>
      <c r="X1279" s="199" t="e">
        <f>AND($C1279&lt;&gt;"",#REF!&lt;&gt;"")</f>
        <v>#REF!</v>
      </c>
      <c r="Y1279" s="199" t="e">
        <f>AND($C1279&lt;&gt;"",#REF!&lt;&gt;"")</f>
        <v>#REF!</v>
      </c>
      <c r="Z1279" s="199" t="e">
        <f>AND($C1279&lt;&gt;"",#REF!&lt;&gt;"")</f>
        <v>#REF!</v>
      </c>
      <c r="AA1279" s="199" t="e">
        <f t="shared" si="47"/>
        <v>#REF!</v>
      </c>
      <c r="AB1279" s="199" t="e">
        <f t="shared" si="47"/>
        <v>#REF!</v>
      </c>
      <c r="AC1279" s="199" t="e">
        <f t="shared" si="47"/>
        <v>#REF!</v>
      </c>
      <c r="AD1279" s="199" t="e">
        <f t="shared" si="47"/>
        <v>#REF!</v>
      </c>
      <c r="AE1279" s="199" t="e">
        <f t="shared" si="47"/>
        <v>#REF!</v>
      </c>
      <c r="AF1279" s="199" t="e">
        <f t="shared" si="47"/>
        <v>#REF!</v>
      </c>
    </row>
    <row r="1280" spans="21:32">
      <c r="U1280" s="199" t="e">
        <f>AND($C1280&lt;&gt;"",#REF!&lt;&gt;"")</f>
        <v>#REF!</v>
      </c>
      <c r="V1280" s="199" t="e">
        <f>AND($C1280&lt;&gt;"",#REF!&lt;&gt;"")</f>
        <v>#REF!</v>
      </c>
      <c r="W1280" s="199" t="e">
        <f>AND($C1280&lt;&gt;"",#REF!&lt;&gt;"")</f>
        <v>#REF!</v>
      </c>
      <c r="X1280" s="199" t="e">
        <f>AND($C1280&lt;&gt;"",#REF!&lt;&gt;"")</f>
        <v>#REF!</v>
      </c>
      <c r="Y1280" s="199" t="e">
        <f>AND($C1280&lt;&gt;"",#REF!&lt;&gt;"")</f>
        <v>#REF!</v>
      </c>
      <c r="Z1280" s="199" t="e">
        <f>AND($C1280&lt;&gt;"",#REF!&lt;&gt;"")</f>
        <v>#REF!</v>
      </c>
      <c r="AA1280" s="199" t="e">
        <f t="shared" si="47"/>
        <v>#REF!</v>
      </c>
      <c r="AB1280" s="199" t="e">
        <f t="shared" si="47"/>
        <v>#REF!</v>
      </c>
      <c r="AC1280" s="199" t="e">
        <f t="shared" si="47"/>
        <v>#REF!</v>
      </c>
      <c r="AD1280" s="199" t="e">
        <f t="shared" si="47"/>
        <v>#REF!</v>
      </c>
      <c r="AE1280" s="199" t="e">
        <f t="shared" si="47"/>
        <v>#REF!</v>
      </c>
      <c r="AF1280" s="199" t="e">
        <f t="shared" si="47"/>
        <v>#REF!</v>
      </c>
    </row>
    <row r="1281" spans="21:32">
      <c r="U1281" s="199" t="e">
        <f>AND($C1281&lt;&gt;"",#REF!&lt;&gt;"")</f>
        <v>#REF!</v>
      </c>
      <c r="V1281" s="199" t="e">
        <f>AND($C1281&lt;&gt;"",#REF!&lt;&gt;"")</f>
        <v>#REF!</v>
      </c>
      <c r="W1281" s="199" t="e">
        <f>AND($C1281&lt;&gt;"",#REF!&lt;&gt;"")</f>
        <v>#REF!</v>
      </c>
      <c r="X1281" s="199" t="e">
        <f>AND($C1281&lt;&gt;"",#REF!&lt;&gt;"")</f>
        <v>#REF!</v>
      </c>
      <c r="Y1281" s="199" t="e">
        <f>AND($C1281&lt;&gt;"",#REF!&lt;&gt;"")</f>
        <v>#REF!</v>
      </c>
      <c r="Z1281" s="199" t="e">
        <f>AND($C1281&lt;&gt;"",#REF!&lt;&gt;"")</f>
        <v>#REF!</v>
      </c>
      <c r="AA1281" s="199" t="e">
        <f t="shared" si="47"/>
        <v>#REF!</v>
      </c>
      <c r="AB1281" s="199" t="e">
        <f t="shared" si="47"/>
        <v>#REF!</v>
      </c>
      <c r="AC1281" s="199" t="e">
        <f t="shared" si="47"/>
        <v>#REF!</v>
      </c>
      <c r="AD1281" s="199" t="e">
        <f t="shared" si="47"/>
        <v>#REF!</v>
      </c>
      <c r="AE1281" s="199" t="e">
        <f t="shared" si="47"/>
        <v>#REF!</v>
      </c>
      <c r="AF1281" s="199" t="e">
        <f t="shared" si="47"/>
        <v>#REF!</v>
      </c>
    </row>
    <row r="1282" spans="21:32">
      <c r="U1282" s="199" t="e">
        <f>AND($C1282&lt;&gt;"",#REF!&lt;&gt;"")</f>
        <v>#REF!</v>
      </c>
      <c r="V1282" s="199" t="e">
        <f>AND($C1282&lt;&gt;"",#REF!&lt;&gt;"")</f>
        <v>#REF!</v>
      </c>
      <c r="W1282" s="199" t="e">
        <f>AND($C1282&lt;&gt;"",#REF!&lt;&gt;"")</f>
        <v>#REF!</v>
      </c>
      <c r="X1282" s="199" t="e">
        <f>AND($C1282&lt;&gt;"",#REF!&lt;&gt;"")</f>
        <v>#REF!</v>
      </c>
      <c r="Y1282" s="199" t="e">
        <f>AND($C1282&lt;&gt;"",#REF!&lt;&gt;"")</f>
        <v>#REF!</v>
      </c>
      <c r="Z1282" s="199" t="e">
        <f>AND($C1282&lt;&gt;"",#REF!&lt;&gt;"")</f>
        <v>#REF!</v>
      </c>
      <c r="AA1282" s="199" t="e">
        <f t="shared" si="47"/>
        <v>#REF!</v>
      </c>
      <c r="AB1282" s="199" t="e">
        <f t="shared" si="47"/>
        <v>#REF!</v>
      </c>
      <c r="AC1282" s="199" t="e">
        <f t="shared" si="47"/>
        <v>#REF!</v>
      </c>
      <c r="AD1282" s="199" t="e">
        <f t="shared" si="47"/>
        <v>#REF!</v>
      </c>
      <c r="AE1282" s="199" t="e">
        <f t="shared" si="47"/>
        <v>#REF!</v>
      </c>
      <c r="AF1282" s="199" t="e">
        <f t="shared" si="47"/>
        <v>#REF!</v>
      </c>
    </row>
    <row r="1283" spans="21:32">
      <c r="U1283" s="199" t="e">
        <f>AND($C1283&lt;&gt;"",#REF!&lt;&gt;"")</f>
        <v>#REF!</v>
      </c>
      <c r="V1283" s="199" t="e">
        <f>AND($C1283&lt;&gt;"",#REF!&lt;&gt;"")</f>
        <v>#REF!</v>
      </c>
      <c r="W1283" s="199" t="e">
        <f>AND($C1283&lt;&gt;"",#REF!&lt;&gt;"")</f>
        <v>#REF!</v>
      </c>
      <c r="X1283" s="199" t="e">
        <f>AND($C1283&lt;&gt;"",#REF!&lt;&gt;"")</f>
        <v>#REF!</v>
      </c>
      <c r="Y1283" s="199" t="e">
        <f>AND($C1283&lt;&gt;"",#REF!&lt;&gt;"")</f>
        <v>#REF!</v>
      </c>
      <c r="Z1283" s="199" t="e">
        <f>AND($C1283&lt;&gt;"",#REF!&lt;&gt;"")</f>
        <v>#REF!</v>
      </c>
      <c r="AA1283" s="199" t="e">
        <f t="shared" si="47"/>
        <v>#REF!</v>
      </c>
      <c r="AB1283" s="199" t="e">
        <f t="shared" si="47"/>
        <v>#REF!</v>
      </c>
      <c r="AC1283" s="199" t="e">
        <f t="shared" si="47"/>
        <v>#REF!</v>
      </c>
      <c r="AD1283" s="199" t="e">
        <f t="shared" si="47"/>
        <v>#REF!</v>
      </c>
      <c r="AE1283" s="199" t="e">
        <f t="shared" si="47"/>
        <v>#REF!</v>
      </c>
      <c r="AF1283" s="199" t="e">
        <f t="shared" si="47"/>
        <v>#REF!</v>
      </c>
    </row>
    <row r="1284" spans="21:32">
      <c r="U1284" s="199" t="e">
        <f>AND($C1284&lt;&gt;"",#REF!&lt;&gt;"")</f>
        <v>#REF!</v>
      </c>
      <c r="V1284" s="199" t="e">
        <f>AND($C1284&lt;&gt;"",#REF!&lt;&gt;"")</f>
        <v>#REF!</v>
      </c>
      <c r="W1284" s="199" t="e">
        <f>AND($C1284&lt;&gt;"",#REF!&lt;&gt;"")</f>
        <v>#REF!</v>
      </c>
      <c r="X1284" s="199" t="e">
        <f>AND($C1284&lt;&gt;"",#REF!&lt;&gt;"")</f>
        <v>#REF!</v>
      </c>
      <c r="Y1284" s="199" t="e">
        <f>AND($C1284&lt;&gt;"",#REF!&lt;&gt;"")</f>
        <v>#REF!</v>
      </c>
      <c r="Z1284" s="199" t="e">
        <f>AND($C1284&lt;&gt;"",#REF!&lt;&gt;"")</f>
        <v>#REF!</v>
      </c>
      <c r="AA1284" s="199" t="e">
        <f t="shared" si="47"/>
        <v>#REF!</v>
      </c>
      <c r="AB1284" s="199" t="e">
        <f t="shared" si="47"/>
        <v>#REF!</v>
      </c>
      <c r="AC1284" s="199" t="e">
        <f t="shared" si="47"/>
        <v>#REF!</v>
      </c>
      <c r="AD1284" s="199" t="e">
        <f t="shared" si="47"/>
        <v>#REF!</v>
      </c>
      <c r="AE1284" s="199" t="e">
        <f t="shared" si="47"/>
        <v>#REF!</v>
      </c>
      <c r="AF1284" s="199" t="e">
        <f t="shared" si="47"/>
        <v>#REF!</v>
      </c>
    </row>
    <row r="1285" spans="21:32">
      <c r="U1285" s="199" t="e">
        <f>AND($C1285&lt;&gt;"",#REF!&lt;&gt;"")</f>
        <v>#REF!</v>
      </c>
      <c r="V1285" s="199" t="e">
        <f>AND($C1285&lt;&gt;"",#REF!&lt;&gt;"")</f>
        <v>#REF!</v>
      </c>
      <c r="W1285" s="199" t="e">
        <f>AND($C1285&lt;&gt;"",#REF!&lt;&gt;"")</f>
        <v>#REF!</v>
      </c>
      <c r="X1285" s="199" t="e">
        <f>AND($C1285&lt;&gt;"",#REF!&lt;&gt;"")</f>
        <v>#REF!</v>
      </c>
      <c r="Y1285" s="199" t="e">
        <f>AND($C1285&lt;&gt;"",#REF!&lt;&gt;"")</f>
        <v>#REF!</v>
      </c>
      <c r="Z1285" s="199" t="e">
        <f>AND($C1285&lt;&gt;"",#REF!&lt;&gt;"")</f>
        <v>#REF!</v>
      </c>
      <c r="AA1285" s="199" t="e">
        <f t="shared" si="47"/>
        <v>#REF!</v>
      </c>
      <c r="AB1285" s="199" t="e">
        <f t="shared" si="47"/>
        <v>#REF!</v>
      </c>
      <c r="AC1285" s="199" t="e">
        <f t="shared" si="47"/>
        <v>#REF!</v>
      </c>
      <c r="AD1285" s="199" t="e">
        <f t="shared" si="47"/>
        <v>#REF!</v>
      </c>
      <c r="AE1285" s="199" t="e">
        <f t="shared" si="47"/>
        <v>#REF!</v>
      </c>
      <c r="AF1285" s="199" t="e">
        <f t="shared" si="47"/>
        <v>#REF!</v>
      </c>
    </row>
    <row r="1286" spans="21:32">
      <c r="U1286" s="199" t="e">
        <f>AND($C1286&lt;&gt;"",#REF!&lt;&gt;"")</f>
        <v>#REF!</v>
      </c>
      <c r="V1286" s="199" t="e">
        <f>AND($C1286&lt;&gt;"",#REF!&lt;&gt;"")</f>
        <v>#REF!</v>
      </c>
      <c r="W1286" s="199" t="e">
        <f>AND($C1286&lt;&gt;"",#REF!&lt;&gt;"")</f>
        <v>#REF!</v>
      </c>
      <c r="X1286" s="199" t="e">
        <f>AND($C1286&lt;&gt;"",#REF!&lt;&gt;"")</f>
        <v>#REF!</v>
      </c>
      <c r="Y1286" s="199" t="e">
        <f>AND($C1286&lt;&gt;"",#REF!&lt;&gt;"")</f>
        <v>#REF!</v>
      </c>
      <c r="Z1286" s="199" t="e">
        <f>AND($C1286&lt;&gt;"",#REF!&lt;&gt;"")</f>
        <v>#REF!</v>
      </c>
      <c r="AA1286" s="199" t="e">
        <f t="shared" si="47"/>
        <v>#REF!</v>
      </c>
      <c r="AB1286" s="199" t="e">
        <f t="shared" si="47"/>
        <v>#REF!</v>
      </c>
      <c r="AC1286" s="199" t="e">
        <f t="shared" si="47"/>
        <v>#REF!</v>
      </c>
      <c r="AD1286" s="199" t="e">
        <f t="shared" si="47"/>
        <v>#REF!</v>
      </c>
      <c r="AE1286" s="199" t="e">
        <f t="shared" si="47"/>
        <v>#REF!</v>
      </c>
      <c r="AF1286" s="199" t="e">
        <f t="shared" si="47"/>
        <v>#REF!</v>
      </c>
    </row>
    <row r="1287" spans="21:32">
      <c r="U1287" s="199" t="e">
        <f>AND($C1287&lt;&gt;"",#REF!&lt;&gt;"")</f>
        <v>#REF!</v>
      </c>
      <c r="V1287" s="199" t="e">
        <f>AND($C1287&lt;&gt;"",#REF!&lt;&gt;"")</f>
        <v>#REF!</v>
      </c>
      <c r="W1287" s="199" t="e">
        <f>AND($C1287&lt;&gt;"",#REF!&lt;&gt;"")</f>
        <v>#REF!</v>
      </c>
      <c r="X1287" s="199" t="e">
        <f>AND($C1287&lt;&gt;"",#REF!&lt;&gt;"")</f>
        <v>#REF!</v>
      </c>
      <c r="Y1287" s="199" t="e">
        <f>AND($C1287&lt;&gt;"",#REF!&lt;&gt;"")</f>
        <v>#REF!</v>
      </c>
      <c r="Z1287" s="199" t="e">
        <f>AND($C1287&lt;&gt;"",#REF!&lt;&gt;"")</f>
        <v>#REF!</v>
      </c>
      <c r="AA1287" s="199" t="e">
        <f t="shared" si="47"/>
        <v>#REF!</v>
      </c>
      <c r="AB1287" s="199" t="e">
        <f t="shared" si="47"/>
        <v>#REF!</v>
      </c>
      <c r="AC1287" s="199" t="e">
        <f t="shared" si="47"/>
        <v>#REF!</v>
      </c>
      <c r="AD1287" s="199" t="e">
        <f t="shared" si="47"/>
        <v>#REF!</v>
      </c>
      <c r="AE1287" s="199" t="e">
        <f t="shared" si="47"/>
        <v>#REF!</v>
      </c>
      <c r="AF1287" s="199" t="e">
        <f t="shared" si="47"/>
        <v>#REF!</v>
      </c>
    </row>
    <row r="1288" spans="21:32">
      <c r="U1288" s="199" t="e">
        <f>AND($C1288&lt;&gt;"",#REF!&lt;&gt;"")</f>
        <v>#REF!</v>
      </c>
      <c r="V1288" s="199" t="e">
        <f>AND($C1288&lt;&gt;"",#REF!&lt;&gt;"")</f>
        <v>#REF!</v>
      </c>
      <c r="W1288" s="199" t="e">
        <f>AND($C1288&lt;&gt;"",#REF!&lt;&gt;"")</f>
        <v>#REF!</v>
      </c>
      <c r="X1288" s="199" t="e">
        <f>AND($C1288&lt;&gt;"",#REF!&lt;&gt;"")</f>
        <v>#REF!</v>
      </c>
      <c r="Y1288" s="199" t="e">
        <f>AND($C1288&lt;&gt;"",#REF!&lt;&gt;"")</f>
        <v>#REF!</v>
      </c>
      <c r="Z1288" s="199" t="e">
        <f>AND($C1288&lt;&gt;"",#REF!&lt;&gt;"")</f>
        <v>#REF!</v>
      </c>
      <c r="AA1288" s="199" t="e">
        <f t="shared" si="47"/>
        <v>#REF!</v>
      </c>
      <c r="AB1288" s="199" t="e">
        <f t="shared" si="47"/>
        <v>#REF!</v>
      </c>
      <c r="AC1288" s="199" t="e">
        <f t="shared" si="47"/>
        <v>#REF!</v>
      </c>
      <c r="AD1288" s="199" t="e">
        <f t="shared" si="47"/>
        <v>#REF!</v>
      </c>
      <c r="AE1288" s="199" t="e">
        <f t="shared" si="47"/>
        <v>#REF!</v>
      </c>
      <c r="AF1288" s="199" t="e">
        <f t="shared" si="47"/>
        <v>#REF!</v>
      </c>
    </row>
    <row r="1289" spans="21:32">
      <c r="U1289" s="199" t="e">
        <f>AND($C1289&lt;&gt;"",#REF!&lt;&gt;"")</f>
        <v>#REF!</v>
      </c>
      <c r="V1289" s="199" t="e">
        <f>AND($C1289&lt;&gt;"",#REF!&lt;&gt;"")</f>
        <v>#REF!</v>
      </c>
      <c r="W1289" s="199" t="e">
        <f>AND($C1289&lt;&gt;"",#REF!&lt;&gt;"")</f>
        <v>#REF!</v>
      </c>
      <c r="X1289" s="199" t="e">
        <f>AND($C1289&lt;&gt;"",#REF!&lt;&gt;"")</f>
        <v>#REF!</v>
      </c>
      <c r="Y1289" s="199" t="e">
        <f>AND($C1289&lt;&gt;"",#REF!&lt;&gt;"")</f>
        <v>#REF!</v>
      </c>
      <c r="Z1289" s="199" t="e">
        <f>AND($C1289&lt;&gt;"",#REF!&lt;&gt;"")</f>
        <v>#REF!</v>
      </c>
      <c r="AA1289" s="199" t="e">
        <f t="shared" si="47"/>
        <v>#REF!</v>
      </c>
      <c r="AB1289" s="199" t="e">
        <f t="shared" si="47"/>
        <v>#REF!</v>
      </c>
      <c r="AC1289" s="199" t="e">
        <f t="shared" si="47"/>
        <v>#REF!</v>
      </c>
      <c r="AD1289" s="199" t="e">
        <f t="shared" si="47"/>
        <v>#REF!</v>
      </c>
      <c r="AE1289" s="199" t="e">
        <f t="shared" si="47"/>
        <v>#REF!</v>
      </c>
      <c r="AF1289" s="199" t="e">
        <f t="shared" si="47"/>
        <v>#REF!</v>
      </c>
    </row>
    <row r="1290" spans="21:32">
      <c r="U1290" s="199" t="e">
        <f>AND($C1290&lt;&gt;"",#REF!&lt;&gt;"")</f>
        <v>#REF!</v>
      </c>
      <c r="V1290" s="199" t="e">
        <f>AND($C1290&lt;&gt;"",#REF!&lt;&gt;"")</f>
        <v>#REF!</v>
      </c>
      <c r="W1290" s="199" t="e">
        <f>AND($C1290&lt;&gt;"",#REF!&lt;&gt;"")</f>
        <v>#REF!</v>
      </c>
      <c r="X1290" s="199" t="e">
        <f>AND($C1290&lt;&gt;"",#REF!&lt;&gt;"")</f>
        <v>#REF!</v>
      </c>
      <c r="Y1290" s="199" t="e">
        <f>AND($C1290&lt;&gt;"",#REF!&lt;&gt;"")</f>
        <v>#REF!</v>
      </c>
      <c r="Z1290" s="199" t="e">
        <f>AND($C1290&lt;&gt;"",#REF!&lt;&gt;"")</f>
        <v>#REF!</v>
      </c>
      <c r="AA1290" s="199" t="e">
        <f t="shared" si="47"/>
        <v>#REF!</v>
      </c>
      <c r="AB1290" s="199" t="e">
        <f t="shared" si="47"/>
        <v>#REF!</v>
      </c>
      <c r="AC1290" s="199" t="e">
        <f t="shared" si="47"/>
        <v>#REF!</v>
      </c>
      <c r="AD1290" s="199" t="e">
        <f t="shared" si="47"/>
        <v>#REF!</v>
      </c>
      <c r="AE1290" s="199" t="e">
        <f t="shared" si="47"/>
        <v>#REF!</v>
      </c>
      <c r="AF1290" s="199" t="e">
        <f t="shared" si="47"/>
        <v>#REF!</v>
      </c>
    </row>
    <row r="1291" spans="21:32">
      <c r="U1291" s="199" t="e">
        <f>AND($C1291&lt;&gt;"",#REF!&lt;&gt;"")</f>
        <v>#REF!</v>
      </c>
      <c r="V1291" s="199" t="e">
        <f>AND($C1291&lt;&gt;"",#REF!&lt;&gt;"")</f>
        <v>#REF!</v>
      </c>
      <c r="W1291" s="199" t="e">
        <f>AND($C1291&lt;&gt;"",#REF!&lt;&gt;"")</f>
        <v>#REF!</v>
      </c>
      <c r="X1291" s="199" t="e">
        <f>AND($C1291&lt;&gt;"",#REF!&lt;&gt;"")</f>
        <v>#REF!</v>
      </c>
      <c r="Y1291" s="199" t="e">
        <f>AND($C1291&lt;&gt;"",#REF!&lt;&gt;"")</f>
        <v>#REF!</v>
      </c>
      <c r="Z1291" s="199" t="e">
        <f>AND($C1291&lt;&gt;"",#REF!&lt;&gt;"")</f>
        <v>#REF!</v>
      </c>
      <c r="AA1291" s="199" t="e">
        <f t="shared" si="47"/>
        <v>#REF!</v>
      </c>
      <c r="AB1291" s="199" t="e">
        <f t="shared" si="47"/>
        <v>#REF!</v>
      </c>
      <c r="AC1291" s="199" t="e">
        <f t="shared" si="47"/>
        <v>#REF!</v>
      </c>
      <c r="AD1291" s="199" t="e">
        <f t="shared" si="47"/>
        <v>#REF!</v>
      </c>
      <c r="AE1291" s="199" t="e">
        <f t="shared" si="47"/>
        <v>#REF!</v>
      </c>
      <c r="AF1291" s="199" t="e">
        <f t="shared" si="47"/>
        <v>#REF!</v>
      </c>
    </row>
    <row r="1292" spans="21:32">
      <c r="U1292" s="199" t="e">
        <f>AND($C1292&lt;&gt;"",#REF!&lt;&gt;"")</f>
        <v>#REF!</v>
      </c>
      <c r="V1292" s="199" t="e">
        <f>AND($C1292&lt;&gt;"",#REF!&lt;&gt;"")</f>
        <v>#REF!</v>
      </c>
      <c r="W1292" s="199" t="e">
        <f>AND($C1292&lt;&gt;"",#REF!&lt;&gt;"")</f>
        <v>#REF!</v>
      </c>
      <c r="X1292" s="199" t="e">
        <f>AND($C1292&lt;&gt;"",#REF!&lt;&gt;"")</f>
        <v>#REF!</v>
      </c>
      <c r="Y1292" s="199" t="e">
        <f>AND($C1292&lt;&gt;"",#REF!&lt;&gt;"")</f>
        <v>#REF!</v>
      </c>
      <c r="Z1292" s="199" t="e">
        <f>AND($C1292&lt;&gt;"",#REF!&lt;&gt;"")</f>
        <v>#REF!</v>
      </c>
      <c r="AA1292" s="199" t="e">
        <f t="shared" si="47"/>
        <v>#REF!</v>
      </c>
      <c r="AB1292" s="199" t="e">
        <f t="shared" si="47"/>
        <v>#REF!</v>
      </c>
      <c r="AC1292" s="199" t="e">
        <f t="shared" si="47"/>
        <v>#REF!</v>
      </c>
      <c r="AD1292" s="199" t="e">
        <f t="shared" si="47"/>
        <v>#REF!</v>
      </c>
      <c r="AE1292" s="199" t="e">
        <f t="shared" si="47"/>
        <v>#REF!</v>
      </c>
      <c r="AF1292" s="199" t="e">
        <f t="shared" si="47"/>
        <v>#REF!</v>
      </c>
    </row>
    <row r="1293" spans="21:32">
      <c r="U1293" s="199" t="e">
        <f>AND($C1293&lt;&gt;"",#REF!&lt;&gt;"")</f>
        <v>#REF!</v>
      </c>
      <c r="V1293" s="199" t="e">
        <f>AND($C1293&lt;&gt;"",#REF!&lt;&gt;"")</f>
        <v>#REF!</v>
      </c>
      <c r="W1293" s="199" t="e">
        <f>AND($C1293&lt;&gt;"",#REF!&lt;&gt;"")</f>
        <v>#REF!</v>
      </c>
      <c r="X1293" s="199" t="e">
        <f>AND($C1293&lt;&gt;"",#REF!&lt;&gt;"")</f>
        <v>#REF!</v>
      </c>
      <c r="Y1293" s="199" t="e">
        <f>AND($C1293&lt;&gt;"",#REF!&lt;&gt;"")</f>
        <v>#REF!</v>
      </c>
      <c r="Z1293" s="199" t="e">
        <f>AND($C1293&lt;&gt;"",#REF!&lt;&gt;"")</f>
        <v>#REF!</v>
      </c>
      <c r="AA1293" s="199" t="e">
        <f t="shared" si="47"/>
        <v>#REF!</v>
      </c>
      <c r="AB1293" s="199" t="e">
        <f t="shared" si="47"/>
        <v>#REF!</v>
      </c>
      <c r="AC1293" s="199" t="e">
        <f t="shared" si="47"/>
        <v>#REF!</v>
      </c>
      <c r="AD1293" s="199" t="e">
        <f t="shared" si="47"/>
        <v>#REF!</v>
      </c>
      <c r="AE1293" s="199" t="e">
        <f t="shared" si="47"/>
        <v>#REF!</v>
      </c>
      <c r="AF1293" s="199" t="e">
        <f t="shared" si="47"/>
        <v>#REF!</v>
      </c>
    </row>
    <row r="1294" spans="21:32">
      <c r="U1294" s="199" t="e">
        <f>AND($C1294&lt;&gt;"",#REF!&lt;&gt;"")</f>
        <v>#REF!</v>
      </c>
      <c r="V1294" s="199" t="e">
        <f>AND($C1294&lt;&gt;"",#REF!&lt;&gt;"")</f>
        <v>#REF!</v>
      </c>
      <c r="W1294" s="199" t="e">
        <f>AND($C1294&lt;&gt;"",#REF!&lt;&gt;"")</f>
        <v>#REF!</v>
      </c>
      <c r="X1294" s="199" t="e">
        <f>AND($C1294&lt;&gt;"",#REF!&lt;&gt;"")</f>
        <v>#REF!</v>
      </c>
      <c r="Y1294" s="199" t="e">
        <f>AND($C1294&lt;&gt;"",#REF!&lt;&gt;"")</f>
        <v>#REF!</v>
      </c>
      <c r="Z1294" s="199" t="e">
        <f>AND($C1294&lt;&gt;"",#REF!&lt;&gt;"")</f>
        <v>#REF!</v>
      </c>
      <c r="AA1294" s="199" t="e">
        <f t="shared" si="47"/>
        <v>#REF!</v>
      </c>
      <c r="AB1294" s="199" t="e">
        <f t="shared" si="47"/>
        <v>#REF!</v>
      </c>
      <c r="AC1294" s="199" t="e">
        <f t="shared" si="47"/>
        <v>#REF!</v>
      </c>
      <c r="AD1294" s="199" t="e">
        <f t="shared" si="47"/>
        <v>#REF!</v>
      </c>
      <c r="AE1294" s="199" t="e">
        <f t="shared" si="47"/>
        <v>#REF!</v>
      </c>
      <c r="AF1294" s="199" t="e">
        <f t="shared" si="47"/>
        <v>#REF!</v>
      </c>
    </row>
    <row r="1295" spans="21:32">
      <c r="U1295" s="199" t="e">
        <f>AND($C1295&lt;&gt;"",#REF!&lt;&gt;"")</f>
        <v>#REF!</v>
      </c>
      <c r="V1295" s="199" t="e">
        <f>AND($C1295&lt;&gt;"",#REF!&lt;&gt;"")</f>
        <v>#REF!</v>
      </c>
      <c r="W1295" s="199" t="e">
        <f>AND($C1295&lt;&gt;"",#REF!&lt;&gt;"")</f>
        <v>#REF!</v>
      </c>
      <c r="X1295" s="199" t="e">
        <f>AND($C1295&lt;&gt;"",#REF!&lt;&gt;"")</f>
        <v>#REF!</v>
      </c>
      <c r="Y1295" s="199" t="e">
        <f>AND($C1295&lt;&gt;"",#REF!&lt;&gt;"")</f>
        <v>#REF!</v>
      </c>
      <c r="Z1295" s="199" t="e">
        <f>AND($C1295&lt;&gt;"",#REF!&lt;&gt;"")</f>
        <v>#REF!</v>
      </c>
      <c r="AA1295" s="199" t="e">
        <f t="shared" si="47"/>
        <v>#REF!</v>
      </c>
      <c r="AB1295" s="199" t="e">
        <f t="shared" si="47"/>
        <v>#REF!</v>
      </c>
      <c r="AC1295" s="199" t="e">
        <f t="shared" si="47"/>
        <v>#REF!</v>
      </c>
      <c r="AD1295" s="199" t="e">
        <f t="shared" si="47"/>
        <v>#REF!</v>
      </c>
      <c r="AE1295" s="199" t="e">
        <f t="shared" si="47"/>
        <v>#REF!</v>
      </c>
      <c r="AF1295" s="199" t="e">
        <f t="shared" si="47"/>
        <v>#REF!</v>
      </c>
    </row>
    <row r="1296" spans="21:32">
      <c r="U1296" s="199" t="e">
        <f>AND($C1296&lt;&gt;"",#REF!&lt;&gt;"")</f>
        <v>#REF!</v>
      </c>
      <c r="V1296" s="199" t="e">
        <f>AND($C1296&lt;&gt;"",#REF!&lt;&gt;"")</f>
        <v>#REF!</v>
      </c>
      <c r="W1296" s="199" t="e">
        <f>AND($C1296&lt;&gt;"",#REF!&lt;&gt;"")</f>
        <v>#REF!</v>
      </c>
      <c r="X1296" s="199" t="e">
        <f>AND($C1296&lt;&gt;"",#REF!&lt;&gt;"")</f>
        <v>#REF!</v>
      </c>
      <c r="Y1296" s="199" t="e">
        <f>AND($C1296&lt;&gt;"",#REF!&lt;&gt;"")</f>
        <v>#REF!</v>
      </c>
      <c r="Z1296" s="199" t="e">
        <f>AND($C1296&lt;&gt;"",#REF!&lt;&gt;"")</f>
        <v>#REF!</v>
      </c>
      <c r="AA1296" s="199" t="e">
        <f t="shared" si="47"/>
        <v>#REF!</v>
      </c>
      <c r="AB1296" s="199" t="e">
        <f t="shared" si="47"/>
        <v>#REF!</v>
      </c>
      <c r="AC1296" s="199" t="e">
        <f t="shared" si="47"/>
        <v>#REF!</v>
      </c>
      <c r="AD1296" s="199" t="e">
        <f t="shared" si="47"/>
        <v>#REF!</v>
      </c>
      <c r="AE1296" s="199" t="e">
        <f t="shared" si="47"/>
        <v>#REF!</v>
      </c>
      <c r="AF1296" s="199" t="e">
        <f t="shared" si="47"/>
        <v>#REF!</v>
      </c>
    </row>
    <row r="1297" spans="21:32">
      <c r="U1297" s="199" t="e">
        <f>AND($C1297&lt;&gt;"",#REF!&lt;&gt;"")</f>
        <v>#REF!</v>
      </c>
      <c r="V1297" s="199" t="e">
        <f>AND($C1297&lt;&gt;"",#REF!&lt;&gt;"")</f>
        <v>#REF!</v>
      </c>
      <c r="W1297" s="199" t="e">
        <f>AND($C1297&lt;&gt;"",#REF!&lt;&gt;"")</f>
        <v>#REF!</v>
      </c>
      <c r="X1297" s="199" t="e">
        <f>AND($C1297&lt;&gt;"",#REF!&lt;&gt;"")</f>
        <v>#REF!</v>
      </c>
      <c r="Y1297" s="199" t="e">
        <f>AND($C1297&lt;&gt;"",#REF!&lt;&gt;"")</f>
        <v>#REF!</v>
      </c>
      <c r="Z1297" s="199" t="e">
        <f>AND($C1297&lt;&gt;"",#REF!&lt;&gt;"")</f>
        <v>#REF!</v>
      </c>
      <c r="AA1297" s="199" t="e">
        <f t="shared" si="47"/>
        <v>#REF!</v>
      </c>
      <c r="AB1297" s="199" t="e">
        <f t="shared" si="47"/>
        <v>#REF!</v>
      </c>
      <c r="AC1297" s="199" t="e">
        <f t="shared" si="47"/>
        <v>#REF!</v>
      </c>
      <c r="AD1297" s="199" t="e">
        <f t="shared" si="47"/>
        <v>#REF!</v>
      </c>
      <c r="AE1297" s="199" t="e">
        <f t="shared" si="47"/>
        <v>#REF!</v>
      </c>
      <c r="AF1297" s="199" t="e">
        <f t="shared" si="47"/>
        <v>#REF!</v>
      </c>
    </row>
    <row r="1298" spans="21:32">
      <c r="U1298" s="199" t="e">
        <f>AND($C1298&lt;&gt;"",#REF!&lt;&gt;"")</f>
        <v>#REF!</v>
      </c>
      <c r="V1298" s="199" t="e">
        <f>AND($C1298&lt;&gt;"",#REF!&lt;&gt;"")</f>
        <v>#REF!</v>
      </c>
      <c r="W1298" s="199" t="e">
        <f>AND($C1298&lt;&gt;"",#REF!&lt;&gt;"")</f>
        <v>#REF!</v>
      </c>
      <c r="X1298" s="199" t="e">
        <f>AND($C1298&lt;&gt;"",#REF!&lt;&gt;"")</f>
        <v>#REF!</v>
      </c>
      <c r="Y1298" s="199" t="e">
        <f>AND($C1298&lt;&gt;"",#REF!&lt;&gt;"")</f>
        <v>#REF!</v>
      </c>
      <c r="Z1298" s="199" t="e">
        <f>AND($C1298&lt;&gt;"",#REF!&lt;&gt;"")</f>
        <v>#REF!</v>
      </c>
      <c r="AA1298" s="199" t="e">
        <f t="shared" si="47"/>
        <v>#REF!</v>
      </c>
      <c r="AB1298" s="199" t="e">
        <f t="shared" si="47"/>
        <v>#REF!</v>
      </c>
      <c r="AC1298" s="199" t="e">
        <f t="shared" si="47"/>
        <v>#REF!</v>
      </c>
      <c r="AD1298" s="199" t="e">
        <f t="shared" si="47"/>
        <v>#REF!</v>
      </c>
      <c r="AE1298" s="199" t="e">
        <f t="shared" si="47"/>
        <v>#REF!</v>
      </c>
      <c r="AF1298" s="199" t="e">
        <f t="shared" si="47"/>
        <v>#REF!</v>
      </c>
    </row>
    <row r="1299" spans="21:32">
      <c r="U1299" s="199" t="e">
        <f>AND($C1299&lt;&gt;"",#REF!&lt;&gt;"")</f>
        <v>#REF!</v>
      </c>
      <c r="V1299" s="199" t="e">
        <f>AND($C1299&lt;&gt;"",#REF!&lt;&gt;"")</f>
        <v>#REF!</v>
      </c>
      <c r="W1299" s="199" t="e">
        <f>AND($C1299&lt;&gt;"",#REF!&lt;&gt;"")</f>
        <v>#REF!</v>
      </c>
      <c r="X1299" s="199" t="e">
        <f>AND($C1299&lt;&gt;"",#REF!&lt;&gt;"")</f>
        <v>#REF!</v>
      </c>
      <c r="Y1299" s="199" t="e">
        <f>AND($C1299&lt;&gt;"",#REF!&lt;&gt;"")</f>
        <v>#REF!</v>
      </c>
      <c r="Z1299" s="199" t="e">
        <f>AND($C1299&lt;&gt;"",#REF!&lt;&gt;"")</f>
        <v>#REF!</v>
      </c>
      <c r="AA1299" s="199" t="e">
        <f t="shared" si="47"/>
        <v>#REF!</v>
      </c>
      <c r="AB1299" s="199" t="e">
        <f t="shared" si="47"/>
        <v>#REF!</v>
      </c>
      <c r="AC1299" s="199" t="e">
        <f t="shared" si="47"/>
        <v>#REF!</v>
      </c>
      <c r="AD1299" s="199" t="e">
        <f t="shared" si="47"/>
        <v>#REF!</v>
      </c>
      <c r="AE1299" s="199" t="e">
        <f t="shared" si="47"/>
        <v>#REF!</v>
      </c>
      <c r="AF1299" s="199" t="e">
        <f t="shared" si="47"/>
        <v>#REF!</v>
      </c>
    </row>
    <row r="1300" spans="21:32">
      <c r="U1300" s="199" t="e">
        <f>AND($C1300&lt;&gt;"",#REF!&lt;&gt;"")</f>
        <v>#REF!</v>
      </c>
      <c r="V1300" s="199" t="e">
        <f>AND($C1300&lt;&gt;"",#REF!&lt;&gt;"")</f>
        <v>#REF!</v>
      </c>
      <c r="W1300" s="199" t="e">
        <f>AND($C1300&lt;&gt;"",#REF!&lt;&gt;"")</f>
        <v>#REF!</v>
      </c>
      <c r="X1300" s="199" t="e">
        <f>AND($C1300&lt;&gt;"",#REF!&lt;&gt;"")</f>
        <v>#REF!</v>
      </c>
      <c r="Y1300" s="199" t="e">
        <f>AND($C1300&lt;&gt;"",#REF!&lt;&gt;"")</f>
        <v>#REF!</v>
      </c>
      <c r="Z1300" s="199" t="e">
        <f>AND($C1300&lt;&gt;"",#REF!&lt;&gt;"")</f>
        <v>#REF!</v>
      </c>
      <c r="AA1300" s="199" t="e">
        <f t="shared" si="47"/>
        <v>#REF!</v>
      </c>
      <c r="AB1300" s="199" t="e">
        <f t="shared" si="47"/>
        <v>#REF!</v>
      </c>
      <c r="AC1300" s="199" t="e">
        <f t="shared" si="47"/>
        <v>#REF!</v>
      </c>
      <c r="AD1300" s="199" t="e">
        <f t="shared" si="47"/>
        <v>#REF!</v>
      </c>
      <c r="AE1300" s="199" t="e">
        <f t="shared" si="47"/>
        <v>#REF!</v>
      </c>
      <c r="AF1300" s="199" t="e">
        <f t="shared" si="47"/>
        <v>#REF!</v>
      </c>
    </row>
    <row r="1301" spans="21:32">
      <c r="U1301" s="199" t="e">
        <f>AND($C1301&lt;&gt;"",#REF!&lt;&gt;"")</f>
        <v>#REF!</v>
      </c>
      <c r="V1301" s="199" t="e">
        <f>AND($C1301&lt;&gt;"",#REF!&lt;&gt;"")</f>
        <v>#REF!</v>
      </c>
      <c r="W1301" s="199" t="e">
        <f>AND($C1301&lt;&gt;"",#REF!&lt;&gt;"")</f>
        <v>#REF!</v>
      </c>
      <c r="X1301" s="199" t="e">
        <f>AND($C1301&lt;&gt;"",#REF!&lt;&gt;"")</f>
        <v>#REF!</v>
      </c>
      <c r="Y1301" s="199" t="e">
        <f>AND($C1301&lt;&gt;"",#REF!&lt;&gt;"")</f>
        <v>#REF!</v>
      </c>
      <c r="Z1301" s="199" t="e">
        <f>AND($C1301&lt;&gt;"",#REF!&lt;&gt;"")</f>
        <v>#REF!</v>
      </c>
      <c r="AA1301" s="199" t="e">
        <f t="shared" si="47"/>
        <v>#REF!</v>
      </c>
      <c r="AB1301" s="199" t="e">
        <f t="shared" si="47"/>
        <v>#REF!</v>
      </c>
      <c r="AC1301" s="199" t="e">
        <f t="shared" si="47"/>
        <v>#REF!</v>
      </c>
      <c r="AD1301" s="199" t="e">
        <f t="shared" si="47"/>
        <v>#REF!</v>
      </c>
      <c r="AE1301" s="199" t="e">
        <f t="shared" si="47"/>
        <v>#REF!</v>
      </c>
      <c r="AF1301" s="199" t="e">
        <f t="shared" si="47"/>
        <v>#REF!</v>
      </c>
    </row>
    <row r="1302" spans="21:32">
      <c r="U1302" s="199" t="e">
        <f>AND($C1302&lt;&gt;"",#REF!&lt;&gt;"")</f>
        <v>#REF!</v>
      </c>
      <c r="V1302" s="199" t="e">
        <f>AND($C1302&lt;&gt;"",#REF!&lt;&gt;"")</f>
        <v>#REF!</v>
      </c>
      <c r="W1302" s="199" t="e">
        <f>AND($C1302&lt;&gt;"",#REF!&lt;&gt;"")</f>
        <v>#REF!</v>
      </c>
      <c r="X1302" s="199" t="e">
        <f>AND($C1302&lt;&gt;"",#REF!&lt;&gt;"")</f>
        <v>#REF!</v>
      </c>
      <c r="Y1302" s="199" t="e">
        <f>AND($C1302&lt;&gt;"",#REF!&lt;&gt;"")</f>
        <v>#REF!</v>
      </c>
      <c r="Z1302" s="199" t="e">
        <f>AND($C1302&lt;&gt;"",#REF!&lt;&gt;"")</f>
        <v>#REF!</v>
      </c>
      <c r="AA1302" s="199" t="e">
        <f t="shared" si="47"/>
        <v>#REF!</v>
      </c>
      <c r="AB1302" s="199" t="e">
        <f t="shared" si="47"/>
        <v>#REF!</v>
      </c>
      <c r="AC1302" s="199" t="e">
        <f t="shared" si="47"/>
        <v>#REF!</v>
      </c>
      <c r="AD1302" s="199" t="e">
        <f t="shared" si="47"/>
        <v>#REF!</v>
      </c>
      <c r="AE1302" s="199" t="e">
        <f t="shared" si="47"/>
        <v>#REF!</v>
      </c>
      <c r="AF1302" s="199" t="e">
        <f t="shared" si="47"/>
        <v>#REF!</v>
      </c>
    </row>
    <row r="1303" spans="21:32">
      <c r="U1303" s="199" t="e">
        <f>AND($C1303&lt;&gt;"",#REF!&lt;&gt;"")</f>
        <v>#REF!</v>
      </c>
      <c r="V1303" s="199" t="e">
        <f>AND($C1303&lt;&gt;"",#REF!&lt;&gt;"")</f>
        <v>#REF!</v>
      </c>
      <c r="W1303" s="199" t="e">
        <f>AND($C1303&lt;&gt;"",#REF!&lt;&gt;"")</f>
        <v>#REF!</v>
      </c>
      <c r="X1303" s="199" t="e">
        <f>AND($C1303&lt;&gt;"",#REF!&lt;&gt;"")</f>
        <v>#REF!</v>
      </c>
      <c r="Y1303" s="199" t="e">
        <f>AND($C1303&lt;&gt;"",#REF!&lt;&gt;"")</f>
        <v>#REF!</v>
      </c>
      <c r="Z1303" s="199" t="e">
        <f>AND($C1303&lt;&gt;"",#REF!&lt;&gt;"")</f>
        <v>#REF!</v>
      </c>
      <c r="AA1303" s="199" t="e">
        <f t="shared" si="47"/>
        <v>#REF!</v>
      </c>
      <c r="AB1303" s="199" t="e">
        <f t="shared" si="47"/>
        <v>#REF!</v>
      </c>
      <c r="AC1303" s="199" t="e">
        <f t="shared" si="47"/>
        <v>#REF!</v>
      </c>
      <c r="AD1303" s="199" t="e">
        <f t="shared" si="47"/>
        <v>#REF!</v>
      </c>
      <c r="AE1303" s="199" t="e">
        <f t="shared" si="47"/>
        <v>#REF!</v>
      </c>
      <c r="AF1303" s="199" t="e">
        <f t="shared" si="47"/>
        <v>#REF!</v>
      </c>
    </row>
    <row r="1304" spans="21:32">
      <c r="U1304" s="199" t="e">
        <f>AND($C1304&lt;&gt;"",#REF!&lt;&gt;"")</f>
        <v>#REF!</v>
      </c>
      <c r="V1304" s="199" t="e">
        <f>AND($C1304&lt;&gt;"",#REF!&lt;&gt;"")</f>
        <v>#REF!</v>
      </c>
      <c r="W1304" s="199" t="e">
        <f>AND($C1304&lt;&gt;"",#REF!&lt;&gt;"")</f>
        <v>#REF!</v>
      </c>
      <c r="X1304" s="199" t="e">
        <f>AND($C1304&lt;&gt;"",#REF!&lt;&gt;"")</f>
        <v>#REF!</v>
      </c>
      <c r="Y1304" s="199" t="e">
        <f>AND($C1304&lt;&gt;"",#REF!&lt;&gt;"")</f>
        <v>#REF!</v>
      </c>
      <c r="Z1304" s="199" t="e">
        <f>AND($C1304&lt;&gt;"",#REF!&lt;&gt;"")</f>
        <v>#REF!</v>
      </c>
      <c r="AA1304" s="199" t="e">
        <f t="shared" si="47"/>
        <v>#REF!</v>
      </c>
      <c r="AB1304" s="199" t="e">
        <f t="shared" si="47"/>
        <v>#REF!</v>
      </c>
      <c r="AC1304" s="199" t="e">
        <f t="shared" si="47"/>
        <v>#REF!</v>
      </c>
      <c r="AD1304" s="199" t="e">
        <f t="shared" si="47"/>
        <v>#REF!</v>
      </c>
      <c r="AE1304" s="199" t="e">
        <f t="shared" si="47"/>
        <v>#REF!</v>
      </c>
      <c r="AF1304" s="199" t="e">
        <f t="shared" si="47"/>
        <v>#REF!</v>
      </c>
    </row>
    <row r="1305" spans="21:32">
      <c r="U1305" s="199" t="e">
        <f>AND($C1305&lt;&gt;"",#REF!&lt;&gt;"")</f>
        <v>#REF!</v>
      </c>
      <c r="V1305" s="199" t="e">
        <f>AND($C1305&lt;&gt;"",#REF!&lt;&gt;"")</f>
        <v>#REF!</v>
      </c>
      <c r="W1305" s="199" t="e">
        <f>AND($C1305&lt;&gt;"",#REF!&lt;&gt;"")</f>
        <v>#REF!</v>
      </c>
      <c r="X1305" s="199" t="e">
        <f>AND($C1305&lt;&gt;"",#REF!&lt;&gt;"")</f>
        <v>#REF!</v>
      </c>
      <c r="Y1305" s="199" t="e">
        <f>AND($C1305&lt;&gt;"",#REF!&lt;&gt;"")</f>
        <v>#REF!</v>
      </c>
      <c r="Z1305" s="199" t="e">
        <f>AND($C1305&lt;&gt;"",#REF!&lt;&gt;"")</f>
        <v>#REF!</v>
      </c>
      <c r="AA1305" s="199" t="e">
        <f t="shared" si="47"/>
        <v>#REF!</v>
      </c>
      <c r="AB1305" s="199" t="e">
        <f t="shared" si="47"/>
        <v>#REF!</v>
      </c>
      <c r="AC1305" s="199" t="e">
        <f t="shared" si="47"/>
        <v>#REF!</v>
      </c>
      <c r="AD1305" s="199" t="e">
        <f t="shared" si="47"/>
        <v>#REF!</v>
      </c>
      <c r="AE1305" s="199" t="e">
        <f t="shared" si="47"/>
        <v>#REF!</v>
      </c>
      <c r="AF1305" s="199" t="e">
        <f t="shared" si="47"/>
        <v>#REF!</v>
      </c>
    </row>
    <row r="1306" spans="21:32">
      <c r="U1306" s="199" t="e">
        <f>AND($C1306&lt;&gt;"",#REF!&lt;&gt;"")</f>
        <v>#REF!</v>
      </c>
      <c r="V1306" s="199" t="e">
        <f>AND($C1306&lt;&gt;"",#REF!&lt;&gt;"")</f>
        <v>#REF!</v>
      </c>
      <c r="W1306" s="199" t="e">
        <f>AND($C1306&lt;&gt;"",#REF!&lt;&gt;"")</f>
        <v>#REF!</v>
      </c>
      <c r="X1306" s="199" t="e">
        <f>AND($C1306&lt;&gt;"",#REF!&lt;&gt;"")</f>
        <v>#REF!</v>
      </c>
      <c r="Y1306" s="199" t="e">
        <f>AND($C1306&lt;&gt;"",#REF!&lt;&gt;"")</f>
        <v>#REF!</v>
      </c>
      <c r="Z1306" s="199" t="e">
        <f>AND($C1306&lt;&gt;"",#REF!&lt;&gt;"")</f>
        <v>#REF!</v>
      </c>
      <c r="AA1306" s="199" t="e">
        <f t="shared" si="47"/>
        <v>#REF!</v>
      </c>
      <c r="AB1306" s="199" t="e">
        <f t="shared" si="47"/>
        <v>#REF!</v>
      </c>
      <c r="AC1306" s="199" t="e">
        <f t="shared" si="47"/>
        <v>#REF!</v>
      </c>
      <c r="AD1306" s="199" t="e">
        <f t="shared" si="47"/>
        <v>#REF!</v>
      </c>
      <c r="AE1306" s="199" t="e">
        <f t="shared" si="47"/>
        <v>#REF!</v>
      </c>
      <c r="AF1306" s="199" t="e">
        <f t="shared" si="47"/>
        <v>#REF!</v>
      </c>
    </row>
    <row r="1307" spans="21:32">
      <c r="U1307" s="199" t="e">
        <f>AND($C1307&lt;&gt;"",#REF!&lt;&gt;"")</f>
        <v>#REF!</v>
      </c>
      <c r="V1307" s="199" t="e">
        <f>AND($C1307&lt;&gt;"",#REF!&lt;&gt;"")</f>
        <v>#REF!</v>
      </c>
      <c r="W1307" s="199" t="e">
        <f>AND($C1307&lt;&gt;"",#REF!&lt;&gt;"")</f>
        <v>#REF!</v>
      </c>
      <c r="X1307" s="199" t="e">
        <f>AND($C1307&lt;&gt;"",#REF!&lt;&gt;"")</f>
        <v>#REF!</v>
      </c>
      <c r="Y1307" s="199" t="e">
        <f>AND($C1307&lt;&gt;"",#REF!&lt;&gt;"")</f>
        <v>#REF!</v>
      </c>
      <c r="Z1307" s="199" t="e">
        <f>AND($C1307&lt;&gt;"",#REF!&lt;&gt;"")</f>
        <v>#REF!</v>
      </c>
      <c r="AA1307" s="199" t="e">
        <f t="shared" si="47"/>
        <v>#REF!</v>
      </c>
      <c r="AB1307" s="199" t="e">
        <f t="shared" si="47"/>
        <v>#REF!</v>
      </c>
      <c r="AC1307" s="199" t="e">
        <f t="shared" si="47"/>
        <v>#REF!</v>
      </c>
      <c r="AD1307" s="199" t="e">
        <f t="shared" si="47"/>
        <v>#REF!</v>
      </c>
      <c r="AE1307" s="199" t="e">
        <f t="shared" si="47"/>
        <v>#REF!</v>
      </c>
      <c r="AF1307" s="199" t="e">
        <f t="shared" si="47"/>
        <v>#REF!</v>
      </c>
    </row>
    <row r="1308" spans="21:32">
      <c r="U1308" s="199" t="e">
        <f>AND($C1308&lt;&gt;"",#REF!&lt;&gt;"")</f>
        <v>#REF!</v>
      </c>
      <c r="V1308" s="199" t="e">
        <f>AND($C1308&lt;&gt;"",#REF!&lt;&gt;"")</f>
        <v>#REF!</v>
      </c>
      <c r="W1308" s="199" t="e">
        <f>AND($C1308&lt;&gt;"",#REF!&lt;&gt;"")</f>
        <v>#REF!</v>
      </c>
      <c r="X1308" s="199" t="e">
        <f>AND($C1308&lt;&gt;"",#REF!&lt;&gt;"")</f>
        <v>#REF!</v>
      </c>
      <c r="Y1308" s="199" t="e">
        <f>AND($C1308&lt;&gt;"",#REF!&lt;&gt;"")</f>
        <v>#REF!</v>
      </c>
      <c r="Z1308" s="199" t="e">
        <f>AND($C1308&lt;&gt;"",#REF!&lt;&gt;"")</f>
        <v>#REF!</v>
      </c>
      <c r="AA1308" s="199" t="e">
        <f t="shared" si="47"/>
        <v>#REF!</v>
      </c>
      <c r="AB1308" s="199" t="e">
        <f t="shared" si="47"/>
        <v>#REF!</v>
      </c>
      <c r="AC1308" s="199" t="e">
        <f t="shared" si="47"/>
        <v>#REF!</v>
      </c>
      <c r="AD1308" s="199" t="e">
        <f t="shared" si="47"/>
        <v>#REF!</v>
      </c>
      <c r="AE1308" s="199" t="e">
        <f t="shared" si="47"/>
        <v>#REF!</v>
      </c>
      <c r="AF1308" s="199" t="e">
        <f t="shared" si="47"/>
        <v>#REF!</v>
      </c>
    </row>
    <row r="1309" spans="21:32">
      <c r="U1309" s="199" t="e">
        <f>AND($C1309&lt;&gt;"",#REF!&lt;&gt;"")</f>
        <v>#REF!</v>
      </c>
      <c r="V1309" s="199" t="e">
        <f>AND($C1309&lt;&gt;"",#REF!&lt;&gt;"")</f>
        <v>#REF!</v>
      </c>
      <c r="W1309" s="199" t="e">
        <f>AND($C1309&lt;&gt;"",#REF!&lt;&gt;"")</f>
        <v>#REF!</v>
      </c>
      <c r="X1309" s="199" t="e">
        <f>AND($C1309&lt;&gt;"",#REF!&lt;&gt;"")</f>
        <v>#REF!</v>
      </c>
      <c r="Y1309" s="199" t="e">
        <f>AND($C1309&lt;&gt;"",#REF!&lt;&gt;"")</f>
        <v>#REF!</v>
      </c>
      <c r="Z1309" s="199" t="e">
        <f>AND($C1309&lt;&gt;"",#REF!&lt;&gt;"")</f>
        <v>#REF!</v>
      </c>
      <c r="AA1309" s="199" t="e">
        <f t="shared" si="47"/>
        <v>#REF!</v>
      </c>
      <c r="AB1309" s="199" t="e">
        <f t="shared" si="47"/>
        <v>#REF!</v>
      </c>
      <c r="AC1309" s="199" t="e">
        <f t="shared" si="47"/>
        <v>#REF!</v>
      </c>
      <c r="AD1309" s="199" t="e">
        <f t="shared" si="47"/>
        <v>#REF!</v>
      </c>
      <c r="AE1309" s="199" t="e">
        <f t="shared" si="47"/>
        <v>#REF!</v>
      </c>
      <c r="AF1309" s="199" t="e">
        <f t="shared" si="47"/>
        <v>#REF!</v>
      </c>
    </row>
    <row r="1310" spans="21:32">
      <c r="U1310" s="199" t="e">
        <f>AND($C1310&lt;&gt;"",#REF!&lt;&gt;"")</f>
        <v>#REF!</v>
      </c>
      <c r="V1310" s="199" t="e">
        <f>AND($C1310&lt;&gt;"",#REF!&lt;&gt;"")</f>
        <v>#REF!</v>
      </c>
      <c r="W1310" s="199" t="e">
        <f>AND($C1310&lt;&gt;"",#REF!&lt;&gt;"")</f>
        <v>#REF!</v>
      </c>
      <c r="X1310" s="199" t="e">
        <f>AND($C1310&lt;&gt;"",#REF!&lt;&gt;"")</f>
        <v>#REF!</v>
      </c>
      <c r="Y1310" s="199" t="e">
        <f>AND($C1310&lt;&gt;"",#REF!&lt;&gt;"")</f>
        <v>#REF!</v>
      </c>
      <c r="Z1310" s="199" t="e">
        <f>AND($C1310&lt;&gt;"",#REF!&lt;&gt;"")</f>
        <v>#REF!</v>
      </c>
      <c r="AA1310" s="199" t="e">
        <f t="shared" si="47"/>
        <v>#REF!</v>
      </c>
      <c r="AB1310" s="199" t="e">
        <f t="shared" si="47"/>
        <v>#REF!</v>
      </c>
      <c r="AC1310" s="199" t="e">
        <f t="shared" si="47"/>
        <v>#REF!</v>
      </c>
      <c r="AD1310" s="199" t="e">
        <f t="shared" si="47"/>
        <v>#REF!</v>
      </c>
      <c r="AE1310" s="199" t="e">
        <f t="shared" si="47"/>
        <v>#REF!</v>
      </c>
      <c r="AF1310" s="199" t="e">
        <f t="shared" si="47"/>
        <v>#REF!</v>
      </c>
    </row>
    <row r="1311" spans="21:32">
      <c r="U1311" s="199" t="e">
        <f>AND($C1311&lt;&gt;"",#REF!&lt;&gt;"")</f>
        <v>#REF!</v>
      </c>
      <c r="V1311" s="199" t="e">
        <f>AND($C1311&lt;&gt;"",#REF!&lt;&gt;"")</f>
        <v>#REF!</v>
      </c>
      <c r="W1311" s="199" t="e">
        <f>AND($C1311&lt;&gt;"",#REF!&lt;&gt;"")</f>
        <v>#REF!</v>
      </c>
      <c r="X1311" s="199" t="e">
        <f>AND($C1311&lt;&gt;"",#REF!&lt;&gt;"")</f>
        <v>#REF!</v>
      </c>
      <c r="Y1311" s="199" t="e">
        <f>AND($C1311&lt;&gt;"",#REF!&lt;&gt;"")</f>
        <v>#REF!</v>
      </c>
      <c r="Z1311" s="199" t="e">
        <f>AND($C1311&lt;&gt;"",#REF!&lt;&gt;"")</f>
        <v>#REF!</v>
      </c>
      <c r="AA1311" s="199" t="e">
        <f t="shared" si="47"/>
        <v>#REF!</v>
      </c>
      <c r="AB1311" s="199" t="e">
        <f t="shared" si="47"/>
        <v>#REF!</v>
      </c>
      <c r="AC1311" s="199" t="e">
        <f t="shared" si="47"/>
        <v>#REF!</v>
      </c>
      <c r="AD1311" s="199" t="e">
        <f t="shared" si="47"/>
        <v>#REF!</v>
      </c>
      <c r="AE1311" s="199" t="e">
        <f t="shared" si="47"/>
        <v>#REF!</v>
      </c>
      <c r="AF1311" s="199" t="e">
        <f t="shared" si="47"/>
        <v>#REF!</v>
      </c>
    </row>
    <row r="1312" spans="21:32">
      <c r="U1312" s="199" t="e">
        <f>AND($C1312&lt;&gt;"",#REF!&lt;&gt;"")</f>
        <v>#REF!</v>
      </c>
      <c r="V1312" s="199" t="e">
        <f>AND($C1312&lt;&gt;"",#REF!&lt;&gt;"")</f>
        <v>#REF!</v>
      </c>
      <c r="W1312" s="199" t="e">
        <f>AND($C1312&lt;&gt;"",#REF!&lt;&gt;"")</f>
        <v>#REF!</v>
      </c>
      <c r="X1312" s="199" t="e">
        <f>AND($C1312&lt;&gt;"",#REF!&lt;&gt;"")</f>
        <v>#REF!</v>
      </c>
      <c r="Y1312" s="199" t="e">
        <f>AND($C1312&lt;&gt;"",#REF!&lt;&gt;"")</f>
        <v>#REF!</v>
      </c>
      <c r="Z1312" s="199" t="e">
        <f>AND($C1312&lt;&gt;"",#REF!&lt;&gt;"")</f>
        <v>#REF!</v>
      </c>
      <c r="AA1312" s="199" t="e">
        <f t="shared" si="47"/>
        <v>#REF!</v>
      </c>
      <c r="AB1312" s="199" t="e">
        <f t="shared" si="47"/>
        <v>#REF!</v>
      </c>
      <c r="AC1312" s="199" t="e">
        <f t="shared" si="47"/>
        <v>#REF!</v>
      </c>
      <c r="AD1312" s="199" t="e">
        <f t="shared" si="47"/>
        <v>#REF!</v>
      </c>
      <c r="AE1312" s="199" t="e">
        <f t="shared" si="47"/>
        <v>#REF!</v>
      </c>
      <c r="AF1312" s="199" t="e">
        <f t="shared" si="47"/>
        <v>#REF!</v>
      </c>
    </row>
    <row r="1313" spans="21:32">
      <c r="U1313" s="199" t="e">
        <f>AND($C1313&lt;&gt;"",#REF!&lt;&gt;"")</f>
        <v>#REF!</v>
      </c>
      <c r="V1313" s="199" t="e">
        <f>AND($C1313&lt;&gt;"",#REF!&lt;&gt;"")</f>
        <v>#REF!</v>
      </c>
      <c r="W1313" s="199" t="e">
        <f>AND($C1313&lt;&gt;"",#REF!&lt;&gt;"")</f>
        <v>#REF!</v>
      </c>
      <c r="X1313" s="199" t="e">
        <f>AND($C1313&lt;&gt;"",#REF!&lt;&gt;"")</f>
        <v>#REF!</v>
      </c>
      <c r="Y1313" s="199" t="e">
        <f>AND($C1313&lt;&gt;"",#REF!&lt;&gt;"")</f>
        <v>#REF!</v>
      </c>
      <c r="Z1313" s="199" t="e">
        <f>AND($C1313&lt;&gt;"",#REF!&lt;&gt;"")</f>
        <v>#REF!</v>
      </c>
      <c r="AA1313" s="199" t="e">
        <f t="shared" si="47"/>
        <v>#REF!</v>
      </c>
      <c r="AB1313" s="199" t="e">
        <f t="shared" si="47"/>
        <v>#REF!</v>
      </c>
      <c r="AC1313" s="199" t="e">
        <f t="shared" si="47"/>
        <v>#REF!</v>
      </c>
      <c r="AD1313" s="199" t="e">
        <f t="shared" si="47"/>
        <v>#REF!</v>
      </c>
      <c r="AE1313" s="199" t="e">
        <f t="shared" si="47"/>
        <v>#REF!</v>
      </c>
      <c r="AF1313" s="199" t="e">
        <f t="shared" si="47"/>
        <v>#REF!</v>
      </c>
    </row>
    <row r="1314" spans="21:32">
      <c r="U1314" s="199" t="e">
        <f>AND($C1314&lt;&gt;"",#REF!&lt;&gt;"")</f>
        <v>#REF!</v>
      </c>
      <c r="V1314" s="199" t="e">
        <f>AND($C1314&lt;&gt;"",#REF!&lt;&gt;"")</f>
        <v>#REF!</v>
      </c>
      <c r="W1314" s="199" t="e">
        <f>AND($C1314&lt;&gt;"",#REF!&lt;&gt;"")</f>
        <v>#REF!</v>
      </c>
      <c r="X1314" s="199" t="e">
        <f>AND($C1314&lt;&gt;"",#REF!&lt;&gt;"")</f>
        <v>#REF!</v>
      </c>
      <c r="Y1314" s="199" t="e">
        <f>AND($C1314&lt;&gt;"",#REF!&lt;&gt;"")</f>
        <v>#REF!</v>
      </c>
      <c r="Z1314" s="199" t="e">
        <f>AND($C1314&lt;&gt;"",#REF!&lt;&gt;"")</f>
        <v>#REF!</v>
      </c>
      <c r="AA1314" s="199" t="e">
        <f t="shared" si="47"/>
        <v>#REF!</v>
      </c>
      <c r="AB1314" s="199" t="e">
        <f t="shared" si="47"/>
        <v>#REF!</v>
      </c>
      <c r="AC1314" s="199" t="e">
        <f t="shared" si="47"/>
        <v>#REF!</v>
      </c>
      <c r="AD1314" s="199" t="e">
        <f t="shared" si="47"/>
        <v>#REF!</v>
      </c>
      <c r="AE1314" s="199" t="e">
        <f t="shared" si="47"/>
        <v>#REF!</v>
      </c>
      <c r="AF1314" s="199" t="e">
        <f t="shared" si="47"/>
        <v>#REF!</v>
      </c>
    </row>
    <row r="1315" spans="21:32">
      <c r="U1315" s="199" t="e">
        <f>AND($C1315&lt;&gt;"",#REF!&lt;&gt;"")</f>
        <v>#REF!</v>
      </c>
      <c r="V1315" s="199" t="e">
        <f>AND($C1315&lt;&gt;"",#REF!&lt;&gt;"")</f>
        <v>#REF!</v>
      </c>
      <c r="W1315" s="199" t="e">
        <f>AND($C1315&lt;&gt;"",#REF!&lt;&gt;"")</f>
        <v>#REF!</v>
      </c>
      <c r="X1315" s="199" t="e">
        <f>AND($C1315&lt;&gt;"",#REF!&lt;&gt;"")</f>
        <v>#REF!</v>
      </c>
      <c r="Y1315" s="199" t="e">
        <f>AND($C1315&lt;&gt;"",#REF!&lt;&gt;"")</f>
        <v>#REF!</v>
      </c>
      <c r="Z1315" s="199" t="e">
        <f>AND($C1315&lt;&gt;"",#REF!&lt;&gt;"")</f>
        <v>#REF!</v>
      </c>
      <c r="AA1315" s="199" t="e">
        <f t="shared" si="47"/>
        <v>#REF!</v>
      </c>
      <c r="AB1315" s="199" t="e">
        <f t="shared" si="47"/>
        <v>#REF!</v>
      </c>
      <c r="AC1315" s="199" t="e">
        <f t="shared" si="47"/>
        <v>#REF!</v>
      </c>
      <c r="AD1315" s="199" t="e">
        <f t="shared" si="47"/>
        <v>#REF!</v>
      </c>
      <c r="AE1315" s="199" t="e">
        <f t="shared" si="47"/>
        <v>#REF!</v>
      </c>
      <c r="AF1315" s="199" t="e">
        <f t="shared" si="47"/>
        <v>#REF!</v>
      </c>
    </row>
    <row r="1316" spans="21:32">
      <c r="U1316" s="199" t="e">
        <f>AND($C1316&lt;&gt;"",#REF!&lt;&gt;"")</f>
        <v>#REF!</v>
      </c>
      <c r="V1316" s="199" t="e">
        <f>AND($C1316&lt;&gt;"",#REF!&lt;&gt;"")</f>
        <v>#REF!</v>
      </c>
      <c r="W1316" s="199" t="e">
        <f>AND($C1316&lt;&gt;"",#REF!&lt;&gt;"")</f>
        <v>#REF!</v>
      </c>
      <c r="X1316" s="199" t="e">
        <f>AND($C1316&lt;&gt;"",#REF!&lt;&gt;"")</f>
        <v>#REF!</v>
      </c>
      <c r="Y1316" s="199" t="e">
        <f>AND($C1316&lt;&gt;"",#REF!&lt;&gt;"")</f>
        <v>#REF!</v>
      </c>
      <c r="Z1316" s="199" t="e">
        <f>AND($C1316&lt;&gt;"",#REF!&lt;&gt;"")</f>
        <v>#REF!</v>
      </c>
      <c r="AA1316" s="199" t="e">
        <f t="shared" si="47"/>
        <v>#REF!</v>
      </c>
      <c r="AB1316" s="199" t="e">
        <f t="shared" si="47"/>
        <v>#REF!</v>
      </c>
      <c r="AC1316" s="199" t="e">
        <f t="shared" si="47"/>
        <v>#REF!</v>
      </c>
      <c r="AD1316" s="199" t="e">
        <f t="shared" si="47"/>
        <v>#REF!</v>
      </c>
      <c r="AE1316" s="199" t="e">
        <f t="shared" si="47"/>
        <v>#REF!</v>
      </c>
      <c r="AF1316" s="199" t="e">
        <f t="shared" si="47"/>
        <v>#REF!</v>
      </c>
    </row>
    <row r="1317" spans="21:32">
      <c r="U1317" s="199" t="e">
        <f>AND($C1317&lt;&gt;"",#REF!&lt;&gt;"")</f>
        <v>#REF!</v>
      </c>
      <c r="V1317" s="199" t="e">
        <f>AND($C1317&lt;&gt;"",#REF!&lt;&gt;"")</f>
        <v>#REF!</v>
      </c>
      <c r="W1317" s="199" t="e">
        <f>AND($C1317&lt;&gt;"",#REF!&lt;&gt;"")</f>
        <v>#REF!</v>
      </c>
      <c r="X1317" s="199" t="e">
        <f>AND($C1317&lt;&gt;"",#REF!&lt;&gt;"")</f>
        <v>#REF!</v>
      </c>
      <c r="Y1317" s="199" t="e">
        <f>AND($C1317&lt;&gt;"",#REF!&lt;&gt;"")</f>
        <v>#REF!</v>
      </c>
      <c r="Z1317" s="199" t="e">
        <f>AND($C1317&lt;&gt;"",#REF!&lt;&gt;"")</f>
        <v>#REF!</v>
      </c>
      <c r="AA1317" s="199" t="e">
        <f t="shared" si="47"/>
        <v>#REF!</v>
      </c>
      <c r="AB1317" s="199" t="e">
        <f t="shared" si="47"/>
        <v>#REF!</v>
      </c>
      <c r="AC1317" s="199" t="e">
        <f t="shared" si="47"/>
        <v>#REF!</v>
      </c>
      <c r="AD1317" s="199" t="e">
        <f t="shared" si="47"/>
        <v>#REF!</v>
      </c>
      <c r="AE1317" s="199" t="e">
        <f t="shared" si="47"/>
        <v>#REF!</v>
      </c>
      <c r="AF1317" s="199" t="e">
        <f t="shared" si="47"/>
        <v>#REF!</v>
      </c>
    </row>
    <row r="1318" spans="21:32">
      <c r="U1318" s="199" t="e">
        <f>AND($C1318&lt;&gt;"",#REF!&lt;&gt;"")</f>
        <v>#REF!</v>
      </c>
      <c r="V1318" s="199" t="e">
        <f>AND($C1318&lt;&gt;"",#REF!&lt;&gt;"")</f>
        <v>#REF!</v>
      </c>
      <c r="W1318" s="199" t="e">
        <f>AND($C1318&lt;&gt;"",#REF!&lt;&gt;"")</f>
        <v>#REF!</v>
      </c>
      <c r="X1318" s="199" t="e">
        <f>AND($C1318&lt;&gt;"",#REF!&lt;&gt;"")</f>
        <v>#REF!</v>
      </c>
      <c r="Y1318" s="199" t="e">
        <f>AND($C1318&lt;&gt;"",#REF!&lt;&gt;"")</f>
        <v>#REF!</v>
      </c>
      <c r="Z1318" s="199" t="e">
        <f>AND($C1318&lt;&gt;"",#REF!&lt;&gt;"")</f>
        <v>#REF!</v>
      </c>
      <c r="AA1318" s="199" t="e">
        <f t="shared" si="47"/>
        <v>#REF!</v>
      </c>
      <c r="AB1318" s="199" t="e">
        <f t="shared" si="47"/>
        <v>#REF!</v>
      </c>
      <c r="AC1318" s="199" t="e">
        <f t="shared" si="47"/>
        <v>#REF!</v>
      </c>
      <c r="AD1318" s="199" t="e">
        <f t="shared" ref="AD1318:AF1381" si="48">IF(X1318=TRUE,1,"")</f>
        <v>#REF!</v>
      </c>
      <c r="AE1318" s="199" t="e">
        <f t="shared" si="48"/>
        <v>#REF!</v>
      </c>
      <c r="AF1318" s="199" t="e">
        <f t="shared" si="48"/>
        <v>#REF!</v>
      </c>
    </row>
    <row r="1319" spans="21:32">
      <c r="U1319" s="199" t="e">
        <f>AND($C1319&lt;&gt;"",#REF!&lt;&gt;"")</f>
        <v>#REF!</v>
      </c>
      <c r="V1319" s="199" t="e">
        <f>AND($C1319&lt;&gt;"",#REF!&lt;&gt;"")</f>
        <v>#REF!</v>
      </c>
      <c r="W1319" s="199" t="e">
        <f>AND($C1319&lt;&gt;"",#REF!&lt;&gt;"")</f>
        <v>#REF!</v>
      </c>
      <c r="X1319" s="199" t="e">
        <f>AND($C1319&lt;&gt;"",#REF!&lt;&gt;"")</f>
        <v>#REF!</v>
      </c>
      <c r="Y1319" s="199" t="e">
        <f>AND($C1319&lt;&gt;"",#REF!&lt;&gt;"")</f>
        <v>#REF!</v>
      </c>
      <c r="Z1319" s="199" t="e">
        <f>AND($C1319&lt;&gt;"",#REF!&lt;&gt;"")</f>
        <v>#REF!</v>
      </c>
      <c r="AA1319" s="199" t="e">
        <f t="shared" ref="AA1319:AF1382" si="49">IF(U1319=TRUE,1,"")</f>
        <v>#REF!</v>
      </c>
      <c r="AB1319" s="199" t="e">
        <f t="shared" si="49"/>
        <v>#REF!</v>
      </c>
      <c r="AC1319" s="199" t="e">
        <f t="shared" si="49"/>
        <v>#REF!</v>
      </c>
      <c r="AD1319" s="199" t="e">
        <f t="shared" si="48"/>
        <v>#REF!</v>
      </c>
      <c r="AE1319" s="199" t="e">
        <f t="shared" si="48"/>
        <v>#REF!</v>
      </c>
      <c r="AF1319" s="199" t="e">
        <f t="shared" si="48"/>
        <v>#REF!</v>
      </c>
    </row>
    <row r="1320" spans="21:32">
      <c r="U1320" s="199" t="e">
        <f>AND($C1320&lt;&gt;"",#REF!&lt;&gt;"")</f>
        <v>#REF!</v>
      </c>
      <c r="V1320" s="199" t="e">
        <f>AND($C1320&lt;&gt;"",#REF!&lt;&gt;"")</f>
        <v>#REF!</v>
      </c>
      <c r="W1320" s="199" t="e">
        <f>AND($C1320&lt;&gt;"",#REF!&lt;&gt;"")</f>
        <v>#REF!</v>
      </c>
      <c r="X1320" s="199" t="e">
        <f>AND($C1320&lt;&gt;"",#REF!&lt;&gt;"")</f>
        <v>#REF!</v>
      </c>
      <c r="Y1320" s="199" t="e">
        <f>AND($C1320&lt;&gt;"",#REF!&lt;&gt;"")</f>
        <v>#REF!</v>
      </c>
      <c r="Z1320" s="199" t="e">
        <f>AND($C1320&lt;&gt;"",#REF!&lt;&gt;"")</f>
        <v>#REF!</v>
      </c>
      <c r="AA1320" s="199" t="e">
        <f t="shared" si="49"/>
        <v>#REF!</v>
      </c>
      <c r="AB1320" s="199" t="e">
        <f t="shared" si="49"/>
        <v>#REF!</v>
      </c>
      <c r="AC1320" s="199" t="e">
        <f t="shared" si="49"/>
        <v>#REF!</v>
      </c>
      <c r="AD1320" s="199" t="e">
        <f t="shared" si="48"/>
        <v>#REF!</v>
      </c>
      <c r="AE1320" s="199" t="e">
        <f t="shared" si="48"/>
        <v>#REF!</v>
      </c>
      <c r="AF1320" s="199" t="e">
        <f t="shared" si="48"/>
        <v>#REF!</v>
      </c>
    </row>
    <row r="1321" spans="21:32">
      <c r="U1321" s="199" t="e">
        <f>AND($C1321&lt;&gt;"",#REF!&lt;&gt;"")</f>
        <v>#REF!</v>
      </c>
      <c r="V1321" s="199" t="e">
        <f>AND($C1321&lt;&gt;"",#REF!&lt;&gt;"")</f>
        <v>#REF!</v>
      </c>
      <c r="W1321" s="199" t="e">
        <f>AND($C1321&lt;&gt;"",#REF!&lt;&gt;"")</f>
        <v>#REF!</v>
      </c>
      <c r="X1321" s="199" t="e">
        <f>AND($C1321&lt;&gt;"",#REF!&lt;&gt;"")</f>
        <v>#REF!</v>
      </c>
      <c r="Y1321" s="199" t="e">
        <f>AND($C1321&lt;&gt;"",#REF!&lt;&gt;"")</f>
        <v>#REF!</v>
      </c>
      <c r="Z1321" s="199" t="e">
        <f>AND($C1321&lt;&gt;"",#REF!&lt;&gt;"")</f>
        <v>#REF!</v>
      </c>
      <c r="AA1321" s="199" t="e">
        <f t="shared" si="49"/>
        <v>#REF!</v>
      </c>
      <c r="AB1321" s="199" t="e">
        <f t="shared" si="49"/>
        <v>#REF!</v>
      </c>
      <c r="AC1321" s="199" t="e">
        <f t="shared" si="49"/>
        <v>#REF!</v>
      </c>
      <c r="AD1321" s="199" t="e">
        <f t="shared" si="48"/>
        <v>#REF!</v>
      </c>
      <c r="AE1321" s="199" t="e">
        <f t="shared" si="48"/>
        <v>#REF!</v>
      </c>
      <c r="AF1321" s="199" t="e">
        <f t="shared" si="48"/>
        <v>#REF!</v>
      </c>
    </row>
    <row r="1322" spans="21:32">
      <c r="U1322" s="199" t="e">
        <f>AND($C1322&lt;&gt;"",#REF!&lt;&gt;"")</f>
        <v>#REF!</v>
      </c>
      <c r="V1322" s="199" t="e">
        <f>AND($C1322&lt;&gt;"",#REF!&lt;&gt;"")</f>
        <v>#REF!</v>
      </c>
      <c r="W1322" s="199" t="e">
        <f>AND($C1322&lt;&gt;"",#REF!&lt;&gt;"")</f>
        <v>#REF!</v>
      </c>
      <c r="X1322" s="199" t="e">
        <f>AND($C1322&lt;&gt;"",#REF!&lt;&gt;"")</f>
        <v>#REF!</v>
      </c>
      <c r="Y1322" s="199" t="e">
        <f>AND($C1322&lt;&gt;"",#REF!&lt;&gt;"")</f>
        <v>#REF!</v>
      </c>
      <c r="Z1322" s="199" t="e">
        <f>AND($C1322&lt;&gt;"",#REF!&lt;&gt;"")</f>
        <v>#REF!</v>
      </c>
      <c r="AA1322" s="199" t="e">
        <f t="shared" si="49"/>
        <v>#REF!</v>
      </c>
      <c r="AB1322" s="199" t="e">
        <f t="shared" si="49"/>
        <v>#REF!</v>
      </c>
      <c r="AC1322" s="199" t="e">
        <f t="shared" si="49"/>
        <v>#REF!</v>
      </c>
      <c r="AD1322" s="199" t="e">
        <f t="shared" si="48"/>
        <v>#REF!</v>
      </c>
      <c r="AE1322" s="199" t="e">
        <f t="shared" si="48"/>
        <v>#REF!</v>
      </c>
      <c r="AF1322" s="199" t="e">
        <f t="shared" si="48"/>
        <v>#REF!</v>
      </c>
    </row>
    <row r="1323" spans="21:32">
      <c r="U1323" s="199" t="e">
        <f>AND($C1323&lt;&gt;"",#REF!&lt;&gt;"")</f>
        <v>#REF!</v>
      </c>
      <c r="V1323" s="199" t="e">
        <f>AND($C1323&lt;&gt;"",#REF!&lt;&gt;"")</f>
        <v>#REF!</v>
      </c>
      <c r="W1323" s="199" t="e">
        <f>AND($C1323&lt;&gt;"",#REF!&lt;&gt;"")</f>
        <v>#REF!</v>
      </c>
      <c r="X1323" s="199" t="e">
        <f>AND($C1323&lt;&gt;"",#REF!&lt;&gt;"")</f>
        <v>#REF!</v>
      </c>
      <c r="Y1323" s="199" t="e">
        <f>AND($C1323&lt;&gt;"",#REF!&lt;&gt;"")</f>
        <v>#REF!</v>
      </c>
      <c r="Z1323" s="199" t="e">
        <f>AND($C1323&lt;&gt;"",#REF!&lt;&gt;"")</f>
        <v>#REF!</v>
      </c>
      <c r="AA1323" s="199" t="e">
        <f t="shared" si="49"/>
        <v>#REF!</v>
      </c>
      <c r="AB1323" s="199" t="e">
        <f t="shared" si="49"/>
        <v>#REF!</v>
      </c>
      <c r="AC1323" s="199" t="e">
        <f t="shared" si="49"/>
        <v>#REF!</v>
      </c>
      <c r="AD1323" s="199" t="e">
        <f t="shared" si="48"/>
        <v>#REF!</v>
      </c>
      <c r="AE1323" s="199" t="e">
        <f t="shared" si="48"/>
        <v>#REF!</v>
      </c>
      <c r="AF1323" s="199" t="e">
        <f t="shared" si="48"/>
        <v>#REF!</v>
      </c>
    </row>
    <row r="1324" spans="21:32">
      <c r="U1324" s="199" t="e">
        <f>AND($C1324&lt;&gt;"",#REF!&lt;&gt;"")</f>
        <v>#REF!</v>
      </c>
      <c r="V1324" s="199" t="e">
        <f>AND($C1324&lt;&gt;"",#REF!&lt;&gt;"")</f>
        <v>#REF!</v>
      </c>
      <c r="W1324" s="199" t="e">
        <f>AND($C1324&lt;&gt;"",#REF!&lt;&gt;"")</f>
        <v>#REF!</v>
      </c>
      <c r="X1324" s="199" t="e">
        <f>AND($C1324&lt;&gt;"",#REF!&lt;&gt;"")</f>
        <v>#REF!</v>
      </c>
      <c r="Y1324" s="199" t="e">
        <f>AND($C1324&lt;&gt;"",#REF!&lt;&gt;"")</f>
        <v>#REF!</v>
      </c>
      <c r="Z1324" s="199" t="e">
        <f>AND($C1324&lt;&gt;"",#REF!&lt;&gt;"")</f>
        <v>#REF!</v>
      </c>
      <c r="AA1324" s="199" t="e">
        <f t="shared" si="49"/>
        <v>#REF!</v>
      </c>
      <c r="AB1324" s="199" t="e">
        <f t="shared" si="49"/>
        <v>#REF!</v>
      </c>
      <c r="AC1324" s="199" t="e">
        <f t="shared" si="49"/>
        <v>#REF!</v>
      </c>
      <c r="AD1324" s="199" t="e">
        <f t="shared" si="48"/>
        <v>#REF!</v>
      </c>
      <c r="AE1324" s="199" t="e">
        <f t="shared" si="48"/>
        <v>#REF!</v>
      </c>
      <c r="AF1324" s="199" t="e">
        <f t="shared" si="48"/>
        <v>#REF!</v>
      </c>
    </row>
    <row r="1325" spans="21:32">
      <c r="U1325" s="199" t="e">
        <f>AND($C1325&lt;&gt;"",#REF!&lt;&gt;"")</f>
        <v>#REF!</v>
      </c>
      <c r="V1325" s="199" t="e">
        <f>AND($C1325&lt;&gt;"",#REF!&lt;&gt;"")</f>
        <v>#REF!</v>
      </c>
      <c r="W1325" s="199" t="e">
        <f>AND($C1325&lt;&gt;"",#REF!&lt;&gt;"")</f>
        <v>#REF!</v>
      </c>
      <c r="X1325" s="199" t="e">
        <f>AND($C1325&lt;&gt;"",#REF!&lt;&gt;"")</f>
        <v>#REF!</v>
      </c>
      <c r="Y1325" s="199" t="e">
        <f>AND($C1325&lt;&gt;"",#REF!&lt;&gt;"")</f>
        <v>#REF!</v>
      </c>
      <c r="Z1325" s="199" t="e">
        <f>AND($C1325&lt;&gt;"",#REF!&lt;&gt;"")</f>
        <v>#REF!</v>
      </c>
      <c r="AA1325" s="199" t="e">
        <f t="shared" si="49"/>
        <v>#REF!</v>
      </c>
      <c r="AB1325" s="199" t="e">
        <f t="shared" si="49"/>
        <v>#REF!</v>
      </c>
      <c r="AC1325" s="199" t="e">
        <f t="shared" si="49"/>
        <v>#REF!</v>
      </c>
      <c r="AD1325" s="199" t="e">
        <f t="shared" si="48"/>
        <v>#REF!</v>
      </c>
      <c r="AE1325" s="199" t="e">
        <f t="shared" si="48"/>
        <v>#REF!</v>
      </c>
      <c r="AF1325" s="199" t="e">
        <f t="shared" si="48"/>
        <v>#REF!</v>
      </c>
    </row>
    <row r="1326" spans="21:32">
      <c r="U1326" s="199" t="e">
        <f>AND($C1326&lt;&gt;"",#REF!&lt;&gt;"")</f>
        <v>#REF!</v>
      </c>
      <c r="V1326" s="199" t="e">
        <f>AND($C1326&lt;&gt;"",#REF!&lt;&gt;"")</f>
        <v>#REF!</v>
      </c>
      <c r="W1326" s="199" t="e">
        <f>AND($C1326&lt;&gt;"",#REF!&lt;&gt;"")</f>
        <v>#REF!</v>
      </c>
      <c r="X1326" s="199" t="e">
        <f>AND($C1326&lt;&gt;"",#REF!&lt;&gt;"")</f>
        <v>#REF!</v>
      </c>
      <c r="Y1326" s="199" t="e">
        <f>AND($C1326&lt;&gt;"",#REF!&lt;&gt;"")</f>
        <v>#REF!</v>
      </c>
      <c r="Z1326" s="199" t="e">
        <f>AND($C1326&lt;&gt;"",#REF!&lt;&gt;"")</f>
        <v>#REF!</v>
      </c>
      <c r="AA1326" s="199" t="e">
        <f t="shared" si="49"/>
        <v>#REF!</v>
      </c>
      <c r="AB1326" s="199" t="e">
        <f t="shared" si="49"/>
        <v>#REF!</v>
      </c>
      <c r="AC1326" s="199" t="e">
        <f t="shared" si="49"/>
        <v>#REF!</v>
      </c>
      <c r="AD1326" s="199" t="e">
        <f t="shared" si="48"/>
        <v>#REF!</v>
      </c>
      <c r="AE1326" s="199" t="e">
        <f t="shared" si="48"/>
        <v>#REF!</v>
      </c>
      <c r="AF1326" s="199" t="e">
        <f t="shared" si="48"/>
        <v>#REF!</v>
      </c>
    </row>
    <row r="1327" spans="21:32">
      <c r="U1327" s="199" t="e">
        <f>AND($C1327&lt;&gt;"",#REF!&lt;&gt;"")</f>
        <v>#REF!</v>
      </c>
      <c r="V1327" s="199" t="e">
        <f>AND($C1327&lt;&gt;"",#REF!&lt;&gt;"")</f>
        <v>#REF!</v>
      </c>
      <c r="W1327" s="199" t="e">
        <f>AND($C1327&lt;&gt;"",#REF!&lt;&gt;"")</f>
        <v>#REF!</v>
      </c>
      <c r="X1327" s="199" t="e">
        <f>AND($C1327&lt;&gt;"",#REF!&lt;&gt;"")</f>
        <v>#REF!</v>
      </c>
      <c r="Y1327" s="199" t="e">
        <f>AND($C1327&lt;&gt;"",#REF!&lt;&gt;"")</f>
        <v>#REF!</v>
      </c>
      <c r="Z1327" s="199" t="e">
        <f>AND($C1327&lt;&gt;"",#REF!&lt;&gt;"")</f>
        <v>#REF!</v>
      </c>
      <c r="AA1327" s="199" t="e">
        <f t="shared" si="49"/>
        <v>#REF!</v>
      </c>
      <c r="AB1327" s="199" t="e">
        <f t="shared" si="49"/>
        <v>#REF!</v>
      </c>
      <c r="AC1327" s="199" t="e">
        <f t="shared" si="49"/>
        <v>#REF!</v>
      </c>
      <c r="AD1327" s="199" t="e">
        <f t="shared" si="48"/>
        <v>#REF!</v>
      </c>
      <c r="AE1327" s="199" t="e">
        <f t="shared" si="48"/>
        <v>#REF!</v>
      </c>
      <c r="AF1327" s="199" t="e">
        <f t="shared" si="48"/>
        <v>#REF!</v>
      </c>
    </row>
    <row r="1328" spans="21:32">
      <c r="U1328" s="199" t="e">
        <f>AND($C1328&lt;&gt;"",#REF!&lt;&gt;"")</f>
        <v>#REF!</v>
      </c>
      <c r="V1328" s="199" t="e">
        <f>AND($C1328&lt;&gt;"",#REF!&lt;&gt;"")</f>
        <v>#REF!</v>
      </c>
      <c r="W1328" s="199" t="e">
        <f>AND($C1328&lt;&gt;"",#REF!&lt;&gt;"")</f>
        <v>#REF!</v>
      </c>
      <c r="X1328" s="199" t="e">
        <f>AND($C1328&lt;&gt;"",#REF!&lt;&gt;"")</f>
        <v>#REF!</v>
      </c>
      <c r="Y1328" s="199" t="e">
        <f>AND($C1328&lt;&gt;"",#REF!&lt;&gt;"")</f>
        <v>#REF!</v>
      </c>
      <c r="Z1328" s="199" t="e">
        <f>AND($C1328&lt;&gt;"",#REF!&lt;&gt;"")</f>
        <v>#REF!</v>
      </c>
      <c r="AA1328" s="199" t="e">
        <f t="shared" si="49"/>
        <v>#REF!</v>
      </c>
      <c r="AB1328" s="199" t="e">
        <f t="shared" si="49"/>
        <v>#REF!</v>
      </c>
      <c r="AC1328" s="199" t="e">
        <f t="shared" si="49"/>
        <v>#REF!</v>
      </c>
      <c r="AD1328" s="199" t="e">
        <f t="shared" si="48"/>
        <v>#REF!</v>
      </c>
      <c r="AE1328" s="199" t="e">
        <f t="shared" si="48"/>
        <v>#REF!</v>
      </c>
      <c r="AF1328" s="199" t="e">
        <f t="shared" si="48"/>
        <v>#REF!</v>
      </c>
    </row>
    <row r="1329" spans="21:32">
      <c r="U1329" s="199" t="e">
        <f>AND($C1329&lt;&gt;"",#REF!&lt;&gt;"")</f>
        <v>#REF!</v>
      </c>
      <c r="V1329" s="199" t="e">
        <f>AND($C1329&lt;&gt;"",#REF!&lt;&gt;"")</f>
        <v>#REF!</v>
      </c>
      <c r="W1329" s="199" t="e">
        <f>AND($C1329&lt;&gt;"",#REF!&lt;&gt;"")</f>
        <v>#REF!</v>
      </c>
      <c r="X1329" s="199" t="e">
        <f>AND($C1329&lt;&gt;"",#REF!&lt;&gt;"")</f>
        <v>#REF!</v>
      </c>
      <c r="Y1329" s="199" t="e">
        <f>AND($C1329&lt;&gt;"",#REF!&lt;&gt;"")</f>
        <v>#REF!</v>
      </c>
      <c r="Z1329" s="199" t="e">
        <f>AND($C1329&lt;&gt;"",#REF!&lt;&gt;"")</f>
        <v>#REF!</v>
      </c>
      <c r="AA1329" s="199" t="e">
        <f t="shared" si="49"/>
        <v>#REF!</v>
      </c>
      <c r="AB1329" s="199" t="e">
        <f t="shared" si="49"/>
        <v>#REF!</v>
      </c>
      <c r="AC1329" s="199" t="e">
        <f t="shared" si="49"/>
        <v>#REF!</v>
      </c>
      <c r="AD1329" s="199" t="e">
        <f t="shared" si="48"/>
        <v>#REF!</v>
      </c>
      <c r="AE1329" s="199" t="e">
        <f t="shared" si="48"/>
        <v>#REF!</v>
      </c>
      <c r="AF1329" s="199" t="e">
        <f t="shared" si="48"/>
        <v>#REF!</v>
      </c>
    </row>
    <row r="1330" spans="21:32">
      <c r="U1330" s="199" t="e">
        <f>AND($C1330&lt;&gt;"",#REF!&lt;&gt;"")</f>
        <v>#REF!</v>
      </c>
      <c r="V1330" s="199" t="e">
        <f>AND($C1330&lt;&gt;"",#REF!&lt;&gt;"")</f>
        <v>#REF!</v>
      </c>
      <c r="W1330" s="199" t="e">
        <f>AND($C1330&lt;&gt;"",#REF!&lt;&gt;"")</f>
        <v>#REF!</v>
      </c>
      <c r="X1330" s="199" t="e">
        <f>AND($C1330&lt;&gt;"",#REF!&lt;&gt;"")</f>
        <v>#REF!</v>
      </c>
      <c r="Y1330" s="199" t="e">
        <f>AND($C1330&lt;&gt;"",#REF!&lt;&gt;"")</f>
        <v>#REF!</v>
      </c>
      <c r="Z1330" s="199" t="e">
        <f>AND($C1330&lt;&gt;"",#REF!&lt;&gt;"")</f>
        <v>#REF!</v>
      </c>
      <c r="AA1330" s="199" t="e">
        <f t="shared" si="49"/>
        <v>#REF!</v>
      </c>
      <c r="AB1330" s="199" t="e">
        <f t="shared" si="49"/>
        <v>#REF!</v>
      </c>
      <c r="AC1330" s="199" t="e">
        <f t="shared" si="49"/>
        <v>#REF!</v>
      </c>
      <c r="AD1330" s="199" t="e">
        <f t="shared" si="48"/>
        <v>#REF!</v>
      </c>
      <c r="AE1330" s="199" t="e">
        <f t="shared" si="48"/>
        <v>#REF!</v>
      </c>
      <c r="AF1330" s="199" t="e">
        <f t="shared" si="48"/>
        <v>#REF!</v>
      </c>
    </row>
    <row r="1331" spans="21:32">
      <c r="U1331" s="199" t="e">
        <f>AND($C1331&lt;&gt;"",#REF!&lt;&gt;"")</f>
        <v>#REF!</v>
      </c>
      <c r="V1331" s="199" t="e">
        <f>AND($C1331&lt;&gt;"",#REF!&lt;&gt;"")</f>
        <v>#REF!</v>
      </c>
      <c r="W1331" s="199" t="e">
        <f>AND($C1331&lt;&gt;"",#REF!&lt;&gt;"")</f>
        <v>#REF!</v>
      </c>
      <c r="X1331" s="199" t="e">
        <f>AND($C1331&lt;&gt;"",#REF!&lt;&gt;"")</f>
        <v>#REF!</v>
      </c>
      <c r="Y1331" s="199" t="e">
        <f>AND($C1331&lt;&gt;"",#REF!&lt;&gt;"")</f>
        <v>#REF!</v>
      </c>
      <c r="Z1331" s="199" t="e">
        <f>AND($C1331&lt;&gt;"",#REF!&lt;&gt;"")</f>
        <v>#REF!</v>
      </c>
      <c r="AA1331" s="199" t="e">
        <f t="shared" si="49"/>
        <v>#REF!</v>
      </c>
      <c r="AB1331" s="199" t="e">
        <f t="shared" si="49"/>
        <v>#REF!</v>
      </c>
      <c r="AC1331" s="199" t="e">
        <f t="shared" si="49"/>
        <v>#REF!</v>
      </c>
      <c r="AD1331" s="199" t="e">
        <f t="shared" si="48"/>
        <v>#REF!</v>
      </c>
      <c r="AE1331" s="199" t="e">
        <f t="shared" si="48"/>
        <v>#REF!</v>
      </c>
      <c r="AF1331" s="199" t="e">
        <f t="shared" si="48"/>
        <v>#REF!</v>
      </c>
    </row>
    <row r="1332" spans="21:32">
      <c r="U1332" s="199" t="e">
        <f>AND($C1332&lt;&gt;"",#REF!&lt;&gt;"")</f>
        <v>#REF!</v>
      </c>
      <c r="V1332" s="199" t="e">
        <f>AND($C1332&lt;&gt;"",#REF!&lt;&gt;"")</f>
        <v>#REF!</v>
      </c>
      <c r="W1332" s="199" t="e">
        <f>AND($C1332&lt;&gt;"",#REF!&lt;&gt;"")</f>
        <v>#REF!</v>
      </c>
      <c r="X1332" s="199" t="e">
        <f>AND($C1332&lt;&gt;"",#REF!&lt;&gt;"")</f>
        <v>#REF!</v>
      </c>
      <c r="Y1332" s="199" t="e">
        <f>AND($C1332&lt;&gt;"",#REF!&lt;&gt;"")</f>
        <v>#REF!</v>
      </c>
      <c r="Z1332" s="199" t="e">
        <f>AND($C1332&lt;&gt;"",#REF!&lt;&gt;"")</f>
        <v>#REF!</v>
      </c>
      <c r="AA1332" s="199" t="e">
        <f t="shared" si="49"/>
        <v>#REF!</v>
      </c>
      <c r="AB1332" s="199" t="e">
        <f t="shared" si="49"/>
        <v>#REF!</v>
      </c>
      <c r="AC1332" s="199" t="e">
        <f t="shared" si="49"/>
        <v>#REF!</v>
      </c>
      <c r="AD1332" s="199" t="e">
        <f t="shared" si="48"/>
        <v>#REF!</v>
      </c>
      <c r="AE1332" s="199" t="e">
        <f t="shared" si="48"/>
        <v>#REF!</v>
      </c>
      <c r="AF1332" s="199" t="e">
        <f t="shared" si="48"/>
        <v>#REF!</v>
      </c>
    </row>
    <row r="1333" spans="21:32">
      <c r="U1333" s="199" t="e">
        <f>AND($C1333&lt;&gt;"",#REF!&lt;&gt;"")</f>
        <v>#REF!</v>
      </c>
      <c r="V1333" s="199" t="e">
        <f>AND($C1333&lt;&gt;"",#REF!&lt;&gt;"")</f>
        <v>#REF!</v>
      </c>
      <c r="W1333" s="199" t="e">
        <f>AND($C1333&lt;&gt;"",#REF!&lt;&gt;"")</f>
        <v>#REF!</v>
      </c>
      <c r="X1333" s="199" t="e">
        <f>AND($C1333&lt;&gt;"",#REF!&lt;&gt;"")</f>
        <v>#REF!</v>
      </c>
      <c r="Y1333" s="199" t="e">
        <f>AND($C1333&lt;&gt;"",#REF!&lt;&gt;"")</f>
        <v>#REF!</v>
      </c>
      <c r="Z1333" s="199" t="e">
        <f>AND($C1333&lt;&gt;"",#REF!&lt;&gt;"")</f>
        <v>#REF!</v>
      </c>
      <c r="AA1333" s="199" t="e">
        <f t="shared" si="49"/>
        <v>#REF!</v>
      </c>
      <c r="AB1333" s="199" t="e">
        <f t="shared" si="49"/>
        <v>#REF!</v>
      </c>
      <c r="AC1333" s="199" t="e">
        <f t="shared" si="49"/>
        <v>#REF!</v>
      </c>
      <c r="AD1333" s="199" t="e">
        <f t="shared" si="48"/>
        <v>#REF!</v>
      </c>
      <c r="AE1333" s="199" t="e">
        <f t="shared" si="48"/>
        <v>#REF!</v>
      </c>
      <c r="AF1333" s="199" t="e">
        <f t="shared" si="48"/>
        <v>#REF!</v>
      </c>
    </row>
    <row r="1334" spans="21:32">
      <c r="U1334" s="199" t="e">
        <f>AND($C1334&lt;&gt;"",#REF!&lt;&gt;"")</f>
        <v>#REF!</v>
      </c>
      <c r="V1334" s="199" t="e">
        <f>AND($C1334&lt;&gt;"",#REF!&lt;&gt;"")</f>
        <v>#REF!</v>
      </c>
      <c r="W1334" s="199" t="e">
        <f>AND($C1334&lt;&gt;"",#REF!&lt;&gt;"")</f>
        <v>#REF!</v>
      </c>
      <c r="X1334" s="199" t="e">
        <f>AND($C1334&lt;&gt;"",#REF!&lt;&gt;"")</f>
        <v>#REF!</v>
      </c>
      <c r="Y1334" s="199" t="e">
        <f>AND($C1334&lt;&gt;"",#REF!&lt;&gt;"")</f>
        <v>#REF!</v>
      </c>
      <c r="Z1334" s="199" t="e">
        <f>AND($C1334&lt;&gt;"",#REF!&lt;&gt;"")</f>
        <v>#REF!</v>
      </c>
      <c r="AA1334" s="199" t="e">
        <f t="shared" si="49"/>
        <v>#REF!</v>
      </c>
      <c r="AB1334" s="199" t="e">
        <f t="shared" si="49"/>
        <v>#REF!</v>
      </c>
      <c r="AC1334" s="199" t="e">
        <f t="shared" si="49"/>
        <v>#REF!</v>
      </c>
      <c r="AD1334" s="199" t="e">
        <f t="shared" si="48"/>
        <v>#REF!</v>
      </c>
      <c r="AE1334" s="199" t="e">
        <f t="shared" si="48"/>
        <v>#REF!</v>
      </c>
      <c r="AF1334" s="199" t="e">
        <f t="shared" si="48"/>
        <v>#REF!</v>
      </c>
    </row>
    <row r="1335" spans="21:32">
      <c r="U1335" s="199" t="e">
        <f>AND($C1335&lt;&gt;"",#REF!&lt;&gt;"")</f>
        <v>#REF!</v>
      </c>
      <c r="V1335" s="199" t="e">
        <f>AND($C1335&lt;&gt;"",#REF!&lt;&gt;"")</f>
        <v>#REF!</v>
      </c>
      <c r="W1335" s="199" t="e">
        <f>AND($C1335&lt;&gt;"",#REF!&lt;&gt;"")</f>
        <v>#REF!</v>
      </c>
      <c r="X1335" s="199" t="e">
        <f>AND($C1335&lt;&gt;"",#REF!&lt;&gt;"")</f>
        <v>#REF!</v>
      </c>
      <c r="Y1335" s="199" t="e">
        <f>AND($C1335&lt;&gt;"",#REF!&lt;&gt;"")</f>
        <v>#REF!</v>
      </c>
      <c r="Z1335" s="199" t="e">
        <f>AND($C1335&lt;&gt;"",#REF!&lt;&gt;"")</f>
        <v>#REF!</v>
      </c>
      <c r="AA1335" s="199" t="e">
        <f t="shared" si="49"/>
        <v>#REF!</v>
      </c>
      <c r="AB1335" s="199" t="e">
        <f t="shared" si="49"/>
        <v>#REF!</v>
      </c>
      <c r="AC1335" s="199" t="e">
        <f t="shared" si="49"/>
        <v>#REF!</v>
      </c>
      <c r="AD1335" s="199" t="e">
        <f t="shared" si="48"/>
        <v>#REF!</v>
      </c>
      <c r="AE1335" s="199" t="e">
        <f t="shared" si="48"/>
        <v>#REF!</v>
      </c>
      <c r="AF1335" s="199" t="e">
        <f t="shared" si="48"/>
        <v>#REF!</v>
      </c>
    </row>
    <row r="1336" spans="21:32">
      <c r="U1336" s="199" t="e">
        <f>AND($C1336&lt;&gt;"",#REF!&lt;&gt;"")</f>
        <v>#REF!</v>
      </c>
      <c r="V1336" s="199" t="e">
        <f>AND($C1336&lt;&gt;"",#REF!&lt;&gt;"")</f>
        <v>#REF!</v>
      </c>
      <c r="W1336" s="199" t="e">
        <f>AND($C1336&lt;&gt;"",#REF!&lt;&gt;"")</f>
        <v>#REF!</v>
      </c>
      <c r="X1336" s="199" t="e">
        <f>AND($C1336&lt;&gt;"",#REF!&lt;&gt;"")</f>
        <v>#REF!</v>
      </c>
      <c r="Y1336" s="199" t="e">
        <f>AND($C1336&lt;&gt;"",#REF!&lt;&gt;"")</f>
        <v>#REF!</v>
      </c>
      <c r="Z1336" s="199" t="e">
        <f>AND($C1336&lt;&gt;"",#REF!&lt;&gt;"")</f>
        <v>#REF!</v>
      </c>
      <c r="AA1336" s="199" t="e">
        <f t="shared" si="49"/>
        <v>#REF!</v>
      </c>
      <c r="AB1336" s="199" t="e">
        <f t="shared" si="49"/>
        <v>#REF!</v>
      </c>
      <c r="AC1336" s="199" t="e">
        <f t="shared" si="49"/>
        <v>#REF!</v>
      </c>
      <c r="AD1336" s="199" t="e">
        <f t="shared" si="48"/>
        <v>#REF!</v>
      </c>
      <c r="AE1336" s="199" t="e">
        <f t="shared" si="48"/>
        <v>#REF!</v>
      </c>
      <c r="AF1336" s="199" t="e">
        <f t="shared" si="48"/>
        <v>#REF!</v>
      </c>
    </row>
    <row r="1337" spans="21:32">
      <c r="U1337" s="199" t="e">
        <f>AND($C1337&lt;&gt;"",#REF!&lt;&gt;"")</f>
        <v>#REF!</v>
      </c>
      <c r="V1337" s="199" t="e">
        <f>AND($C1337&lt;&gt;"",#REF!&lt;&gt;"")</f>
        <v>#REF!</v>
      </c>
      <c r="W1337" s="199" t="e">
        <f>AND($C1337&lt;&gt;"",#REF!&lt;&gt;"")</f>
        <v>#REF!</v>
      </c>
      <c r="X1337" s="199" t="e">
        <f>AND($C1337&lt;&gt;"",#REF!&lt;&gt;"")</f>
        <v>#REF!</v>
      </c>
      <c r="Y1337" s="199" t="e">
        <f>AND($C1337&lt;&gt;"",#REF!&lt;&gt;"")</f>
        <v>#REF!</v>
      </c>
      <c r="Z1337" s="199" t="e">
        <f>AND($C1337&lt;&gt;"",#REF!&lt;&gt;"")</f>
        <v>#REF!</v>
      </c>
      <c r="AA1337" s="199" t="e">
        <f t="shared" si="49"/>
        <v>#REF!</v>
      </c>
      <c r="AB1337" s="199" t="e">
        <f t="shared" si="49"/>
        <v>#REF!</v>
      </c>
      <c r="AC1337" s="199" t="e">
        <f t="shared" si="49"/>
        <v>#REF!</v>
      </c>
      <c r="AD1337" s="199" t="e">
        <f t="shared" si="48"/>
        <v>#REF!</v>
      </c>
      <c r="AE1337" s="199" t="e">
        <f t="shared" si="48"/>
        <v>#REF!</v>
      </c>
      <c r="AF1337" s="199" t="e">
        <f t="shared" si="48"/>
        <v>#REF!</v>
      </c>
    </row>
    <row r="1338" spans="21:32">
      <c r="U1338" s="199" t="e">
        <f>AND($C1338&lt;&gt;"",#REF!&lt;&gt;"")</f>
        <v>#REF!</v>
      </c>
      <c r="V1338" s="199" t="e">
        <f>AND($C1338&lt;&gt;"",#REF!&lt;&gt;"")</f>
        <v>#REF!</v>
      </c>
      <c r="W1338" s="199" t="e">
        <f>AND($C1338&lt;&gt;"",#REF!&lt;&gt;"")</f>
        <v>#REF!</v>
      </c>
      <c r="X1338" s="199" t="e">
        <f>AND($C1338&lt;&gt;"",#REF!&lt;&gt;"")</f>
        <v>#REF!</v>
      </c>
      <c r="Y1338" s="199" t="e">
        <f>AND($C1338&lt;&gt;"",#REF!&lt;&gt;"")</f>
        <v>#REF!</v>
      </c>
      <c r="Z1338" s="199" t="e">
        <f>AND($C1338&lt;&gt;"",#REF!&lt;&gt;"")</f>
        <v>#REF!</v>
      </c>
      <c r="AA1338" s="199" t="e">
        <f t="shared" si="49"/>
        <v>#REF!</v>
      </c>
      <c r="AB1338" s="199" t="e">
        <f t="shared" si="49"/>
        <v>#REF!</v>
      </c>
      <c r="AC1338" s="199" t="e">
        <f t="shared" si="49"/>
        <v>#REF!</v>
      </c>
      <c r="AD1338" s="199" t="e">
        <f t="shared" si="48"/>
        <v>#REF!</v>
      </c>
      <c r="AE1338" s="199" t="e">
        <f t="shared" si="48"/>
        <v>#REF!</v>
      </c>
      <c r="AF1338" s="199" t="e">
        <f t="shared" si="48"/>
        <v>#REF!</v>
      </c>
    </row>
    <row r="1339" spans="21:32">
      <c r="U1339" s="199" t="e">
        <f>AND($C1339&lt;&gt;"",#REF!&lt;&gt;"")</f>
        <v>#REF!</v>
      </c>
      <c r="V1339" s="199" t="e">
        <f>AND($C1339&lt;&gt;"",#REF!&lt;&gt;"")</f>
        <v>#REF!</v>
      </c>
      <c r="W1339" s="199" t="e">
        <f>AND($C1339&lt;&gt;"",#REF!&lt;&gt;"")</f>
        <v>#REF!</v>
      </c>
      <c r="X1339" s="199" t="e">
        <f>AND($C1339&lt;&gt;"",#REF!&lt;&gt;"")</f>
        <v>#REF!</v>
      </c>
      <c r="Y1339" s="199" t="e">
        <f>AND($C1339&lt;&gt;"",#REF!&lt;&gt;"")</f>
        <v>#REF!</v>
      </c>
      <c r="Z1339" s="199" t="e">
        <f>AND($C1339&lt;&gt;"",#REF!&lt;&gt;"")</f>
        <v>#REF!</v>
      </c>
      <c r="AA1339" s="199" t="e">
        <f t="shared" si="49"/>
        <v>#REF!</v>
      </c>
      <c r="AB1339" s="199" t="e">
        <f t="shared" si="49"/>
        <v>#REF!</v>
      </c>
      <c r="AC1339" s="199" t="e">
        <f t="shared" si="49"/>
        <v>#REF!</v>
      </c>
      <c r="AD1339" s="199" t="e">
        <f t="shared" si="48"/>
        <v>#REF!</v>
      </c>
      <c r="AE1339" s="199" t="e">
        <f t="shared" si="48"/>
        <v>#REF!</v>
      </c>
      <c r="AF1339" s="199" t="e">
        <f t="shared" si="48"/>
        <v>#REF!</v>
      </c>
    </row>
    <row r="1340" spans="21:32">
      <c r="U1340" s="199" t="e">
        <f>AND($C1340&lt;&gt;"",#REF!&lt;&gt;"")</f>
        <v>#REF!</v>
      </c>
      <c r="V1340" s="199" t="e">
        <f>AND($C1340&lt;&gt;"",#REF!&lt;&gt;"")</f>
        <v>#REF!</v>
      </c>
      <c r="W1340" s="199" t="e">
        <f>AND($C1340&lt;&gt;"",#REF!&lt;&gt;"")</f>
        <v>#REF!</v>
      </c>
      <c r="X1340" s="199" t="e">
        <f>AND($C1340&lt;&gt;"",#REF!&lt;&gt;"")</f>
        <v>#REF!</v>
      </c>
      <c r="Y1340" s="199" t="e">
        <f>AND($C1340&lt;&gt;"",#REF!&lt;&gt;"")</f>
        <v>#REF!</v>
      </c>
      <c r="Z1340" s="199" t="e">
        <f>AND($C1340&lt;&gt;"",#REF!&lt;&gt;"")</f>
        <v>#REF!</v>
      </c>
      <c r="AA1340" s="199" t="e">
        <f t="shared" si="49"/>
        <v>#REF!</v>
      </c>
      <c r="AB1340" s="199" t="e">
        <f t="shared" si="49"/>
        <v>#REF!</v>
      </c>
      <c r="AC1340" s="199" t="e">
        <f t="shared" si="49"/>
        <v>#REF!</v>
      </c>
      <c r="AD1340" s="199" t="e">
        <f t="shared" si="48"/>
        <v>#REF!</v>
      </c>
      <c r="AE1340" s="199" t="e">
        <f t="shared" si="48"/>
        <v>#REF!</v>
      </c>
      <c r="AF1340" s="199" t="e">
        <f t="shared" si="48"/>
        <v>#REF!</v>
      </c>
    </row>
    <row r="1341" spans="21:32">
      <c r="U1341" s="199" t="e">
        <f>AND($C1341&lt;&gt;"",#REF!&lt;&gt;"")</f>
        <v>#REF!</v>
      </c>
      <c r="V1341" s="199" t="e">
        <f>AND($C1341&lt;&gt;"",#REF!&lt;&gt;"")</f>
        <v>#REF!</v>
      </c>
      <c r="W1341" s="199" t="e">
        <f>AND($C1341&lt;&gt;"",#REF!&lt;&gt;"")</f>
        <v>#REF!</v>
      </c>
      <c r="X1341" s="199" t="e">
        <f>AND($C1341&lt;&gt;"",#REF!&lt;&gt;"")</f>
        <v>#REF!</v>
      </c>
      <c r="Y1341" s="199" t="e">
        <f>AND($C1341&lt;&gt;"",#REF!&lt;&gt;"")</f>
        <v>#REF!</v>
      </c>
      <c r="Z1341" s="199" t="e">
        <f>AND($C1341&lt;&gt;"",#REF!&lt;&gt;"")</f>
        <v>#REF!</v>
      </c>
      <c r="AA1341" s="199" t="e">
        <f t="shared" si="49"/>
        <v>#REF!</v>
      </c>
      <c r="AB1341" s="199" t="e">
        <f t="shared" si="49"/>
        <v>#REF!</v>
      </c>
      <c r="AC1341" s="199" t="e">
        <f t="shared" si="49"/>
        <v>#REF!</v>
      </c>
      <c r="AD1341" s="199" t="e">
        <f t="shared" si="48"/>
        <v>#REF!</v>
      </c>
      <c r="AE1341" s="199" t="e">
        <f t="shared" si="48"/>
        <v>#REF!</v>
      </c>
      <c r="AF1341" s="199" t="e">
        <f t="shared" si="48"/>
        <v>#REF!</v>
      </c>
    </row>
    <row r="1342" spans="21:32">
      <c r="U1342" s="199" t="e">
        <f>AND($C1342&lt;&gt;"",#REF!&lt;&gt;"")</f>
        <v>#REF!</v>
      </c>
      <c r="V1342" s="199" t="e">
        <f>AND($C1342&lt;&gt;"",#REF!&lt;&gt;"")</f>
        <v>#REF!</v>
      </c>
      <c r="W1342" s="199" t="e">
        <f>AND($C1342&lt;&gt;"",#REF!&lt;&gt;"")</f>
        <v>#REF!</v>
      </c>
      <c r="X1342" s="199" t="e">
        <f>AND($C1342&lt;&gt;"",#REF!&lt;&gt;"")</f>
        <v>#REF!</v>
      </c>
      <c r="Y1342" s="199" t="e">
        <f>AND($C1342&lt;&gt;"",#REF!&lt;&gt;"")</f>
        <v>#REF!</v>
      </c>
      <c r="Z1342" s="199" t="e">
        <f>AND($C1342&lt;&gt;"",#REF!&lt;&gt;"")</f>
        <v>#REF!</v>
      </c>
      <c r="AA1342" s="199" t="e">
        <f t="shared" si="49"/>
        <v>#REF!</v>
      </c>
      <c r="AB1342" s="199" t="e">
        <f t="shared" si="49"/>
        <v>#REF!</v>
      </c>
      <c r="AC1342" s="199" t="e">
        <f t="shared" si="49"/>
        <v>#REF!</v>
      </c>
      <c r="AD1342" s="199" t="e">
        <f t="shared" si="48"/>
        <v>#REF!</v>
      </c>
      <c r="AE1342" s="199" t="e">
        <f t="shared" si="48"/>
        <v>#REF!</v>
      </c>
      <c r="AF1342" s="199" t="e">
        <f t="shared" si="48"/>
        <v>#REF!</v>
      </c>
    </row>
    <row r="1343" spans="21:32">
      <c r="U1343" s="199" t="e">
        <f>AND($C1343&lt;&gt;"",#REF!&lt;&gt;"")</f>
        <v>#REF!</v>
      </c>
      <c r="V1343" s="199" t="e">
        <f>AND($C1343&lt;&gt;"",#REF!&lt;&gt;"")</f>
        <v>#REF!</v>
      </c>
      <c r="W1343" s="199" t="e">
        <f>AND($C1343&lt;&gt;"",#REF!&lt;&gt;"")</f>
        <v>#REF!</v>
      </c>
      <c r="X1343" s="199" t="e">
        <f>AND($C1343&lt;&gt;"",#REF!&lt;&gt;"")</f>
        <v>#REF!</v>
      </c>
      <c r="Y1343" s="199" t="e">
        <f>AND($C1343&lt;&gt;"",#REF!&lt;&gt;"")</f>
        <v>#REF!</v>
      </c>
      <c r="Z1343" s="199" t="e">
        <f>AND($C1343&lt;&gt;"",#REF!&lt;&gt;"")</f>
        <v>#REF!</v>
      </c>
      <c r="AA1343" s="199" t="e">
        <f t="shared" si="49"/>
        <v>#REF!</v>
      </c>
      <c r="AB1343" s="199" t="e">
        <f t="shared" si="49"/>
        <v>#REF!</v>
      </c>
      <c r="AC1343" s="199" t="e">
        <f t="shared" si="49"/>
        <v>#REF!</v>
      </c>
      <c r="AD1343" s="199" t="e">
        <f t="shared" si="48"/>
        <v>#REF!</v>
      </c>
      <c r="AE1343" s="199" t="e">
        <f t="shared" si="48"/>
        <v>#REF!</v>
      </c>
      <c r="AF1343" s="199" t="e">
        <f t="shared" si="48"/>
        <v>#REF!</v>
      </c>
    </row>
    <row r="1344" spans="21:32">
      <c r="U1344" s="199" t="e">
        <f>AND($C1344&lt;&gt;"",#REF!&lt;&gt;"")</f>
        <v>#REF!</v>
      </c>
      <c r="V1344" s="199" t="e">
        <f>AND($C1344&lt;&gt;"",#REF!&lt;&gt;"")</f>
        <v>#REF!</v>
      </c>
      <c r="W1344" s="199" t="e">
        <f>AND($C1344&lt;&gt;"",#REF!&lt;&gt;"")</f>
        <v>#REF!</v>
      </c>
      <c r="X1344" s="199" t="e">
        <f>AND($C1344&lt;&gt;"",#REF!&lt;&gt;"")</f>
        <v>#REF!</v>
      </c>
      <c r="Y1344" s="199" t="e">
        <f>AND($C1344&lt;&gt;"",#REF!&lt;&gt;"")</f>
        <v>#REF!</v>
      </c>
      <c r="Z1344" s="199" t="e">
        <f>AND($C1344&lt;&gt;"",#REF!&lt;&gt;"")</f>
        <v>#REF!</v>
      </c>
      <c r="AA1344" s="199" t="e">
        <f t="shared" si="49"/>
        <v>#REF!</v>
      </c>
      <c r="AB1344" s="199" t="e">
        <f t="shared" si="49"/>
        <v>#REF!</v>
      </c>
      <c r="AC1344" s="199" t="e">
        <f t="shared" si="49"/>
        <v>#REF!</v>
      </c>
      <c r="AD1344" s="199" t="e">
        <f t="shared" si="48"/>
        <v>#REF!</v>
      </c>
      <c r="AE1344" s="199" t="e">
        <f t="shared" si="48"/>
        <v>#REF!</v>
      </c>
      <c r="AF1344" s="199" t="e">
        <f t="shared" si="48"/>
        <v>#REF!</v>
      </c>
    </row>
    <row r="1345" spans="21:32">
      <c r="U1345" s="199" t="e">
        <f>AND($C1345&lt;&gt;"",#REF!&lt;&gt;"")</f>
        <v>#REF!</v>
      </c>
      <c r="V1345" s="199" t="e">
        <f>AND($C1345&lt;&gt;"",#REF!&lt;&gt;"")</f>
        <v>#REF!</v>
      </c>
      <c r="W1345" s="199" t="e">
        <f>AND($C1345&lt;&gt;"",#REF!&lt;&gt;"")</f>
        <v>#REF!</v>
      </c>
      <c r="X1345" s="199" t="e">
        <f>AND($C1345&lt;&gt;"",#REF!&lt;&gt;"")</f>
        <v>#REF!</v>
      </c>
      <c r="Y1345" s="199" t="e">
        <f>AND($C1345&lt;&gt;"",#REF!&lt;&gt;"")</f>
        <v>#REF!</v>
      </c>
      <c r="Z1345" s="199" t="e">
        <f>AND($C1345&lt;&gt;"",#REF!&lt;&gt;"")</f>
        <v>#REF!</v>
      </c>
      <c r="AA1345" s="199" t="e">
        <f t="shared" si="49"/>
        <v>#REF!</v>
      </c>
      <c r="AB1345" s="199" t="e">
        <f t="shared" si="49"/>
        <v>#REF!</v>
      </c>
      <c r="AC1345" s="199" t="e">
        <f t="shared" si="49"/>
        <v>#REF!</v>
      </c>
      <c r="AD1345" s="199" t="e">
        <f t="shared" si="48"/>
        <v>#REF!</v>
      </c>
      <c r="AE1345" s="199" t="e">
        <f t="shared" si="48"/>
        <v>#REF!</v>
      </c>
      <c r="AF1345" s="199" t="e">
        <f t="shared" si="48"/>
        <v>#REF!</v>
      </c>
    </row>
    <row r="1346" spans="21:32">
      <c r="U1346" s="199" t="e">
        <f>AND($C1346&lt;&gt;"",#REF!&lt;&gt;"")</f>
        <v>#REF!</v>
      </c>
      <c r="V1346" s="199" t="e">
        <f>AND($C1346&lt;&gt;"",#REF!&lt;&gt;"")</f>
        <v>#REF!</v>
      </c>
      <c r="W1346" s="199" t="e">
        <f>AND($C1346&lt;&gt;"",#REF!&lt;&gt;"")</f>
        <v>#REF!</v>
      </c>
      <c r="X1346" s="199" t="e">
        <f>AND($C1346&lt;&gt;"",#REF!&lt;&gt;"")</f>
        <v>#REF!</v>
      </c>
      <c r="Y1346" s="199" t="e">
        <f>AND($C1346&lt;&gt;"",#REF!&lt;&gt;"")</f>
        <v>#REF!</v>
      </c>
      <c r="Z1346" s="199" t="e">
        <f>AND($C1346&lt;&gt;"",#REF!&lt;&gt;"")</f>
        <v>#REF!</v>
      </c>
      <c r="AA1346" s="199" t="e">
        <f t="shared" si="49"/>
        <v>#REF!</v>
      </c>
      <c r="AB1346" s="199" t="e">
        <f t="shared" si="49"/>
        <v>#REF!</v>
      </c>
      <c r="AC1346" s="199" t="e">
        <f t="shared" si="49"/>
        <v>#REF!</v>
      </c>
      <c r="AD1346" s="199" t="e">
        <f t="shared" si="48"/>
        <v>#REF!</v>
      </c>
      <c r="AE1346" s="199" t="e">
        <f t="shared" si="48"/>
        <v>#REF!</v>
      </c>
      <c r="AF1346" s="199" t="e">
        <f t="shared" si="48"/>
        <v>#REF!</v>
      </c>
    </row>
    <row r="1347" spans="21:32">
      <c r="U1347" s="199" t="e">
        <f>AND($C1347&lt;&gt;"",#REF!&lt;&gt;"")</f>
        <v>#REF!</v>
      </c>
      <c r="V1347" s="199" t="e">
        <f>AND($C1347&lt;&gt;"",#REF!&lt;&gt;"")</f>
        <v>#REF!</v>
      </c>
      <c r="W1347" s="199" t="e">
        <f>AND($C1347&lt;&gt;"",#REF!&lt;&gt;"")</f>
        <v>#REF!</v>
      </c>
      <c r="X1347" s="199" t="e">
        <f>AND($C1347&lt;&gt;"",#REF!&lt;&gt;"")</f>
        <v>#REF!</v>
      </c>
      <c r="Y1347" s="199" t="e">
        <f>AND($C1347&lt;&gt;"",#REF!&lt;&gt;"")</f>
        <v>#REF!</v>
      </c>
      <c r="Z1347" s="199" t="e">
        <f>AND($C1347&lt;&gt;"",#REF!&lt;&gt;"")</f>
        <v>#REF!</v>
      </c>
      <c r="AA1347" s="199" t="e">
        <f t="shared" si="49"/>
        <v>#REF!</v>
      </c>
      <c r="AB1347" s="199" t="e">
        <f t="shared" si="49"/>
        <v>#REF!</v>
      </c>
      <c r="AC1347" s="199" t="e">
        <f t="shared" si="49"/>
        <v>#REF!</v>
      </c>
      <c r="AD1347" s="199" t="e">
        <f t="shared" si="48"/>
        <v>#REF!</v>
      </c>
      <c r="AE1347" s="199" t="e">
        <f t="shared" si="48"/>
        <v>#REF!</v>
      </c>
      <c r="AF1347" s="199" t="e">
        <f t="shared" si="48"/>
        <v>#REF!</v>
      </c>
    </row>
    <row r="1348" spans="21:32">
      <c r="U1348" s="199" t="e">
        <f>AND($C1348&lt;&gt;"",#REF!&lt;&gt;"")</f>
        <v>#REF!</v>
      </c>
      <c r="V1348" s="199" t="e">
        <f>AND($C1348&lt;&gt;"",#REF!&lt;&gt;"")</f>
        <v>#REF!</v>
      </c>
      <c r="W1348" s="199" t="e">
        <f>AND($C1348&lt;&gt;"",#REF!&lt;&gt;"")</f>
        <v>#REF!</v>
      </c>
      <c r="X1348" s="199" t="e">
        <f>AND($C1348&lt;&gt;"",#REF!&lt;&gt;"")</f>
        <v>#REF!</v>
      </c>
      <c r="Y1348" s="199" t="e">
        <f>AND($C1348&lt;&gt;"",#REF!&lt;&gt;"")</f>
        <v>#REF!</v>
      </c>
      <c r="Z1348" s="199" t="e">
        <f>AND($C1348&lt;&gt;"",#REF!&lt;&gt;"")</f>
        <v>#REF!</v>
      </c>
      <c r="AA1348" s="199" t="e">
        <f t="shared" si="49"/>
        <v>#REF!</v>
      </c>
      <c r="AB1348" s="199" t="e">
        <f t="shared" si="49"/>
        <v>#REF!</v>
      </c>
      <c r="AC1348" s="199" t="e">
        <f t="shared" si="49"/>
        <v>#REF!</v>
      </c>
      <c r="AD1348" s="199" t="e">
        <f t="shared" si="48"/>
        <v>#REF!</v>
      </c>
      <c r="AE1348" s="199" t="e">
        <f t="shared" si="48"/>
        <v>#REF!</v>
      </c>
      <c r="AF1348" s="199" t="e">
        <f t="shared" si="48"/>
        <v>#REF!</v>
      </c>
    </row>
    <row r="1349" spans="21:32">
      <c r="U1349" s="199" t="e">
        <f>AND($C1349&lt;&gt;"",#REF!&lt;&gt;"")</f>
        <v>#REF!</v>
      </c>
      <c r="V1349" s="199" t="e">
        <f>AND($C1349&lt;&gt;"",#REF!&lt;&gt;"")</f>
        <v>#REF!</v>
      </c>
      <c r="W1349" s="199" t="e">
        <f>AND($C1349&lt;&gt;"",#REF!&lt;&gt;"")</f>
        <v>#REF!</v>
      </c>
      <c r="X1349" s="199" t="e">
        <f>AND($C1349&lt;&gt;"",#REF!&lt;&gt;"")</f>
        <v>#REF!</v>
      </c>
      <c r="Y1349" s="199" t="e">
        <f>AND($C1349&lt;&gt;"",#REF!&lt;&gt;"")</f>
        <v>#REF!</v>
      </c>
      <c r="Z1349" s="199" t="e">
        <f>AND($C1349&lt;&gt;"",#REF!&lt;&gt;"")</f>
        <v>#REF!</v>
      </c>
      <c r="AA1349" s="199" t="e">
        <f t="shared" si="49"/>
        <v>#REF!</v>
      </c>
      <c r="AB1349" s="199" t="e">
        <f t="shared" si="49"/>
        <v>#REF!</v>
      </c>
      <c r="AC1349" s="199" t="e">
        <f t="shared" si="49"/>
        <v>#REF!</v>
      </c>
      <c r="AD1349" s="199" t="e">
        <f t="shared" si="48"/>
        <v>#REF!</v>
      </c>
      <c r="AE1349" s="199" t="e">
        <f t="shared" si="48"/>
        <v>#REF!</v>
      </c>
      <c r="AF1349" s="199" t="e">
        <f t="shared" si="48"/>
        <v>#REF!</v>
      </c>
    </row>
    <row r="1350" spans="21:32">
      <c r="U1350" s="199" t="e">
        <f>AND($C1350&lt;&gt;"",#REF!&lt;&gt;"")</f>
        <v>#REF!</v>
      </c>
      <c r="V1350" s="199" t="e">
        <f>AND($C1350&lt;&gt;"",#REF!&lt;&gt;"")</f>
        <v>#REF!</v>
      </c>
      <c r="W1350" s="199" t="e">
        <f>AND($C1350&lt;&gt;"",#REF!&lt;&gt;"")</f>
        <v>#REF!</v>
      </c>
      <c r="X1350" s="199" t="e">
        <f>AND($C1350&lt;&gt;"",#REF!&lt;&gt;"")</f>
        <v>#REF!</v>
      </c>
      <c r="Y1350" s="199" t="e">
        <f>AND($C1350&lt;&gt;"",#REF!&lt;&gt;"")</f>
        <v>#REF!</v>
      </c>
      <c r="Z1350" s="199" t="e">
        <f>AND($C1350&lt;&gt;"",#REF!&lt;&gt;"")</f>
        <v>#REF!</v>
      </c>
      <c r="AA1350" s="199" t="e">
        <f t="shared" si="49"/>
        <v>#REF!</v>
      </c>
      <c r="AB1350" s="199" t="e">
        <f t="shared" si="49"/>
        <v>#REF!</v>
      </c>
      <c r="AC1350" s="199" t="e">
        <f t="shared" si="49"/>
        <v>#REF!</v>
      </c>
      <c r="AD1350" s="199" t="e">
        <f t="shared" si="48"/>
        <v>#REF!</v>
      </c>
      <c r="AE1350" s="199" t="e">
        <f t="shared" si="48"/>
        <v>#REF!</v>
      </c>
      <c r="AF1350" s="199" t="e">
        <f t="shared" si="48"/>
        <v>#REF!</v>
      </c>
    </row>
    <row r="1351" spans="21:32">
      <c r="U1351" s="199" t="e">
        <f>AND($C1351&lt;&gt;"",#REF!&lt;&gt;"")</f>
        <v>#REF!</v>
      </c>
      <c r="V1351" s="199" t="e">
        <f>AND($C1351&lt;&gt;"",#REF!&lt;&gt;"")</f>
        <v>#REF!</v>
      </c>
      <c r="W1351" s="199" t="e">
        <f>AND($C1351&lt;&gt;"",#REF!&lt;&gt;"")</f>
        <v>#REF!</v>
      </c>
      <c r="X1351" s="199" t="e">
        <f>AND($C1351&lt;&gt;"",#REF!&lt;&gt;"")</f>
        <v>#REF!</v>
      </c>
      <c r="Y1351" s="199" t="e">
        <f>AND($C1351&lt;&gt;"",#REF!&lt;&gt;"")</f>
        <v>#REF!</v>
      </c>
      <c r="Z1351" s="199" t="e">
        <f>AND($C1351&lt;&gt;"",#REF!&lt;&gt;"")</f>
        <v>#REF!</v>
      </c>
      <c r="AA1351" s="199" t="e">
        <f t="shared" si="49"/>
        <v>#REF!</v>
      </c>
      <c r="AB1351" s="199" t="e">
        <f t="shared" si="49"/>
        <v>#REF!</v>
      </c>
      <c r="AC1351" s="199" t="e">
        <f t="shared" si="49"/>
        <v>#REF!</v>
      </c>
      <c r="AD1351" s="199" t="e">
        <f t="shared" si="48"/>
        <v>#REF!</v>
      </c>
      <c r="AE1351" s="199" t="e">
        <f t="shared" si="48"/>
        <v>#REF!</v>
      </c>
      <c r="AF1351" s="199" t="e">
        <f t="shared" si="48"/>
        <v>#REF!</v>
      </c>
    </row>
    <row r="1352" spans="21:32">
      <c r="U1352" s="199" t="e">
        <f>AND($C1352&lt;&gt;"",#REF!&lt;&gt;"")</f>
        <v>#REF!</v>
      </c>
      <c r="V1352" s="199" t="e">
        <f>AND($C1352&lt;&gt;"",#REF!&lt;&gt;"")</f>
        <v>#REF!</v>
      </c>
      <c r="W1352" s="199" t="e">
        <f>AND($C1352&lt;&gt;"",#REF!&lt;&gt;"")</f>
        <v>#REF!</v>
      </c>
      <c r="X1352" s="199" t="e">
        <f>AND($C1352&lt;&gt;"",#REF!&lt;&gt;"")</f>
        <v>#REF!</v>
      </c>
      <c r="Y1352" s="199" t="e">
        <f>AND($C1352&lt;&gt;"",#REF!&lt;&gt;"")</f>
        <v>#REF!</v>
      </c>
      <c r="Z1352" s="199" t="e">
        <f>AND($C1352&lt;&gt;"",#REF!&lt;&gt;"")</f>
        <v>#REF!</v>
      </c>
      <c r="AA1352" s="199" t="e">
        <f t="shared" si="49"/>
        <v>#REF!</v>
      </c>
      <c r="AB1352" s="199" t="e">
        <f t="shared" si="49"/>
        <v>#REF!</v>
      </c>
      <c r="AC1352" s="199" t="e">
        <f t="shared" si="49"/>
        <v>#REF!</v>
      </c>
      <c r="AD1352" s="199" t="e">
        <f t="shared" si="48"/>
        <v>#REF!</v>
      </c>
      <c r="AE1352" s="199" t="e">
        <f t="shared" si="48"/>
        <v>#REF!</v>
      </c>
      <c r="AF1352" s="199" t="e">
        <f t="shared" si="48"/>
        <v>#REF!</v>
      </c>
    </row>
    <row r="1353" spans="21:32">
      <c r="U1353" s="199" t="e">
        <f>AND($C1353&lt;&gt;"",#REF!&lt;&gt;"")</f>
        <v>#REF!</v>
      </c>
      <c r="V1353" s="199" t="e">
        <f>AND($C1353&lt;&gt;"",#REF!&lt;&gt;"")</f>
        <v>#REF!</v>
      </c>
      <c r="W1353" s="199" t="e">
        <f>AND($C1353&lt;&gt;"",#REF!&lt;&gt;"")</f>
        <v>#REF!</v>
      </c>
      <c r="X1353" s="199" t="e">
        <f>AND($C1353&lt;&gt;"",#REF!&lt;&gt;"")</f>
        <v>#REF!</v>
      </c>
      <c r="Y1353" s="199" t="e">
        <f>AND($C1353&lt;&gt;"",#REF!&lt;&gt;"")</f>
        <v>#REF!</v>
      </c>
      <c r="Z1353" s="199" t="e">
        <f>AND($C1353&lt;&gt;"",#REF!&lt;&gt;"")</f>
        <v>#REF!</v>
      </c>
      <c r="AA1353" s="199" t="e">
        <f t="shared" si="49"/>
        <v>#REF!</v>
      </c>
      <c r="AB1353" s="199" t="e">
        <f t="shared" si="49"/>
        <v>#REF!</v>
      </c>
      <c r="AC1353" s="199" t="e">
        <f t="shared" si="49"/>
        <v>#REF!</v>
      </c>
      <c r="AD1353" s="199" t="e">
        <f t="shared" si="48"/>
        <v>#REF!</v>
      </c>
      <c r="AE1353" s="199" t="e">
        <f t="shared" si="48"/>
        <v>#REF!</v>
      </c>
      <c r="AF1353" s="199" t="e">
        <f t="shared" si="48"/>
        <v>#REF!</v>
      </c>
    </row>
    <row r="1354" spans="21:32">
      <c r="U1354" s="199" t="e">
        <f>AND($C1354&lt;&gt;"",#REF!&lt;&gt;"")</f>
        <v>#REF!</v>
      </c>
      <c r="V1354" s="199" t="e">
        <f>AND($C1354&lt;&gt;"",#REF!&lt;&gt;"")</f>
        <v>#REF!</v>
      </c>
      <c r="W1354" s="199" t="e">
        <f>AND($C1354&lt;&gt;"",#REF!&lt;&gt;"")</f>
        <v>#REF!</v>
      </c>
      <c r="X1354" s="199" t="e">
        <f>AND($C1354&lt;&gt;"",#REF!&lt;&gt;"")</f>
        <v>#REF!</v>
      </c>
      <c r="Y1354" s="199" t="e">
        <f>AND($C1354&lt;&gt;"",#REF!&lt;&gt;"")</f>
        <v>#REF!</v>
      </c>
      <c r="Z1354" s="199" t="e">
        <f>AND($C1354&lt;&gt;"",#REF!&lt;&gt;"")</f>
        <v>#REF!</v>
      </c>
      <c r="AA1354" s="199" t="e">
        <f t="shared" si="49"/>
        <v>#REF!</v>
      </c>
      <c r="AB1354" s="199" t="e">
        <f t="shared" si="49"/>
        <v>#REF!</v>
      </c>
      <c r="AC1354" s="199" t="e">
        <f t="shared" si="49"/>
        <v>#REF!</v>
      </c>
      <c r="AD1354" s="199" t="e">
        <f t="shared" si="48"/>
        <v>#REF!</v>
      </c>
      <c r="AE1354" s="199" t="e">
        <f t="shared" si="48"/>
        <v>#REF!</v>
      </c>
      <c r="AF1354" s="199" t="e">
        <f t="shared" si="48"/>
        <v>#REF!</v>
      </c>
    </row>
    <row r="1355" spans="21:32">
      <c r="U1355" s="199" t="e">
        <f>AND($C1355&lt;&gt;"",#REF!&lt;&gt;"")</f>
        <v>#REF!</v>
      </c>
      <c r="V1355" s="199" t="e">
        <f>AND($C1355&lt;&gt;"",#REF!&lt;&gt;"")</f>
        <v>#REF!</v>
      </c>
      <c r="W1355" s="199" t="e">
        <f>AND($C1355&lt;&gt;"",#REF!&lt;&gt;"")</f>
        <v>#REF!</v>
      </c>
      <c r="X1355" s="199" t="e">
        <f>AND($C1355&lt;&gt;"",#REF!&lt;&gt;"")</f>
        <v>#REF!</v>
      </c>
      <c r="Y1355" s="199" t="e">
        <f>AND($C1355&lt;&gt;"",#REF!&lt;&gt;"")</f>
        <v>#REF!</v>
      </c>
      <c r="Z1355" s="199" t="e">
        <f>AND($C1355&lt;&gt;"",#REF!&lt;&gt;"")</f>
        <v>#REF!</v>
      </c>
      <c r="AA1355" s="199" t="e">
        <f t="shared" si="49"/>
        <v>#REF!</v>
      </c>
      <c r="AB1355" s="199" t="e">
        <f t="shared" si="49"/>
        <v>#REF!</v>
      </c>
      <c r="AC1355" s="199" t="e">
        <f t="shared" si="49"/>
        <v>#REF!</v>
      </c>
      <c r="AD1355" s="199" t="e">
        <f t="shared" si="48"/>
        <v>#REF!</v>
      </c>
      <c r="AE1355" s="199" t="e">
        <f t="shared" si="48"/>
        <v>#REF!</v>
      </c>
      <c r="AF1355" s="199" t="e">
        <f t="shared" si="48"/>
        <v>#REF!</v>
      </c>
    </row>
    <row r="1356" spans="21:32">
      <c r="U1356" s="199" t="e">
        <f>AND($C1356&lt;&gt;"",#REF!&lt;&gt;"")</f>
        <v>#REF!</v>
      </c>
      <c r="V1356" s="199" t="e">
        <f>AND($C1356&lt;&gt;"",#REF!&lt;&gt;"")</f>
        <v>#REF!</v>
      </c>
      <c r="W1356" s="199" t="e">
        <f>AND($C1356&lt;&gt;"",#REF!&lt;&gt;"")</f>
        <v>#REF!</v>
      </c>
      <c r="X1356" s="199" t="e">
        <f>AND($C1356&lt;&gt;"",#REF!&lt;&gt;"")</f>
        <v>#REF!</v>
      </c>
      <c r="Y1356" s="199" t="e">
        <f>AND($C1356&lt;&gt;"",#REF!&lt;&gt;"")</f>
        <v>#REF!</v>
      </c>
      <c r="Z1356" s="199" t="e">
        <f>AND($C1356&lt;&gt;"",#REF!&lt;&gt;"")</f>
        <v>#REF!</v>
      </c>
      <c r="AA1356" s="199" t="e">
        <f t="shared" si="49"/>
        <v>#REF!</v>
      </c>
      <c r="AB1356" s="199" t="e">
        <f t="shared" si="49"/>
        <v>#REF!</v>
      </c>
      <c r="AC1356" s="199" t="e">
        <f t="shared" si="49"/>
        <v>#REF!</v>
      </c>
      <c r="AD1356" s="199" t="e">
        <f t="shared" si="48"/>
        <v>#REF!</v>
      </c>
      <c r="AE1356" s="199" t="e">
        <f t="shared" si="48"/>
        <v>#REF!</v>
      </c>
      <c r="AF1356" s="199" t="e">
        <f t="shared" si="48"/>
        <v>#REF!</v>
      </c>
    </row>
    <row r="1357" spans="21:32">
      <c r="U1357" s="199" t="e">
        <f>AND($C1357&lt;&gt;"",#REF!&lt;&gt;"")</f>
        <v>#REF!</v>
      </c>
      <c r="V1357" s="199" t="e">
        <f>AND($C1357&lt;&gt;"",#REF!&lt;&gt;"")</f>
        <v>#REF!</v>
      </c>
      <c r="W1357" s="199" t="e">
        <f>AND($C1357&lt;&gt;"",#REF!&lt;&gt;"")</f>
        <v>#REF!</v>
      </c>
      <c r="X1357" s="199" t="e">
        <f>AND($C1357&lt;&gt;"",#REF!&lt;&gt;"")</f>
        <v>#REF!</v>
      </c>
      <c r="Y1357" s="199" t="e">
        <f>AND($C1357&lt;&gt;"",#REF!&lt;&gt;"")</f>
        <v>#REF!</v>
      </c>
      <c r="Z1357" s="199" t="e">
        <f>AND($C1357&lt;&gt;"",#REF!&lt;&gt;"")</f>
        <v>#REF!</v>
      </c>
      <c r="AA1357" s="199" t="e">
        <f t="shared" si="49"/>
        <v>#REF!</v>
      </c>
      <c r="AB1357" s="199" t="e">
        <f t="shared" si="49"/>
        <v>#REF!</v>
      </c>
      <c r="AC1357" s="199" t="e">
        <f t="shared" si="49"/>
        <v>#REF!</v>
      </c>
      <c r="AD1357" s="199" t="e">
        <f t="shared" si="48"/>
        <v>#REF!</v>
      </c>
      <c r="AE1357" s="199" t="e">
        <f t="shared" si="48"/>
        <v>#REF!</v>
      </c>
      <c r="AF1357" s="199" t="e">
        <f t="shared" si="48"/>
        <v>#REF!</v>
      </c>
    </row>
    <row r="1358" spans="21:32">
      <c r="U1358" s="199" t="e">
        <f>AND($C1358&lt;&gt;"",#REF!&lt;&gt;"")</f>
        <v>#REF!</v>
      </c>
      <c r="V1358" s="199" t="e">
        <f>AND($C1358&lt;&gt;"",#REF!&lt;&gt;"")</f>
        <v>#REF!</v>
      </c>
      <c r="W1358" s="199" t="e">
        <f>AND($C1358&lt;&gt;"",#REF!&lt;&gt;"")</f>
        <v>#REF!</v>
      </c>
      <c r="X1358" s="199" t="e">
        <f>AND($C1358&lt;&gt;"",#REF!&lt;&gt;"")</f>
        <v>#REF!</v>
      </c>
      <c r="Y1358" s="199" t="e">
        <f>AND($C1358&lt;&gt;"",#REF!&lt;&gt;"")</f>
        <v>#REF!</v>
      </c>
      <c r="Z1358" s="199" t="e">
        <f>AND($C1358&lt;&gt;"",#REF!&lt;&gt;"")</f>
        <v>#REF!</v>
      </c>
      <c r="AA1358" s="199" t="e">
        <f t="shared" si="49"/>
        <v>#REF!</v>
      </c>
      <c r="AB1358" s="199" t="e">
        <f t="shared" si="49"/>
        <v>#REF!</v>
      </c>
      <c r="AC1358" s="199" t="e">
        <f t="shared" si="49"/>
        <v>#REF!</v>
      </c>
      <c r="AD1358" s="199" t="e">
        <f t="shared" si="48"/>
        <v>#REF!</v>
      </c>
      <c r="AE1358" s="199" t="e">
        <f t="shared" si="48"/>
        <v>#REF!</v>
      </c>
      <c r="AF1358" s="199" t="e">
        <f t="shared" si="48"/>
        <v>#REF!</v>
      </c>
    </row>
    <row r="1359" spans="21:32">
      <c r="U1359" s="199" t="e">
        <f>AND($C1359&lt;&gt;"",#REF!&lt;&gt;"")</f>
        <v>#REF!</v>
      </c>
      <c r="V1359" s="199" t="e">
        <f>AND($C1359&lt;&gt;"",#REF!&lt;&gt;"")</f>
        <v>#REF!</v>
      </c>
      <c r="W1359" s="199" t="e">
        <f>AND($C1359&lt;&gt;"",#REF!&lt;&gt;"")</f>
        <v>#REF!</v>
      </c>
      <c r="X1359" s="199" t="e">
        <f>AND($C1359&lt;&gt;"",#REF!&lt;&gt;"")</f>
        <v>#REF!</v>
      </c>
      <c r="Y1359" s="199" t="e">
        <f>AND($C1359&lt;&gt;"",#REF!&lt;&gt;"")</f>
        <v>#REF!</v>
      </c>
      <c r="Z1359" s="199" t="e">
        <f>AND($C1359&lt;&gt;"",#REF!&lt;&gt;"")</f>
        <v>#REF!</v>
      </c>
      <c r="AA1359" s="199" t="e">
        <f t="shared" si="49"/>
        <v>#REF!</v>
      </c>
      <c r="AB1359" s="199" t="e">
        <f t="shared" si="49"/>
        <v>#REF!</v>
      </c>
      <c r="AC1359" s="199" t="e">
        <f t="shared" si="49"/>
        <v>#REF!</v>
      </c>
      <c r="AD1359" s="199" t="e">
        <f t="shared" si="48"/>
        <v>#REF!</v>
      </c>
      <c r="AE1359" s="199" t="e">
        <f t="shared" si="48"/>
        <v>#REF!</v>
      </c>
      <c r="AF1359" s="199" t="e">
        <f t="shared" si="48"/>
        <v>#REF!</v>
      </c>
    </row>
    <row r="1360" spans="21:32">
      <c r="U1360" s="199" t="e">
        <f>AND($C1360&lt;&gt;"",#REF!&lt;&gt;"")</f>
        <v>#REF!</v>
      </c>
      <c r="V1360" s="199" t="e">
        <f>AND($C1360&lt;&gt;"",#REF!&lt;&gt;"")</f>
        <v>#REF!</v>
      </c>
      <c r="W1360" s="199" t="e">
        <f>AND($C1360&lt;&gt;"",#REF!&lt;&gt;"")</f>
        <v>#REF!</v>
      </c>
      <c r="X1360" s="199" t="e">
        <f>AND($C1360&lt;&gt;"",#REF!&lt;&gt;"")</f>
        <v>#REF!</v>
      </c>
      <c r="Y1360" s="199" t="e">
        <f>AND($C1360&lt;&gt;"",#REF!&lt;&gt;"")</f>
        <v>#REF!</v>
      </c>
      <c r="Z1360" s="199" t="e">
        <f>AND($C1360&lt;&gt;"",#REF!&lt;&gt;"")</f>
        <v>#REF!</v>
      </c>
      <c r="AA1360" s="199" t="e">
        <f t="shared" si="49"/>
        <v>#REF!</v>
      </c>
      <c r="AB1360" s="199" t="e">
        <f t="shared" si="49"/>
        <v>#REF!</v>
      </c>
      <c r="AC1360" s="199" t="e">
        <f t="shared" si="49"/>
        <v>#REF!</v>
      </c>
      <c r="AD1360" s="199" t="e">
        <f t="shared" si="48"/>
        <v>#REF!</v>
      </c>
      <c r="AE1360" s="199" t="e">
        <f t="shared" si="48"/>
        <v>#REF!</v>
      </c>
      <c r="AF1360" s="199" t="e">
        <f t="shared" si="48"/>
        <v>#REF!</v>
      </c>
    </row>
    <row r="1361" spans="21:32">
      <c r="U1361" s="199" t="e">
        <f>AND($C1361&lt;&gt;"",#REF!&lt;&gt;"")</f>
        <v>#REF!</v>
      </c>
      <c r="V1361" s="199" t="e">
        <f>AND($C1361&lt;&gt;"",#REF!&lt;&gt;"")</f>
        <v>#REF!</v>
      </c>
      <c r="W1361" s="199" t="e">
        <f>AND($C1361&lt;&gt;"",#REF!&lt;&gt;"")</f>
        <v>#REF!</v>
      </c>
      <c r="X1361" s="199" t="e">
        <f>AND($C1361&lt;&gt;"",#REF!&lt;&gt;"")</f>
        <v>#REF!</v>
      </c>
      <c r="Y1361" s="199" t="e">
        <f>AND($C1361&lt;&gt;"",#REF!&lt;&gt;"")</f>
        <v>#REF!</v>
      </c>
      <c r="Z1361" s="199" t="e">
        <f>AND($C1361&lt;&gt;"",#REF!&lt;&gt;"")</f>
        <v>#REF!</v>
      </c>
      <c r="AA1361" s="199" t="e">
        <f t="shared" si="49"/>
        <v>#REF!</v>
      </c>
      <c r="AB1361" s="199" t="e">
        <f t="shared" si="49"/>
        <v>#REF!</v>
      </c>
      <c r="AC1361" s="199" t="e">
        <f t="shared" si="49"/>
        <v>#REF!</v>
      </c>
      <c r="AD1361" s="199" t="e">
        <f t="shared" si="48"/>
        <v>#REF!</v>
      </c>
      <c r="AE1361" s="199" t="e">
        <f t="shared" si="48"/>
        <v>#REF!</v>
      </c>
      <c r="AF1361" s="199" t="e">
        <f t="shared" si="48"/>
        <v>#REF!</v>
      </c>
    </row>
    <row r="1362" spans="21:32">
      <c r="U1362" s="199" t="e">
        <f>AND($C1362&lt;&gt;"",#REF!&lt;&gt;"")</f>
        <v>#REF!</v>
      </c>
      <c r="V1362" s="199" t="e">
        <f>AND($C1362&lt;&gt;"",#REF!&lt;&gt;"")</f>
        <v>#REF!</v>
      </c>
      <c r="W1362" s="199" t="e">
        <f>AND($C1362&lt;&gt;"",#REF!&lt;&gt;"")</f>
        <v>#REF!</v>
      </c>
      <c r="X1362" s="199" t="e">
        <f>AND($C1362&lt;&gt;"",#REF!&lt;&gt;"")</f>
        <v>#REF!</v>
      </c>
      <c r="Y1362" s="199" t="e">
        <f>AND($C1362&lt;&gt;"",#REF!&lt;&gt;"")</f>
        <v>#REF!</v>
      </c>
      <c r="Z1362" s="199" t="e">
        <f>AND($C1362&lt;&gt;"",#REF!&lt;&gt;"")</f>
        <v>#REF!</v>
      </c>
      <c r="AA1362" s="199" t="e">
        <f t="shared" si="49"/>
        <v>#REF!</v>
      </c>
      <c r="AB1362" s="199" t="e">
        <f t="shared" si="49"/>
        <v>#REF!</v>
      </c>
      <c r="AC1362" s="199" t="e">
        <f t="shared" si="49"/>
        <v>#REF!</v>
      </c>
      <c r="AD1362" s="199" t="e">
        <f t="shared" si="48"/>
        <v>#REF!</v>
      </c>
      <c r="AE1362" s="199" t="e">
        <f t="shared" si="48"/>
        <v>#REF!</v>
      </c>
      <c r="AF1362" s="199" t="e">
        <f t="shared" si="48"/>
        <v>#REF!</v>
      </c>
    </row>
    <row r="1363" spans="21:32">
      <c r="U1363" s="199" t="e">
        <f>AND($C1363&lt;&gt;"",#REF!&lt;&gt;"")</f>
        <v>#REF!</v>
      </c>
      <c r="V1363" s="199" t="e">
        <f>AND($C1363&lt;&gt;"",#REF!&lt;&gt;"")</f>
        <v>#REF!</v>
      </c>
      <c r="W1363" s="199" t="e">
        <f>AND($C1363&lt;&gt;"",#REF!&lt;&gt;"")</f>
        <v>#REF!</v>
      </c>
      <c r="X1363" s="199" t="e">
        <f>AND($C1363&lt;&gt;"",#REF!&lt;&gt;"")</f>
        <v>#REF!</v>
      </c>
      <c r="Y1363" s="199" t="e">
        <f>AND($C1363&lt;&gt;"",#REF!&lt;&gt;"")</f>
        <v>#REF!</v>
      </c>
      <c r="Z1363" s="199" t="e">
        <f>AND($C1363&lt;&gt;"",#REF!&lt;&gt;"")</f>
        <v>#REF!</v>
      </c>
      <c r="AA1363" s="199" t="e">
        <f t="shared" si="49"/>
        <v>#REF!</v>
      </c>
      <c r="AB1363" s="199" t="e">
        <f t="shared" si="49"/>
        <v>#REF!</v>
      </c>
      <c r="AC1363" s="199" t="e">
        <f t="shared" si="49"/>
        <v>#REF!</v>
      </c>
      <c r="AD1363" s="199" t="e">
        <f t="shared" si="48"/>
        <v>#REF!</v>
      </c>
      <c r="AE1363" s="199" t="e">
        <f t="shared" si="48"/>
        <v>#REF!</v>
      </c>
      <c r="AF1363" s="199" t="e">
        <f t="shared" si="48"/>
        <v>#REF!</v>
      </c>
    </row>
    <row r="1364" spans="21:32">
      <c r="U1364" s="199" t="e">
        <f>AND($C1364&lt;&gt;"",#REF!&lt;&gt;"")</f>
        <v>#REF!</v>
      </c>
      <c r="V1364" s="199" t="e">
        <f>AND($C1364&lt;&gt;"",#REF!&lt;&gt;"")</f>
        <v>#REF!</v>
      </c>
      <c r="W1364" s="199" t="e">
        <f>AND($C1364&lt;&gt;"",#REF!&lt;&gt;"")</f>
        <v>#REF!</v>
      </c>
      <c r="X1364" s="199" t="e">
        <f>AND($C1364&lt;&gt;"",#REF!&lt;&gt;"")</f>
        <v>#REF!</v>
      </c>
      <c r="Y1364" s="199" t="e">
        <f>AND($C1364&lt;&gt;"",#REF!&lt;&gt;"")</f>
        <v>#REF!</v>
      </c>
      <c r="Z1364" s="199" t="e">
        <f>AND($C1364&lt;&gt;"",#REF!&lt;&gt;"")</f>
        <v>#REF!</v>
      </c>
      <c r="AA1364" s="199" t="e">
        <f t="shared" si="49"/>
        <v>#REF!</v>
      </c>
      <c r="AB1364" s="199" t="e">
        <f t="shared" si="49"/>
        <v>#REF!</v>
      </c>
      <c r="AC1364" s="199" t="e">
        <f t="shared" si="49"/>
        <v>#REF!</v>
      </c>
      <c r="AD1364" s="199" t="e">
        <f t="shared" si="48"/>
        <v>#REF!</v>
      </c>
      <c r="AE1364" s="199" t="e">
        <f t="shared" si="48"/>
        <v>#REF!</v>
      </c>
      <c r="AF1364" s="199" t="e">
        <f t="shared" si="48"/>
        <v>#REF!</v>
      </c>
    </row>
    <row r="1365" spans="21:32">
      <c r="U1365" s="199" t="e">
        <f>AND($C1365&lt;&gt;"",#REF!&lt;&gt;"")</f>
        <v>#REF!</v>
      </c>
      <c r="V1365" s="199" t="e">
        <f>AND($C1365&lt;&gt;"",#REF!&lt;&gt;"")</f>
        <v>#REF!</v>
      </c>
      <c r="W1365" s="199" t="e">
        <f>AND($C1365&lt;&gt;"",#REF!&lt;&gt;"")</f>
        <v>#REF!</v>
      </c>
      <c r="X1365" s="199" t="e">
        <f>AND($C1365&lt;&gt;"",#REF!&lt;&gt;"")</f>
        <v>#REF!</v>
      </c>
      <c r="Y1365" s="199" t="e">
        <f>AND($C1365&lt;&gt;"",#REF!&lt;&gt;"")</f>
        <v>#REF!</v>
      </c>
      <c r="Z1365" s="199" t="e">
        <f>AND($C1365&lt;&gt;"",#REF!&lt;&gt;"")</f>
        <v>#REF!</v>
      </c>
      <c r="AA1365" s="199" t="e">
        <f t="shared" si="49"/>
        <v>#REF!</v>
      </c>
      <c r="AB1365" s="199" t="e">
        <f t="shared" si="49"/>
        <v>#REF!</v>
      </c>
      <c r="AC1365" s="199" t="e">
        <f t="shared" si="49"/>
        <v>#REF!</v>
      </c>
      <c r="AD1365" s="199" t="e">
        <f t="shared" si="48"/>
        <v>#REF!</v>
      </c>
      <c r="AE1365" s="199" t="e">
        <f t="shared" si="48"/>
        <v>#REF!</v>
      </c>
      <c r="AF1365" s="199" t="e">
        <f t="shared" si="48"/>
        <v>#REF!</v>
      </c>
    </row>
    <row r="1366" spans="21:32">
      <c r="U1366" s="199" t="e">
        <f>AND($C1366&lt;&gt;"",#REF!&lt;&gt;"")</f>
        <v>#REF!</v>
      </c>
      <c r="V1366" s="199" t="e">
        <f>AND($C1366&lt;&gt;"",#REF!&lt;&gt;"")</f>
        <v>#REF!</v>
      </c>
      <c r="W1366" s="199" t="e">
        <f>AND($C1366&lt;&gt;"",#REF!&lt;&gt;"")</f>
        <v>#REF!</v>
      </c>
      <c r="X1366" s="199" t="e">
        <f>AND($C1366&lt;&gt;"",#REF!&lt;&gt;"")</f>
        <v>#REF!</v>
      </c>
      <c r="Y1366" s="199" t="e">
        <f>AND($C1366&lt;&gt;"",#REF!&lt;&gt;"")</f>
        <v>#REF!</v>
      </c>
      <c r="Z1366" s="199" t="e">
        <f>AND($C1366&lt;&gt;"",#REF!&lt;&gt;"")</f>
        <v>#REF!</v>
      </c>
      <c r="AA1366" s="199" t="e">
        <f t="shared" si="49"/>
        <v>#REF!</v>
      </c>
      <c r="AB1366" s="199" t="e">
        <f t="shared" si="49"/>
        <v>#REF!</v>
      </c>
      <c r="AC1366" s="199" t="e">
        <f t="shared" si="49"/>
        <v>#REF!</v>
      </c>
      <c r="AD1366" s="199" t="e">
        <f t="shared" si="48"/>
        <v>#REF!</v>
      </c>
      <c r="AE1366" s="199" t="e">
        <f t="shared" si="48"/>
        <v>#REF!</v>
      </c>
      <c r="AF1366" s="199" t="e">
        <f t="shared" si="48"/>
        <v>#REF!</v>
      </c>
    </row>
    <row r="1367" spans="21:32">
      <c r="U1367" s="199" t="e">
        <f>AND($C1367&lt;&gt;"",#REF!&lt;&gt;"")</f>
        <v>#REF!</v>
      </c>
      <c r="V1367" s="199" t="e">
        <f>AND($C1367&lt;&gt;"",#REF!&lt;&gt;"")</f>
        <v>#REF!</v>
      </c>
      <c r="W1367" s="199" t="e">
        <f>AND($C1367&lt;&gt;"",#REF!&lt;&gt;"")</f>
        <v>#REF!</v>
      </c>
      <c r="X1367" s="199" t="e">
        <f>AND($C1367&lt;&gt;"",#REF!&lt;&gt;"")</f>
        <v>#REF!</v>
      </c>
      <c r="Y1367" s="199" t="e">
        <f>AND($C1367&lt;&gt;"",#REF!&lt;&gt;"")</f>
        <v>#REF!</v>
      </c>
      <c r="Z1367" s="199" t="e">
        <f>AND($C1367&lt;&gt;"",#REF!&lt;&gt;"")</f>
        <v>#REF!</v>
      </c>
      <c r="AA1367" s="199" t="e">
        <f t="shared" si="49"/>
        <v>#REF!</v>
      </c>
      <c r="AB1367" s="199" t="e">
        <f t="shared" si="49"/>
        <v>#REF!</v>
      </c>
      <c r="AC1367" s="199" t="e">
        <f t="shared" si="49"/>
        <v>#REF!</v>
      </c>
      <c r="AD1367" s="199" t="e">
        <f t="shared" si="48"/>
        <v>#REF!</v>
      </c>
      <c r="AE1367" s="199" t="e">
        <f t="shared" si="48"/>
        <v>#REF!</v>
      </c>
      <c r="AF1367" s="199" t="e">
        <f t="shared" si="48"/>
        <v>#REF!</v>
      </c>
    </row>
    <row r="1368" spans="21:32">
      <c r="U1368" s="199" t="e">
        <f>AND($C1368&lt;&gt;"",#REF!&lt;&gt;"")</f>
        <v>#REF!</v>
      </c>
      <c r="V1368" s="199" t="e">
        <f>AND($C1368&lt;&gt;"",#REF!&lt;&gt;"")</f>
        <v>#REF!</v>
      </c>
      <c r="W1368" s="199" t="e">
        <f>AND($C1368&lt;&gt;"",#REF!&lt;&gt;"")</f>
        <v>#REF!</v>
      </c>
      <c r="X1368" s="199" t="e">
        <f>AND($C1368&lt;&gt;"",#REF!&lt;&gt;"")</f>
        <v>#REF!</v>
      </c>
      <c r="Y1368" s="199" t="e">
        <f>AND($C1368&lt;&gt;"",#REF!&lt;&gt;"")</f>
        <v>#REF!</v>
      </c>
      <c r="Z1368" s="199" t="e">
        <f>AND($C1368&lt;&gt;"",#REF!&lt;&gt;"")</f>
        <v>#REF!</v>
      </c>
      <c r="AA1368" s="199" t="e">
        <f t="shared" si="49"/>
        <v>#REF!</v>
      </c>
      <c r="AB1368" s="199" t="e">
        <f t="shared" si="49"/>
        <v>#REF!</v>
      </c>
      <c r="AC1368" s="199" t="e">
        <f t="shared" si="49"/>
        <v>#REF!</v>
      </c>
      <c r="AD1368" s="199" t="e">
        <f t="shared" si="48"/>
        <v>#REF!</v>
      </c>
      <c r="AE1368" s="199" t="e">
        <f t="shared" si="48"/>
        <v>#REF!</v>
      </c>
      <c r="AF1368" s="199" t="e">
        <f t="shared" si="48"/>
        <v>#REF!</v>
      </c>
    </row>
    <row r="1369" spans="21:32">
      <c r="U1369" s="199" t="e">
        <f>AND($C1369&lt;&gt;"",#REF!&lt;&gt;"")</f>
        <v>#REF!</v>
      </c>
      <c r="V1369" s="199" t="e">
        <f>AND($C1369&lt;&gt;"",#REF!&lt;&gt;"")</f>
        <v>#REF!</v>
      </c>
      <c r="W1369" s="199" t="e">
        <f>AND($C1369&lt;&gt;"",#REF!&lt;&gt;"")</f>
        <v>#REF!</v>
      </c>
      <c r="X1369" s="199" t="e">
        <f>AND($C1369&lt;&gt;"",#REF!&lt;&gt;"")</f>
        <v>#REF!</v>
      </c>
      <c r="Y1369" s="199" t="e">
        <f>AND($C1369&lt;&gt;"",#REF!&lt;&gt;"")</f>
        <v>#REF!</v>
      </c>
      <c r="Z1369" s="199" t="e">
        <f>AND($C1369&lt;&gt;"",#REF!&lt;&gt;"")</f>
        <v>#REF!</v>
      </c>
      <c r="AA1369" s="199" t="e">
        <f t="shared" si="49"/>
        <v>#REF!</v>
      </c>
      <c r="AB1369" s="199" t="e">
        <f t="shared" si="49"/>
        <v>#REF!</v>
      </c>
      <c r="AC1369" s="199" t="e">
        <f t="shared" si="49"/>
        <v>#REF!</v>
      </c>
      <c r="AD1369" s="199" t="e">
        <f t="shared" si="48"/>
        <v>#REF!</v>
      </c>
      <c r="AE1369" s="199" t="e">
        <f t="shared" si="48"/>
        <v>#REF!</v>
      </c>
      <c r="AF1369" s="199" t="e">
        <f t="shared" si="48"/>
        <v>#REF!</v>
      </c>
    </row>
    <row r="1370" spans="21:32">
      <c r="U1370" s="199" t="e">
        <f>AND($C1370&lt;&gt;"",#REF!&lt;&gt;"")</f>
        <v>#REF!</v>
      </c>
      <c r="V1370" s="199" t="e">
        <f>AND($C1370&lt;&gt;"",#REF!&lt;&gt;"")</f>
        <v>#REF!</v>
      </c>
      <c r="W1370" s="199" t="e">
        <f>AND($C1370&lt;&gt;"",#REF!&lt;&gt;"")</f>
        <v>#REF!</v>
      </c>
      <c r="X1370" s="199" t="e">
        <f>AND($C1370&lt;&gt;"",#REF!&lt;&gt;"")</f>
        <v>#REF!</v>
      </c>
      <c r="Y1370" s="199" t="e">
        <f>AND($C1370&lt;&gt;"",#REF!&lt;&gt;"")</f>
        <v>#REF!</v>
      </c>
      <c r="Z1370" s="199" t="e">
        <f>AND($C1370&lt;&gt;"",#REF!&lt;&gt;"")</f>
        <v>#REF!</v>
      </c>
      <c r="AA1370" s="199" t="e">
        <f t="shared" si="49"/>
        <v>#REF!</v>
      </c>
      <c r="AB1370" s="199" t="e">
        <f t="shared" si="49"/>
        <v>#REF!</v>
      </c>
      <c r="AC1370" s="199" t="e">
        <f t="shared" si="49"/>
        <v>#REF!</v>
      </c>
      <c r="AD1370" s="199" t="e">
        <f t="shared" si="48"/>
        <v>#REF!</v>
      </c>
      <c r="AE1370" s="199" t="e">
        <f t="shared" si="48"/>
        <v>#REF!</v>
      </c>
      <c r="AF1370" s="199" t="e">
        <f t="shared" si="48"/>
        <v>#REF!</v>
      </c>
    </row>
    <row r="1371" spans="21:32">
      <c r="U1371" s="199" t="e">
        <f>AND($C1371&lt;&gt;"",#REF!&lt;&gt;"")</f>
        <v>#REF!</v>
      </c>
      <c r="V1371" s="199" t="e">
        <f>AND($C1371&lt;&gt;"",#REF!&lt;&gt;"")</f>
        <v>#REF!</v>
      </c>
      <c r="W1371" s="199" t="e">
        <f>AND($C1371&lt;&gt;"",#REF!&lt;&gt;"")</f>
        <v>#REF!</v>
      </c>
      <c r="X1371" s="199" t="e">
        <f>AND($C1371&lt;&gt;"",#REF!&lt;&gt;"")</f>
        <v>#REF!</v>
      </c>
      <c r="Y1371" s="199" t="e">
        <f>AND($C1371&lt;&gt;"",#REF!&lt;&gt;"")</f>
        <v>#REF!</v>
      </c>
      <c r="Z1371" s="199" t="e">
        <f>AND($C1371&lt;&gt;"",#REF!&lt;&gt;"")</f>
        <v>#REF!</v>
      </c>
      <c r="AA1371" s="199" t="e">
        <f t="shared" si="49"/>
        <v>#REF!</v>
      </c>
      <c r="AB1371" s="199" t="e">
        <f t="shared" si="49"/>
        <v>#REF!</v>
      </c>
      <c r="AC1371" s="199" t="e">
        <f t="shared" si="49"/>
        <v>#REF!</v>
      </c>
      <c r="AD1371" s="199" t="e">
        <f t="shared" si="48"/>
        <v>#REF!</v>
      </c>
      <c r="AE1371" s="199" t="e">
        <f t="shared" si="48"/>
        <v>#REF!</v>
      </c>
      <c r="AF1371" s="199" t="e">
        <f t="shared" si="48"/>
        <v>#REF!</v>
      </c>
    </row>
    <row r="1372" spans="21:32">
      <c r="U1372" s="199" t="e">
        <f>AND($C1372&lt;&gt;"",#REF!&lt;&gt;"")</f>
        <v>#REF!</v>
      </c>
      <c r="V1372" s="199" t="e">
        <f>AND($C1372&lt;&gt;"",#REF!&lt;&gt;"")</f>
        <v>#REF!</v>
      </c>
      <c r="W1372" s="199" t="e">
        <f>AND($C1372&lt;&gt;"",#REF!&lt;&gt;"")</f>
        <v>#REF!</v>
      </c>
      <c r="X1372" s="199" t="e">
        <f>AND($C1372&lt;&gt;"",#REF!&lt;&gt;"")</f>
        <v>#REF!</v>
      </c>
      <c r="Y1372" s="199" t="e">
        <f>AND($C1372&lt;&gt;"",#REF!&lt;&gt;"")</f>
        <v>#REF!</v>
      </c>
      <c r="Z1372" s="199" t="e">
        <f>AND($C1372&lt;&gt;"",#REF!&lt;&gt;"")</f>
        <v>#REF!</v>
      </c>
      <c r="AA1372" s="199" t="e">
        <f t="shared" si="49"/>
        <v>#REF!</v>
      </c>
      <c r="AB1372" s="199" t="e">
        <f t="shared" si="49"/>
        <v>#REF!</v>
      </c>
      <c r="AC1372" s="199" t="e">
        <f t="shared" si="49"/>
        <v>#REF!</v>
      </c>
      <c r="AD1372" s="199" t="e">
        <f t="shared" si="48"/>
        <v>#REF!</v>
      </c>
      <c r="AE1372" s="199" t="e">
        <f t="shared" si="48"/>
        <v>#REF!</v>
      </c>
      <c r="AF1372" s="199" t="e">
        <f t="shared" si="48"/>
        <v>#REF!</v>
      </c>
    </row>
    <row r="1373" spans="21:32">
      <c r="U1373" s="199" t="e">
        <f>AND($C1373&lt;&gt;"",#REF!&lt;&gt;"")</f>
        <v>#REF!</v>
      </c>
      <c r="V1373" s="199" t="e">
        <f>AND($C1373&lt;&gt;"",#REF!&lt;&gt;"")</f>
        <v>#REF!</v>
      </c>
      <c r="W1373" s="199" t="e">
        <f>AND($C1373&lt;&gt;"",#REF!&lt;&gt;"")</f>
        <v>#REF!</v>
      </c>
      <c r="X1373" s="199" t="e">
        <f>AND($C1373&lt;&gt;"",#REF!&lt;&gt;"")</f>
        <v>#REF!</v>
      </c>
      <c r="Y1373" s="199" t="e">
        <f>AND($C1373&lt;&gt;"",#REF!&lt;&gt;"")</f>
        <v>#REF!</v>
      </c>
      <c r="Z1373" s="199" t="e">
        <f>AND($C1373&lt;&gt;"",#REF!&lt;&gt;"")</f>
        <v>#REF!</v>
      </c>
      <c r="AA1373" s="199" t="e">
        <f t="shared" si="49"/>
        <v>#REF!</v>
      </c>
      <c r="AB1373" s="199" t="e">
        <f t="shared" si="49"/>
        <v>#REF!</v>
      </c>
      <c r="AC1373" s="199" t="e">
        <f t="shared" si="49"/>
        <v>#REF!</v>
      </c>
      <c r="AD1373" s="199" t="e">
        <f t="shared" si="48"/>
        <v>#REF!</v>
      </c>
      <c r="AE1373" s="199" t="e">
        <f t="shared" si="48"/>
        <v>#REF!</v>
      </c>
      <c r="AF1373" s="199" t="e">
        <f t="shared" si="48"/>
        <v>#REF!</v>
      </c>
    </row>
    <row r="1374" spans="21:32">
      <c r="U1374" s="199" t="e">
        <f>AND($C1374&lt;&gt;"",#REF!&lt;&gt;"")</f>
        <v>#REF!</v>
      </c>
      <c r="V1374" s="199" t="e">
        <f>AND($C1374&lt;&gt;"",#REF!&lt;&gt;"")</f>
        <v>#REF!</v>
      </c>
      <c r="W1374" s="199" t="e">
        <f>AND($C1374&lt;&gt;"",#REF!&lt;&gt;"")</f>
        <v>#REF!</v>
      </c>
      <c r="X1374" s="199" t="e">
        <f>AND($C1374&lt;&gt;"",#REF!&lt;&gt;"")</f>
        <v>#REF!</v>
      </c>
      <c r="Y1374" s="199" t="e">
        <f>AND($C1374&lt;&gt;"",#REF!&lt;&gt;"")</f>
        <v>#REF!</v>
      </c>
      <c r="Z1374" s="199" t="e">
        <f>AND($C1374&lt;&gt;"",#REF!&lt;&gt;"")</f>
        <v>#REF!</v>
      </c>
      <c r="AA1374" s="199" t="e">
        <f t="shared" si="49"/>
        <v>#REF!</v>
      </c>
      <c r="AB1374" s="199" t="e">
        <f t="shared" si="49"/>
        <v>#REF!</v>
      </c>
      <c r="AC1374" s="199" t="e">
        <f t="shared" si="49"/>
        <v>#REF!</v>
      </c>
      <c r="AD1374" s="199" t="e">
        <f t="shared" si="48"/>
        <v>#REF!</v>
      </c>
      <c r="AE1374" s="199" t="e">
        <f t="shared" si="48"/>
        <v>#REF!</v>
      </c>
      <c r="AF1374" s="199" t="e">
        <f t="shared" si="48"/>
        <v>#REF!</v>
      </c>
    </row>
    <row r="1375" spans="21:32">
      <c r="U1375" s="199" t="e">
        <f>AND($C1375&lt;&gt;"",#REF!&lt;&gt;"")</f>
        <v>#REF!</v>
      </c>
      <c r="V1375" s="199" t="e">
        <f>AND($C1375&lt;&gt;"",#REF!&lt;&gt;"")</f>
        <v>#REF!</v>
      </c>
      <c r="W1375" s="199" t="e">
        <f>AND($C1375&lt;&gt;"",#REF!&lt;&gt;"")</f>
        <v>#REF!</v>
      </c>
      <c r="X1375" s="199" t="e">
        <f>AND($C1375&lt;&gt;"",#REF!&lt;&gt;"")</f>
        <v>#REF!</v>
      </c>
      <c r="Y1375" s="199" t="e">
        <f>AND($C1375&lt;&gt;"",#REF!&lt;&gt;"")</f>
        <v>#REF!</v>
      </c>
      <c r="Z1375" s="199" t="e">
        <f>AND($C1375&lt;&gt;"",#REF!&lt;&gt;"")</f>
        <v>#REF!</v>
      </c>
      <c r="AA1375" s="199" t="e">
        <f t="shared" si="49"/>
        <v>#REF!</v>
      </c>
      <c r="AB1375" s="199" t="e">
        <f t="shared" si="49"/>
        <v>#REF!</v>
      </c>
      <c r="AC1375" s="199" t="e">
        <f t="shared" si="49"/>
        <v>#REF!</v>
      </c>
      <c r="AD1375" s="199" t="e">
        <f t="shared" si="48"/>
        <v>#REF!</v>
      </c>
      <c r="AE1375" s="199" t="e">
        <f t="shared" si="48"/>
        <v>#REF!</v>
      </c>
      <c r="AF1375" s="199" t="e">
        <f t="shared" si="48"/>
        <v>#REF!</v>
      </c>
    </row>
    <row r="1376" spans="21:32">
      <c r="U1376" s="199" t="e">
        <f>AND($C1376&lt;&gt;"",#REF!&lt;&gt;"")</f>
        <v>#REF!</v>
      </c>
      <c r="V1376" s="199" t="e">
        <f>AND($C1376&lt;&gt;"",#REF!&lt;&gt;"")</f>
        <v>#REF!</v>
      </c>
      <c r="W1376" s="199" t="e">
        <f>AND($C1376&lt;&gt;"",#REF!&lt;&gt;"")</f>
        <v>#REF!</v>
      </c>
      <c r="X1376" s="199" t="e">
        <f>AND($C1376&lt;&gt;"",#REF!&lt;&gt;"")</f>
        <v>#REF!</v>
      </c>
      <c r="Y1376" s="199" t="e">
        <f>AND($C1376&lt;&gt;"",#REF!&lt;&gt;"")</f>
        <v>#REF!</v>
      </c>
      <c r="Z1376" s="199" t="e">
        <f>AND($C1376&lt;&gt;"",#REF!&lt;&gt;"")</f>
        <v>#REF!</v>
      </c>
      <c r="AA1376" s="199" t="e">
        <f t="shared" si="49"/>
        <v>#REF!</v>
      </c>
      <c r="AB1376" s="199" t="e">
        <f t="shared" si="49"/>
        <v>#REF!</v>
      </c>
      <c r="AC1376" s="199" t="e">
        <f t="shared" si="49"/>
        <v>#REF!</v>
      </c>
      <c r="AD1376" s="199" t="e">
        <f t="shared" si="48"/>
        <v>#REF!</v>
      </c>
      <c r="AE1376" s="199" t="e">
        <f t="shared" si="48"/>
        <v>#REF!</v>
      </c>
      <c r="AF1376" s="199" t="e">
        <f t="shared" si="48"/>
        <v>#REF!</v>
      </c>
    </row>
    <row r="1377" spans="21:32">
      <c r="U1377" s="199" t="e">
        <f>AND($C1377&lt;&gt;"",#REF!&lt;&gt;"")</f>
        <v>#REF!</v>
      </c>
      <c r="V1377" s="199" t="e">
        <f>AND($C1377&lt;&gt;"",#REF!&lt;&gt;"")</f>
        <v>#REF!</v>
      </c>
      <c r="W1377" s="199" t="e">
        <f>AND($C1377&lt;&gt;"",#REF!&lt;&gt;"")</f>
        <v>#REF!</v>
      </c>
      <c r="X1377" s="199" t="e">
        <f>AND($C1377&lt;&gt;"",#REF!&lt;&gt;"")</f>
        <v>#REF!</v>
      </c>
      <c r="Y1377" s="199" t="e">
        <f>AND($C1377&lt;&gt;"",#REF!&lt;&gt;"")</f>
        <v>#REF!</v>
      </c>
      <c r="Z1377" s="199" t="e">
        <f>AND($C1377&lt;&gt;"",#REF!&lt;&gt;"")</f>
        <v>#REF!</v>
      </c>
      <c r="AA1377" s="199" t="e">
        <f t="shared" si="49"/>
        <v>#REF!</v>
      </c>
      <c r="AB1377" s="199" t="e">
        <f t="shared" si="49"/>
        <v>#REF!</v>
      </c>
      <c r="AC1377" s="199" t="e">
        <f t="shared" si="49"/>
        <v>#REF!</v>
      </c>
      <c r="AD1377" s="199" t="e">
        <f t="shared" si="48"/>
        <v>#REF!</v>
      </c>
      <c r="AE1377" s="199" t="e">
        <f t="shared" si="48"/>
        <v>#REF!</v>
      </c>
      <c r="AF1377" s="199" t="e">
        <f t="shared" si="48"/>
        <v>#REF!</v>
      </c>
    </row>
    <row r="1378" spans="21:32">
      <c r="U1378" s="199" t="e">
        <f>AND($C1378&lt;&gt;"",#REF!&lt;&gt;"")</f>
        <v>#REF!</v>
      </c>
      <c r="V1378" s="199" t="e">
        <f>AND($C1378&lt;&gt;"",#REF!&lt;&gt;"")</f>
        <v>#REF!</v>
      </c>
      <c r="W1378" s="199" t="e">
        <f>AND($C1378&lt;&gt;"",#REF!&lt;&gt;"")</f>
        <v>#REF!</v>
      </c>
      <c r="X1378" s="199" t="e">
        <f>AND($C1378&lt;&gt;"",#REF!&lt;&gt;"")</f>
        <v>#REF!</v>
      </c>
      <c r="Y1378" s="199" t="e">
        <f>AND($C1378&lt;&gt;"",#REF!&lt;&gt;"")</f>
        <v>#REF!</v>
      </c>
      <c r="Z1378" s="199" t="e">
        <f>AND($C1378&lt;&gt;"",#REF!&lt;&gt;"")</f>
        <v>#REF!</v>
      </c>
      <c r="AA1378" s="199" t="e">
        <f t="shared" si="49"/>
        <v>#REF!</v>
      </c>
      <c r="AB1378" s="199" t="e">
        <f t="shared" si="49"/>
        <v>#REF!</v>
      </c>
      <c r="AC1378" s="199" t="e">
        <f t="shared" si="49"/>
        <v>#REF!</v>
      </c>
      <c r="AD1378" s="199" t="e">
        <f t="shared" si="48"/>
        <v>#REF!</v>
      </c>
      <c r="AE1378" s="199" t="e">
        <f t="shared" si="48"/>
        <v>#REF!</v>
      </c>
      <c r="AF1378" s="199" t="e">
        <f t="shared" si="48"/>
        <v>#REF!</v>
      </c>
    </row>
    <row r="1379" spans="21:32">
      <c r="U1379" s="199" t="e">
        <f>AND($C1379&lt;&gt;"",#REF!&lt;&gt;"")</f>
        <v>#REF!</v>
      </c>
      <c r="V1379" s="199" t="e">
        <f>AND($C1379&lt;&gt;"",#REF!&lt;&gt;"")</f>
        <v>#REF!</v>
      </c>
      <c r="W1379" s="199" t="e">
        <f>AND($C1379&lt;&gt;"",#REF!&lt;&gt;"")</f>
        <v>#REF!</v>
      </c>
      <c r="X1379" s="199" t="e">
        <f>AND($C1379&lt;&gt;"",#REF!&lt;&gt;"")</f>
        <v>#REF!</v>
      </c>
      <c r="Y1379" s="199" t="e">
        <f>AND($C1379&lt;&gt;"",#REF!&lt;&gt;"")</f>
        <v>#REF!</v>
      </c>
      <c r="Z1379" s="199" t="e">
        <f>AND($C1379&lt;&gt;"",#REF!&lt;&gt;"")</f>
        <v>#REF!</v>
      </c>
      <c r="AA1379" s="199" t="e">
        <f t="shared" si="49"/>
        <v>#REF!</v>
      </c>
      <c r="AB1379" s="199" t="e">
        <f t="shared" si="49"/>
        <v>#REF!</v>
      </c>
      <c r="AC1379" s="199" t="e">
        <f t="shared" si="49"/>
        <v>#REF!</v>
      </c>
      <c r="AD1379" s="199" t="e">
        <f t="shared" si="48"/>
        <v>#REF!</v>
      </c>
      <c r="AE1379" s="199" t="e">
        <f t="shared" si="48"/>
        <v>#REF!</v>
      </c>
      <c r="AF1379" s="199" t="e">
        <f t="shared" si="48"/>
        <v>#REF!</v>
      </c>
    </row>
    <row r="1380" spans="21:32">
      <c r="U1380" s="199" t="e">
        <f>AND($C1380&lt;&gt;"",#REF!&lt;&gt;"")</f>
        <v>#REF!</v>
      </c>
      <c r="V1380" s="199" t="e">
        <f>AND($C1380&lt;&gt;"",#REF!&lt;&gt;"")</f>
        <v>#REF!</v>
      </c>
      <c r="W1380" s="199" t="e">
        <f>AND($C1380&lt;&gt;"",#REF!&lt;&gt;"")</f>
        <v>#REF!</v>
      </c>
      <c r="X1380" s="199" t="e">
        <f>AND($C1380&lt;&gt;"",#REF!&lt;&gt;"")</f>
        <v>#REF!</v>
      </c>
      <c r="Y1380" s="199" t="e">
        <f>AND($C1380&lt;&gt;"",#REF!&lt;&gt;"")</f>
        <v>#REF!</v>
      </c>
      <c r="Z1380" s="199" t="e">
        <f>AND($C1380&lt;&gt;"",#REF!&lt;&gt;"")</f>
        <v>#REF!</v>
      </c>
      <c r="AA1380" s="199" t="e">
        <f t="shared" si="49"/>
        <v>#REF!</v>
      </c>
      <c r="AB1380" s="199" t="e">
        <f t="shared" si="49"/>
        <v>#REF!</v>
      </c>
      <c r="AC1380" s="199" t="e">
        <f t="shared" si="49"/>
        <v>#REF!</v>
      </c>
      <c r="AD1380" s="199" t="e">
        <f t="shared" si="48"/>
        <v>#REF!</v>
      </c>
      <c r="AE1380" s="199" t="e">
        <f t="shared" si="48"/>
        <v>#REF!</v>
      </c>
      <c r="AF1380" s="199" t="e">
        <f t="shared" si="48"/>
        <v>#REF!</v>
      </c>
    </row>
    <row r="1381" spans="21:32">
      <c r="U1381" s="199" t="e">
        <f>AND($C1381&lt;&gt;"",#REF!&lt;&gt;"")</f>
        <v>#REF!</v>
      </c>
      <c r="V1381" s="199" t="e">
        <f>AND($C1381&lt;&gt;"",#REF!&lt;&gt;"")</f>
        <v>#REF!</v>
      </c>
      <c r="W1381" s="199" t="e">
        <f>AND($C1381&lt;&gt;"",#REF!&lt;&gt;"")</f>
        <v>#REF!</v>
      </c>
      <c r="X1381" s="199" t="e">
        <f>AND($C1381&lt;&gt;"",#REF!&lt;&gt;"")</f>
        <v>#REF!</v>
      </c>
      <c r="Y1381" s="199" t="e">
        <f>AND($C1381&lt;&gt;"",#REF!&lt;&gt;"")</f>
        <v>#REF!</v>
      </c>
      <c r="Z1381" s="199" t="e">
        <f>AND($C1381&lt;&gt;"",#REF!&lt;&gt;"")</f>
        <v>#REF!</v>
      </c>
      <c r="AA1381" s="199" t="e">
        <f t="shared" si="49"/>
        <v>#REF!</v>
      </c>
      <c r="AB1381" s="199" t="e">
        <f t="shared" si="49"/>
        <v>#REF!</v>
      </c>
      <c r="AC1381" s="199" t="e">
        <f t="shared" si="49"/>
        <v>#REF!</v>
      </c>
      <c r="AD1381" s="199" t="e">
        <f t="shared" si="48"/>
        <v>#REF!</v>
      </c>
      <c r="AE1381" s="199" t="e">
        <f t="shared" si="48"/>
        <v>#REF!</v>
      </c>
      <c r="AF1381" s="199" t="e">
        <f t="shared" si="48"/>
        <v>#REF!</v>
      </c>
    </row>
    <row r="1382" spans="21:32">
      <c r="U1382" s="199" t="e">
        <f>AND($C1382&lt;&gt;"",#REF!&lt;&gt;"")</f>
        <v>#REF!</v>
      </c>
      <c r="V1382" s="199" t="e">
        <f>AND($C1382&lt;&gt;"",#REF!&lt;&gt;"")</f>
        <v>#REF!</v>
      </c>
      <c r="W1382" s="199" t="e">
        <f>AND($C1382&lt;&gt;"",#REF!&lt;&gt;"")</f>
        <v>#REF!</v>
      </c>
      <c r="X1382" s="199" t="e">
        <f>AND($C1382&lt;&gt;"",#REF!&lt;&gt;"")</f>
        <v>#REF!</v>
      </c>
      <c r="Y1382" s="199" t="e">
        <f>AND($C1382&lt;&gt;"",#REF!&lt;&gt;"")</f>
        <v>#REF!</v>
      </c>
      <c r="Z1382" s="199" t="e">
        <f>AND($C1382&lt;&gt;"",#REF!&lt;&gt;"")</f>
        <v>#REF!</v>
      </c>
      <c r="AA1382" s="199" t="e">
        <f t="shared" si="49"/>
        <v>#REF!</v>
      </c>
      <c r="AB1382" s="199" t="e">
        <f t="shared" si="49"/>
        <v>#REF!</v>
      </c>
      <c r="AC1382" s="199" t="e">
        <f t="shared" si="49"/>
        <v>#REF!</v>
      </c>
      <c r="AD1382" s="199" t="e">
        <f t="shared" si="49"/>
        <v>#REF!</v>
      </c>
      <c r="AE1382" s="199" t="e">
        <f t="shared" si="49"/>
        <v>#REF!</v>
      </c>
      <c r="AF1382" s="199" t="e">
        <f t="shared" si="49"/>
        <v>#REF!</v>
      </c>
    </row>
    <row r="1383" spans="21:32">
      <c r="U1383" s="199" t="e">
        <f>AND($C1383&lt;&gt;"",#REF!&lt;&gt;"")</f>
        <v>#REF!</v>
      </c>
      <c r="V1383" s="199" t="e">
        <f>AND($C1383&lt;&gt;"",#REF!&lt;&gt;"")</f>
        <v>#REF!</v>
      </c>
      <c r="W1383" s="199" t="e">
        <f>AND($C1383&lt;&gt;"",#REF!&lt;&gt;"")</f>
        <v>#REF!</v>
      </c>
      <c r="X1383" s="199" t="e">
        <f>AND($C1383&lt;&gt;"",#REF!&lt;&gt;"")</f>
        <v>#REF!</v>
      </c>
      <c r="Y1383" s="199" t="e">
        <f>AND($C1383&lt;&gt;"",#REF!&lt;&gt;"")</f>
        <v>#REF!</v>
      </c>
      <c r="Z1383" s="199" t="e">
        <f>AND($C1383&lt;&gt;"",#REF!&lt;&gt;"")</f>
        <v>#REF!</v>
      </c>
      <c r="AA1383" s="199" t="e">
        <f t="shared" ref="AA1383:AF1425" si="50">IF(U1383=TRUE,1,"")</f>
        <v>#REF!</v>
      </c>
      <c r="AB1383" s="199" t="e">
        <f t="shared" si="50"/>
        <v>#REF!</v>
      </c>
      <c r="AC1383" s="199" t="e">
        <f t="shared" si="50"/>
        <v>#REF!</v>
      </c>
      <c r="AD1383" s="199" t="e">
        <f t="shared" si="50"/>
        <v>#REF!</v>
      </c>
      <c r="AE1383" s="199" t="e">
        <f t="shared" si="50"/>
        <v>#REF!</v>
      </c>
      <c r="AF1383" s="199" t="e">
        <f t="shared" si="50"/>
        <v>#REF!</v>
      </c>
    </row>
    <row r="1384" spans="21:32">
      <c r="U1384" s="199" t="e">
        <f>AND($C1384&lt;&gt;"",#REF!&lt;&gt;"")</f>
        <v>#REF!</v>
      </c>
      <c r="V1384" s="199" t="e">
        <f>AND($C1384&lt;&gt;"",#REF!&lt;&gt;"")</f>
        <v>#REF!</v>
      </c>
      <c r="W1384" s="199" t="e">
        <f>AND($C1384&lt;&gt;"",#REF!&lt;&gt;"")</f>
        <v>#REF!</v>
      </c>
      <c r="X1384" s="199" t="e">
        <f>AND($C1384&lt;&gt;"",#REF!&lt;&gt;"")</f>
        <v>#REF!</v>
      </c>
      <c r="Y1384" s="199" t="e">
        <f>AND($C1384&lt;&gt;"",#REF!&lt;&gt;"")</f>
        <v>#REF!</v>
      </c>
      <c r="Z1384" s="199" t="e">
        <f>AND($C1384&lt;&gt;"",#REF!&lt;&gt;"")</f>
        <v>#REF!</v>
      </c>
      <c r="AA1384" s="199" t="e">
        <f t="shared" si="50"/>
        <v>#REF!</v>
      </c>
      <c r="AB1384" s="199" t="e">
        <f t="shared" si="50"/>
        <v>#REF!</v>
      </c>
      <c r="AC1384" s="199" t="e">
        <f t="shared" si="50"/>
        <v>#REF!</v>
      </c>
      <c r="AD1384" s="199" t="e">
        <f t="shared" si="50"/>
        <v>#REF!</v>
      </c>
      <c r="AE1384" s="199" t="e">
        <f t="shared" si="50"/>
        <v>#REF!</v>
      </c>
      <c r="AF1384" s="199" t="e">
        <f t="shared" si="50"/>
        <v>#REF!</v>
      </c>
    </row>
    <row r="1385" spans="21:32">
      <c r="U1385" s="199" t="e">
        <f>AND($C1385&lt;&gt;"",#REF!&lt;&gt;"")</f>
        <v>#REF!</v>
      </c>
      <c r="V1385" s="199" t="e">
        <f>AND($C1385&lt;&gt;"",#REF!&lt;&gt;"")</f>
        <v>#REF!</v>
      </c>
      <c r="W1385" s="199" t="e">
        <f>AND($C1385&lt;&gt;"",#REF!&lt;&gt;"")</f>
        <v>#REF!</v>
      </c>
      <c r="X1385" s="199" t="e">
        <f>AND($C1385&lt;&gt;"",#REF!&lt;&gt;"")</f>
        <v>#REF!</v>
      </c>
      <c r="Y1385" s="199" t="e">
        <f>AND($C1385&lt;&gt;"",#REF!&lt;&gt;"")</f>
        <v>#REF!</v>
      </c>
      <c r="Z1385" s="199" t="e">
        <f>AND($C1385&lt;&gt;"",#REF!&lt;&gt;"")</f>
        <v>#REF!</v>
      </c>
      <c r="AA1385" s="199" t="e">
        <f t="shared" si="50"/>
        <v>#REF!</v>
      </c>
      <c r="AB1385" s="199" t="e">
        <f t="shared" si="50"/>
        <v>#REF!</v>
      </c>
      <c r="AC1385" s="199" t="e">
        <f t="shared" si="50"/>
        <v>#REF!</v>
      </c>
      <c r="AD1385" s="199" t="e">
        <f t="shared" si="50"/>
        <v>#REF!</v>
      </c>
      <c r="AE1385" s="199" t="e">
        <f t="shared" si="50"/>
        <v>#REF!</v>
      </c>
      <c r="AF1385" s="199" t="e">
        <f t="shared" si="50"/>
        <v>#REF!</v>
      </c>
    </row>
    <row r="1386" spans="21:32">
      <c r="U1386" s="199" t="e">
        <f>AND($C1386&lt;&gt;"",#REF!&lt;&gt;"")</f>
        <v>#REF!</v>
      </c>
      <c r="V1386" s="199" t="e">
        <f>AND($C1386&lt;&gt;"",#REF!&lt;&gt;"")</f>
        <v>#REF!</v>
      </c>
      <c r="W1386" s="199" t="e">
        <f>AND($C1386&lt;&gt;"",#REF!&lt;&gt;"")</f>
        <v>#REF!</v>
      </c>
      <c r="X1386" s="199" t="e">
        <f>AND($C1386&lt;&gt;"",#REF!&lt;&gt;"")</f>
        <v>#REF!</v>
      </c>
      <c r="Y1386" s="199" t="e">
        <f>AND($C1386&lt;&gt;"",#REF!&lt;&gt;"")</f>
        <v>#REF!</v>
      </c>
      <c r="Z1386" s="199" t="e">
        <f>AND($C1386&lt;&gt;"",#REF!&lt;&gt;"")</f>
        <v>#REF!</v>
      </c>
      <c r="AA1386" s="199" t="e">
        <f t="shared" si="50"/>
        <v>#REF!</v>
      </c>
      <c r="AB1386" s="199" t="e">
        <f t="shared" si="50"/>
        <v>#REF!</v>
      </c>
      <c r="AC1386" s="199" t="e">
        <f t="shared" si="50"/>
        <v>#REF!</v>
      </c>
      <c r="AD1386" s="199" t="e">
        <f t="shared" si="50"/>
        <v>#REF!</v>
      </c>
      <c r="AE1386" s="199" t="e">
        <f t="shared" si="50"/>
        <v>#REF!</v>
      </c>
      <c r="AF1386" s="199" t="e">
        <f t="shared" si="50"/>
        <v>#REF!</v>
      </c>
    </row>
    <row r="1387" spans="21:32">
      <c r="U1387" s="199" t="e">
        <f>AND($C1387&lt;&gt;"",#REF!&lt;&gt;"")</f>
        <v>#REF!</v>
      </c>
      <c r="V1387" s="199" t="e">
        <f>AND($C1387&lt;&gt;"",#REF!&lt;&gt;"")</f>
        <v>#REF!</v>
      </c>
      <c r="W1387" s="199" t="e">
        <f>AND($C1387&lt;&gt;"",#REF!&lt;&gt;"")</f>
        <v>#REF!</v>
      </c>
      <c r="X1387" s="199" t="e">
        <f>AND($C1387&lt;&gt;"",#REF!&lt;&gt;"")</f>
        <v>#REF!</v>
      </c>
      <c r="Y1387" s="199" t="e">
        <f>AND($C1387&lt;&gt;"",#REF!&lt;&gt;"")</f>
        <v>#REF!</v>
      </c>
      <c r="Z1387" s="199" t="e">
        <f>AND($C1387&lt;&gt;"",#REF!&lt;&gt;"")</f>
        <v>#REF!</v>
      </c>
      <c r="AA1387" s="199" t="e">
        <f t="shared" si="50"/>
        <v>#REF!</v>
      </c>
      <c r="AB1387" s="199" t="e">
        <f t="shared" si="50"/>
        <v>#REF!</v>
      </c>
      <c r="AC1387" s="199" t="e">
        <f t="shared" si="50"/>
        <v>#REF!</v>
      </c>
      <c r="AD1387" s="199" t="e">
        <f t="shared" si="50"/>
        <v>#REF!</v>
      </c>
      <c r="AE1387" s="199" t="e">
        <f t="shared" si="50"/>
        <v>#REF!</v>
      </c>
      <c r="AF1387" s="199" t="e">
        <f t="shared" si="50"/>
        <v>#REF!</v>
      </c>
    </row>
    <row r="1388" spans="21:32">
      <c r="U1388" s="199" t="e">
        <f>AND($C1388&lt;&gt;"",#REF!&lt;&gt;"")</f>
        <v>#REF!</v>
      </c>
      <c r="V1388" s="199" t="e">
        <f>AND($C1388&lt;&gt;"",#REF!&lt;&gt;"")</f>
        <v>#REF!</v>
      </c>
      <c r="W1388" s="199" t="e">
        <f>AND($C1388&lt;&gt;"",#REF!&lt;&gt;"")</f>
        <v>#REF!</v>
      </c>
      <c r="X1388" s="199" t="e">
        <f>AND($C1388&lt;&gt;"",#REF!&lt;&gt;"")</f>
        <v>#REF!</v>
      </c>
      <c r="Y1388" s="199" t="e">
        <f>AND($C1388&lt;&gt;"",#REF!&lt;&gt;"")</f>
        <v>#REF!</v>
      </c>
      <c r="Z1388" s="199" t="e">
        <f>AND($C1388&lt;&gt;"",#REF!&lt;&gt;"")</f>
        <v>#REF!</v>
      </c>
      <c r="AA1388" s="199" t="e">
        <f t="shared" si="50"/>
        <v>#REF!</v>
      </c>
      <c r="AB1388" s="199" t="e">
        <f t="shared" si="50"/>
        <v>#REF!</v>
      </c>
      <c r="AC1388" s="199" t="e">
        <f t="shared" si="50"/>
        <v>#REF!</v>
      </c>
      <c r="AD1388" s="199" t="e">
        <f t="shared" si="50"/>
        <v>#REF!</v>
      </c>
      <c r="AE1388" s="199" t="e">
        <f t="shared" si="50"/>
        <v>#REF!</v>
      </c>
      <c r="AF1388" s="199" t="e">
        <f t="shared" si="50"/>
        <v>#REF!</v>
      </c>
    </row>
    <row r="1389" spans="21:32">
      <c r="U1389" s="199" t="e">
        <f>AND($C1389&lt;&gt;"",#REF!&lt;&gt;"")</f>
        <v>#REF!</v>
      </c>
      <c r="V1389" s="199" t="e">
        <f>AND($C1389&lt;&gt;"",#REF!&lt;&gt;"")</f>
        <v>#REF!</v>
      </c>
      <c r="W1389" s="199" t="e">
        <f>AND($C1389&lt;&gt;"",#REF!&lt;&gt;"")</f>
        <v>#REF!</v>
      </c>
      <c r="X1389" s="199" t="e">
        <f>AND($C1389&lt;&gt;"",#REF!&lt;&gt;"")</f>
        <v>#REF!</v>
      </c>
      <c r="Y1389" s="199" t="e">
        <f>AND($C1389&lt;&gt;"",#REF!&lt;&gt;"")</f>
        <v>#REF!</v>
      </c>
      <c r="Z1389" s="199" t="e">
        <f>AND($C1389&lt;&gt;"",#REF!&lt;&gt;"")</f>
        <v>#REF!</v>
      </c>
      <c r="AA1389" s="199" t="e">
        <f t="shared" si="50"/>
        <v>#REF!</v>
      </c>
      <c r="AB1389" s="199" t="e">
        <f t="shared" si="50"/>
        <v>#REF!</v>
      </c>
      <c r="AC1389" s="199" t="e">
        <f t="shared" si="50"/>
        <v>#REF!</v>
      </c>
      <c r="AD1389" s="199" t="e">
        <f t="shared" si="50"/>
        <v>#REF!</v>
      </c>
      <c r="AE1389" s="199" t="e">
        <f t="shared" si="50"/>
        <v>#REF!</v>
      </c>
      <c r="AF1389" s="199" t="e">
        <f t="shared" si="50"/>
        <v>#REF!</v>
      </c>
    </row>
    <row r="1390" spans="21:32">
      <c r="U1390" s="199" t="e">
        <f>AND($C1390&lt;&gt;"",#REF!&lt;&gt;"")</f>
        <v>#REF!</v>
      </c>
      <c r="V1390" s="199" t="e">
        <f>AND($C1390&lt;&gt;"",#REF!&lt;&gt;"")</f>
        <v>#REF!</v>
      </c>
      <c r="W1390" s="199" t="e">
        <f>AND($C1390&lt;&gt;"",#REF!&lt;&gt;"")</f>
        <v>#REF!</v>
      </c>
      <c r="X1390" s="199" t="e">
        <f>AND($C1390&lt;&gt;"",#REF!&lt;&gt;"")</f>
        <v>#REF!</v>
      </c>
      <c r="Y1390" s="199" t="e">
        <f>AND($C1390&lt;&gt;"",#REF!&lt;&gt;"")</f>
        <v>#REF!</v>
      </c>
      <c r="Z1390" s="199" t="e">
        <f>AND($C1390&lt;&gt;"",#REF!&lt;&gt;"")</f>
        <v>#REF!</v>
      </c>
      <c r="AA1390" s="199" t="e">
        <f t="shared" si="50"/>
        <v>#REF!</v>
      </c>
      <c r="AB1390" s="199" t="e">
        <f t="shared" si="50"/>
        <v>#REF!</v>
      </c>
      <c r="AC1390" s="199" t="e">
        <f t="shared" si="50"/>
        <v>#REF!</v>
      </c>
      <c r="AD1390" s="199" t="e">
        <f t="shared" si="50"/>
        <v>#REF!</v>
      </c>
      <c r="AE1390" s="199" t="e">
        <f t="shared" si="50"/>
        <v>#REF!</v>
      </c>
      <c r="AF1390" s="199" t="e">
        <f t="shared" si="50"/>
        <v>#REF!</v>
      </c>
    </row>
    <row r="1391" spans="21:32">
      <c r="U1391" s="199" t="e">
        <f>AND($C1391&lt;&gt;"",#REF!&lt;&gt;"")</f>
        <v>#REF!</v>
      </c>
      <c r="V1391" s="199" t="e">
        <f>AND($C1391&lt;&gt;"",#REF!&lt;&gt;"")</f>
        <v>#REF!</v>
      </c>
      <c r="W1391" s="199" t="e">
        <f>AND($C1391&lt;&gt;"",#REF!&lt;&gt;"")</f>
        <v>#REF!</v>
      </c>
      <c r="X1391" s="199" t="e">
        <f>AND($C1391&lt;&gt;"",#REF!&lt;&gt;"")</f>
        <v>#REF!</v>
      </c>
      <c r="Y1391" s="199" t="e">
        <f>AND($C1391&lt;&gt;"",#REF!&lt;&gt;"")</f>
        <v>#REF!</v>
      </c>
      <c r="Z1391" s="199" t="e">
        <f>AND($C1391&lt;&gt;"",#REF!&lt;&gt;"")</f>
        <v>#REF!</v>
      </c>
      <c r="AA1391" s="199" t="e">
        <f t="shared" si="50"/>
        <v>#REF!</v>
      </c>
      <c r="AB1391" s="199" t="e">
        <f t="shared" si="50"/>
        <v>#REF!</v>
      </c>
      <c r="AC1391" s="199" t="e">
        <f t="shared" si="50"/>
        <v>#REF!</v>
      </c>
      <c r="AD1391" s="199" t="e">
        <f t="shared" si="50"/>
        <v>#REF!</v>
      </c>
      <c r="AE1391" s="199" t="e">
        <f t="shared" si="50"/>
        <v>#REF!</v>
      </c>
      <c r="AF1391" s="199" t="e">
        <f t="shared" si="50"/>
        <v>#REF!</v>
      </c>
    </row>
    <row r="1392" spans="21:32">
      <c r="U1392" s="199" t="e">
        <f>AND($C1392&lt;&gt;"",#REF!&lt;&gt;"")</f>
        <v>#REF!</v>
      </c>
      <c r="V1392" s="199" t="e">
        <f>AND($C1392&lt;&gt;"",#REF!&lt;&gt;"")</f>
        <v>#REF!</v>
      </c>
      <c r="W1392" s="199" t="e">
        <f>AND($C1392&lt;&gt;"",#REF!&lt;&gt;"")</f>
        <v>#REF!</v>
      </c>
      <c r="X1392" s="199" t="e">
        <f>AND($C1392&lt;&gt;"",#REF!&lt;&gt;"")</f>
        <v>#REF!</v>
      </c>
      <c r="Y1392" s="199" t="e">
        <f>AND($C1392&lt;&gt;"",#REF!&lt;&gt;"")</f>
        <v>#REF!</v>
      </c>
      <c r="Z1392" s="199" t="e">
        <f>AND($C1392&lt;&gt;"",#REF!&lt;&gt;"")</f>
        <v>#REF!</v>
      </c>
      <c r="AA1392" s="199" t="e">
        <f t="shared" si="50"/>
        <v>#REF!</v>
      </c>
      <c r="AB1392" s="199" t="e">
        <f t="shared" si="50"/>
        <v>#REF!</v>
      </c>
      <c r="AC1392" s="199" t="e">
        <f t="shared" si="50"/>
        <v>#REF!</v>
      </c>
      <c r="AD1392" s="199" t="e">
        <f t="shared" si="50"/>
        <v>#REF!</v>
      </c>
      <c r="AE1392" s="199" t="e">
        <f t="shared" si="50"/>
        <v>#REF!</v>
      </c>
      <c r="AF1392" s="199" t="e">
        <f t="shared" si="50"/>
        <v>#REF!</v>
      </c>
    </row>
    <row r="1393" spans="21:32">
      <c r="U1393" s="199" t="e">
        <f>AND($C1393&lt;&gt;"",#REF!&lt;&gt;"")</f>
        <v>#REF!</v>
      </c>
      <c r="V1393" s="199" t="e">
        <f>AND($C1393&lt;&gt;"",#REF!&lt;&gt;"")</f>
        <v>#REF!</v>
      </c>
      <c r="W1393" s="199" t="e">
        <f>AND($C1393&lt;&gt;"",#REF!&lt;&gt;"")</f>
        <v>#REF!</v>
      </c>
      <c r="X1393" s="199" t="e">
        <f>AND($C1393&lt;&gt;"",#REF!&lt;&gt;"")</f>
        <v>#REF!</v>
      </c>
      <c r="Y1393" s="199" t="e">
        <f>AND($C1393&lt;&gt;"",#REF!&lt;&gt;"")</f>
        <v>#REF!</v>
      </c>
      <c r="Z1393" s="199" t="e">
        <f>AND($C1393&lt;&gt;"",#REF!&lt;&gt;"")</f>
        <v>#REF!</v>
      </c>
      <c r="AA1393" s="199" t="e">
        <f t="shared" si="50"/>
        <v>#REF!</v>
      </c>
      <c r="AB1393" s="199" t="e">
        <f t="shared" si="50"/>
        <v>#REF!</v>
      </c>
      <c r="AC1393" s="199" t="e">
        <f t="shared" si="50"/>
        <v>#REF!</v>
      </c>
      <c r="AD1393" s="199" t="e">
        <f t="shared" si="50"/>
        <v>#REF!</v>
      </c>
      <c r="AE1393" s="199" t="e">
        <f t="shared" si="50"/>
        <v>#REF!</v>
      </c>
      <c r="AF1393" s="199" t="e">
        <f t="shared" si="50"/>
        <v>#REF!</v>
      </c>
    </row>
    <row r="1394" spans="21:32">
      <c r="U1394" s="199" t="e">
        <f>AND($C1394&lt;&gt;"",#REF!&lt;&gt;"")</f>
        <v>#REF!</v>
      </c>
      <c r="V1394" s="199" t="e">
        <f>AND($C1394&lt;&gt;"",#REF!&lt;&gt;"")</f>
        <v>#REF!</v>
      </c>
      <c r="W1394" s="199" t="e">
        <f>AND($C1394&lt;&gt;"",#REF!&lt;&gt;"")</f>
        <v>#REF!</v>
      </c>
      <c r="X1394" s="199" t="e">
        <f>AND($C1394&lt;&gt;"",#REF!&lt;&gt;"")</f>
        <v>#REF!</v>
      </c>
      <c r="Y1394" s="199" t="e">
        <f>AND($C1394&lt;&gt;"",#REF!&lt;&gt;"")</f>
        <v>#REF!</v>
      </c>
      <c r="Z1394" s="199" t="e">
        <f>AND($C1394&lt;&gt;"",#REF!&lt;&gt;"")</f>
        <v>#REF!</v>
      </c>
      <c r="AA1394" s="199" t="e">
        <f t="shared" si="50"/>
        <v>#REF!</v>
      </c>
      <c r="AB1394" s="199" t="e">
        <f t="shared" si="50"/>
        <v>#REF!</v>
      </c>
      <c r="AC1394" s="199" t="e">
        <f t="shared" si="50"/>
        <v>#REF!</v>
      </c>
      <c r="AD1394" s="199" t="e">
        <f t="shared" si="50"/>
        <v>#REF!</v>
      </c>
      <c r="AE1394" s="199" t="e">
        <f t="shared" si="50"/>
        <v>#REF!</v>
      </c>
      <c r="AF1394" s="199" t="e">
        <f t="shared" si="50"/>
        <v>#REF!</v>
      </c>
    </row>
    <row r="1395" spans="21:32">
      <c r="U1395" s="199" t="e">
        <f>AND($C1395&lt;&gt;"",#REF!&lt;&gt;"")</f>
        <v>#REF!</v>
      </c>
      <c r="V1395" s="199" t="e">
        <f>AND($C1395&lt;&gt;"",#REF!&lt;&gt;"")</f>
        <v>#REF!</v>
      </c>
      <c r="W1395" s="199" t="e">
        <f>AND($C1395&lt;&gt;"",#REF!&lt;&gt;"")</f>
        <v>#REF!</v>
      </c>
      <c r="X1395" s="199" t="e">
        <f>AND($C1395&lt;&gt;"",#REF!&lt;&gt;"")</f>
        <v>#REF!</v>
      </c>
      <c r="Y1395" s="199" t="e">
        <f>AND($C1395&lt;&gt;"",#REF!&lt;&gt;"")</f>
        <v>#REF!</v>
      </c>
      <c r="Z1395" s="199" t="e">
        <f>AND($C1395&lt;&gt;"",#REF!&lt;&gt;"")</f>
        <v>#REF!</v>
      </c>
      <c r="AA1395" s="199" t="e">
        <f t="shared" si="50"/>
        <v>#REF!</v>
      </c>
      <c r="AB1395" s="199" t="e">
        <f t="shared" si="50"/>
        <v>#REF!</v>
      </c>
      <c r="AC1395" s="199" t="e">
        <f t="shared" si="50"/>
        <v>#REF!</v>
      </c>
      <c r="AD1395" s="199" t="e">
        <f t="shared" si="50"/>
        <v>#REF!</v>
      </c>
      <c r="AE1395" s="199" t="e">
        <f t="shared" si="50"/>
        <v>#REF!</v>
      </c>
      <c r="AF1395" s="199" t="e">
        <f t="shared" si="50"/>
        <v>#REF!</v>
      </c>
    </row>
    <row r="1396" spans="21:32">
      <c r="U1396" s="199" t="e">
        <f>AND($C1396&lt;&gt;"",#REF!&lt;&gt;"")</f>
        <v>#REF!</v>
      </c>
      <c r="V1396" s="199" t="e">
        <f>AND($C1396&lt;&gt;"",#REF!&lt;&gt;"")</f>
        <v>#REF!</v>
      </c>
      <c r="W1396" s="199" t="e">
        <f>AND($C1396&lt;&gt;"",#REF!&lt;&gt;"")</f>
        <v>#REF!</v>
      </c>
      <c r="X1396" s="199" t="e">
        <f>AND($C1396&lt;&gt;"",#REF!&lt;&gt;"")</f>
        <v>#REF!</v>
      </c>
      <c r="Y1396" s="199" t="e">
        <f>AND($C1396&lt;&gt;"",#REF!&lt;&gt;"")</f>
        <v>#REF!</v>
      </c>
      <c r="Z1396" s="199" t="e">
        <f>AND($C1396&lt;&gt;"",#REF!&lt;&gt;"")</f>
        <v>#REF!</v>
      </c>
      <c r="AA1396" s="199" t="e">
        <f t="shared" si="50"/>
        <v>#REF!</v>
      </c>
      <c r="AB1396" s="199" t="e">
        <f t="shared" si="50"/>
        <v>#REF!</v>
      </c>
      <c r="AC1396" s="199" t="e">
        <f t="shared" si="50"/>
        <v>#REF!</v>
      </c>
      <c r="AD1396" s="199" t="e">
        <f t="shared" si="50"/>
        <v>#REF!</v>
      </c>
      <c r="AE1396" s="199" t="e">
        <f t="shared" si="50"/>
        <v>#REF!</v>
      </c>
      <c r="AF1396" s="199" t="e">
        <f t="shared" si="50"/>
        <v>#REF!</v>
      </c>
    </row>
    <row r="1397" spans="21:32">
      <c r="U1397" s="199" t="e">
        <f>AND($C1397&lt;&gt;"",#REF!&lt;&gt;"")</f>
        <v>#REF!</v>
      </c>
      <c r="V1397" s="199" t="e">
        <f>AND($C1397&lt;&gt;"",#REF!&lt;&gt;"")</f>
        <v>#REF!</v>
      </c>
      <c r="W1397" s="199" t="e">
        <f>AND($C1397&lt;&gt;"",#REF!&lt;&gt;"")</f>
        <v>#REF!</v>
      </c>
      <c r="X1397" s="199" t="e">
        <f>AND($C1397&lt;&gt;"",#REF!&lt;&gt;"")</f>
        <v>#REF!</v>
      </c>
      <c r="Y1397" s="199" t="e">
        <f>AND($C1397&lt;&gt;"",#REF!&lt;&gt;"")</f>
        <v>#REF!</v>
      </c>
      <c r="Z1397" s="199" t="e">
        <f>AND($C1397&lt;&gt;"",#REF!&lt;&gt;"")</f>
        <v>#REF!</v>
      </c>
      <c r="AA1397" s="199" t="e">
        <f t="shared" si="50"/>
        <v>#REF!</v>
      </c>
      <c r="AB1397" s="199" t="e">
        <f t="shared" si="50"/>
        <v>#REF!</v>
      </c>
      <c r="AC1397" s="199" t="e">
        <f t="shared" si="50"/>
        <v>#REF!</v>
      </c>
      <c r="AD1397" s="199" t="e">
        <f t="shared" si="50"/>
        <v>#REF!</v>
      </c>
      <c r="AE1397" s="199" t="e">
        <f t="shared" si="50"/>
        <v>#REF!</v>
      </c>
      <c r="AF1397" s="199" t="e">
        <f t="shared" si="50"/>
        <v>#REF!</v>
      </c>
    </row>
    <row r="1398" spans="21:32">
      <c r="U1398" s="199" t="e">
        <f>AND($C1398&lt;&gt;"",#REF!&lt;&gt;"")</f>
        <v>#REF!</v>
      </c>
      <c r="V1398" s="199" t="e">
        <f>AND($C1398&lt;&gt;"",#REF!&lt;&gt;"")</f>
        <v>#REF!</v>
      </c>
      <c r="W1398" s="199" t="e">
        <f>AND($C1398&lt;&gt;"",#REF!&lt;&gt;"")</f>
        <v>#REF!</v>
      </c>
      <c r="X1398" s="199" t="e">
        <f>AND($C1398&lt;&gt;"",#REF!&lt;&gt;"")</f>
        <v>#REF!</v>
      </c>
      <c r="Y1398" s="199" t="e">
        <f>AND($C1398&lt;&gt;"",#REF!&lt;&gt;"")</f>
        <v>#REF!</v>
      </c>
      <c r="Z1398" s="199" t="e">
        <f>AND($C1398&lt;&gt;"",#REF!&lt;&gt;"")</f>
        <v>#REF!</v>
      </c>
      <c r="AA1398" s="199" t="e">
        <f t="shared" si="50"/>
        <v>#REF!</v>
      </c>
      <c r="AB1398" s="199" t="e">
        <f t="shared" si="50"/>
        <v>#REF!</v>
      </c>
      <c r="AC1398" s="199" t="e">
        <f t="shared" si="50"/>
        <v>#REF!</v>
      </c>
      <c r="AD1398" s="199" t="e">
        <f t="shared" si="50"/>
        <v>#REF!</v>
      </c>
      <c r="AE1398" s="199" t="e">
        <f t="shared" si="50"/>
        <v>#REF!</v>
      </c>
      <c r="AF1398" s="199" t="e">
        <f t="shared" si="50"/>
        <v>#REF!</v>
      </c>
    </row>
    <row r="1399" spans="21:32">
      <c r="U1399" s="199" t="e">
        <f>AND($C1399&lt;&gt;"",#REF!&lt;&gt;"")</f>
        <v>#REF!</v>
      </c>
      <c r="V1399" s="199" t="e">
        <f>AND($C1399&lt;&gt;"",#REF!&lt;&gt;"")</f>
        <v>#REF!</v>
      </c>
      <c r="W1399" s="199" t="e">
        <f>AND($C1399&lt;&gt;"",#REF!&lt;&gt;"")</f>
        <v>#REF!</v>
      </c>
      <c r="X1399" s="199" t="e">
        <f>AND($C1399&lt;&gt;"",#REF!&lt;&gt;"")</f>
        <v>#REF!</v>
      </c>
      <c r="Y1399" s="199" t="e">
        <f>AND($C1399&lt;&gt;"",#REF!&lt;&gt;"")</f>
        <v>#REF!</v>
      </c>
      <c r="Z1399" s="199" t="e">
        <f>AND($C1399&lt;&gt;"",#REF!&lt;&gt;"")</f>
        <v>#REF!</v>
      </c>
      <c r="AA1399" s="199" t="e">
        <f t="shared" si="50"/>
        <v>#REF!</v>
      </c>
      <c r="AB1399" s="199" t="e">
        <f t="shared" si="50"/>
        <v>#REF!</v>
      </c>
      <c r="AC1399" s="199" t="e">
        <f t="shared" si="50"/>
        <v>#REF!</v>
      </c>
      <c r="AD1399" s="199" t="e">
        <f t="shared" si="50"/>
        <v>#REF!</v>
      </c>
      <c r="AE1399" s="199" t="e">
        <f t="shared" si="50"/>
        <v>#REF!</v>
      </c>
      <c r="AF1399" s="199" t="e">
        <f t="shared" si="50"/>
        <v>#REF!</v>
      </c>
    </row>
    <row r="1400" spans="21:32">
      <c r="U1400" s="199" t="e">
        <f>AND($C1400&lt;&gt;"",#REF!&lt;&gt;"")</f>
        <v>#REF!</v>
      </c>
      <c r="V1400" s="199" t="e">
        <f>AND($C1400&lt;&gt;"",#REF!&lt;&gt;"")</f>
        <v>#REF!</v>
      </c>
      <c r="W1400" s="199" t="e">
        <f>AND($C1400&lt;&gt;"",#REF!&lt;&gt;"")</f>
        <v>#REF!</v>
      </c>
      <c r="X1400" s="199" t="e">
        <f>AND($C1400&lt;&gt;"",#REF!&lt;&gt;"")</f>
        <v>#REF!</v>
      </c>
      <c r="Y1400" s="199" t="e">
        <f>AND($C1400&lt;&gt;"",#REF!&lt;&gt;"")</f>
        <v>#REF!</v>
      </c>
      <c r="Z1400" s="199" t="e">
        <f>AND($C1400&lt;&gt;"",#REF!&lt;&gt;"")</f>
        <v>#REF!</v>
      </c>
      <c r="AA1400" s="199" t="e">
        <f t="shared" si="50"/>
        <v>#REF!</v>
      </c>
      <c r="AB1400" s="199" t="e">
        <f t="shared" si="50"/>
        <v>#REF!</v>
      </c>
      <c r="AC1400" s="199" t="e">
        <f t="shared" si="50"/>
        <v>#REF!</v>
      </c>
      <c r="AD1400" s="199" t="e">
        <f t="shared" si="50"/>
        <v>#REF!</v>
      </c>
      <c r="AE1400" s="199" t="e">
        <f t="shared" si="50"/>
        <v>#REF!</v>
      </c>
      <c r="AF1400" s="199" t="e">
        <f t="shared" si="50"/>
        <v>#REF!</v>
      </c>
    </row>
    <row r="1401" spans="21:32">
      <c r="U1401" s="199" t="e">
        <f>AND($C1401&lt;&gt;"",#REF!&lt;&gt;"")</f>
        <v>#REF!</v>
      </c>
      <c r="V1401" s="199" t="e">
        <f>AND($C1401&lt;&gt;"",#REF!&lt;&gt;"")</f>
        <v>#REF!</v>
      </c>
      <c r="W1401" s="199" t="e">
        <f>AND($C1401&lt;&gt;"",#REF!&lt;&gt;"")</f>
        <v>#REF!</v>
      </c>
      <c r="X1401" s="199" t="e">
        <f>AND($C1401&lt;&gt;"",#REF!&lt;&gt;"")</f>
        <v>#REF!</v>
      </c>
      <c r="Y1401" s="199" t="e">
        <f>AND($C1401&lt;&gt;"",#REF!&lt;&gt;"")</f>
        <v>#REF!</v>
      </c>
      <c r="Z1401" s="199" t="e">
        <f>AND($C1401&lt;&gt;"",#REF!&lt;&gt;"")</f>
        <v>#REF!</v>
      </c>
      <c r="AA1401" s="199" t="e">
        <f t="shared" si="50"/>
        <v>#REF!</v>
      </c>
      <c r="AB1401" s="199" t="e">
        <f t="shared" si="50"/>
        <v>#REF!</v>
      </c>
      <c r="AC1401" s="199" t="e">
        <f t="shared" si="50"/>
        <v>#REF!</v>
      </c>
      <c r="AD1401" s="199" t="e">
        <f t="shared" si="50"/>
        <v>#REF!</v>
      </c>
      <c r="AE1401" s="199" t="e">
        <f t="shared" si="50"/>
        <v>#REF!</v>
      </c>
      <c r="AF1401" s="199" t="e">
        <f t="shared" si="50"/>
        <v>#REF!</v>
      </c>
    </row>
    <row r="1402" spans="21:32">
      <c r="U1402" s="199" t="e">
        <f>AND($C1402&lt;&gt;"",#REF!&lt;&gt;"")</f>
        <v>#REF!</v>
      </c>
      <c r="V1402" s="199" t="e">
        <f>AND($C1402&lt;&gt;"",#REF!&lt;&gt;"")</f>
        <v>#REF!</v>
      </c>
      <c r="W1402" s="199" t="e">
        <f>AND($C1402&lt;&gt;"",#REF!&lt;&gt;"")</f>
        <v>#REF!</v>
      </c>
      <c r="X1402" s="199" t="e">
        <f>AND($C1402&lt;&gt;"",#REF!&lt;&gt;"")</f>
        <v>#REF!</v>
      </c>
      <c r="Y1402" s="199" t="e">
        <f>AND($C1402&lt;&gt;"",#REF!&lt;&gt;"")</f>
        <v>#REF!</v>
      </c>
      <c r="Z1402" s="199" t="e">
        <f>AND($C1402&lt;&gt;"",#REF!&lt;&gt;"")</f>
        <v>#REF!</v>
      </c>
      <c r="AA1402" s="199" t="e">
        <f t="shared" si="50"/>
        <v>#REF!</v>
      </c>
      <c r="AB1402" s="199" t="e">
        <f t="shared" si="50"/>
        <v>#REF!</v>
      </c>
      <c r="AC1402" s="199" t="e">
        <f t="shared" si="50"/>
        <v>#REF!</v>
      </c>
      <c r="AD1402" s="199" t="e">
        <f t="shared" si="50"/>
        <v>#REF!</v>
      </c>
      <c r="AE1402" s="199" t="e">
        <f t="shared" si="50"/>
        <v>#REF!</v>
      </c>
      <c r="AF1402" s="199" t="e">
        <f t="shared" si="50"/>
        <v>#REF!</v>
      </c>
    </row>
    <row r="1403" spans="21:32">
      <c r="U1403" s="199" t="e">
        <f>AND($C1403&lt;&gt;"",#REF!&lt;&gt;"")</f>
        <v>#REF!</v>
      </c>
      <c r="V1403" s="199" t="e">
        <f>AND($C1403&lt;&gt;"",#REF!&lt;&gt;"")</f>
        <v>#REF!</v>
      </c>
      <c r="W1403" s="199" t="e">
        <f>AND($C1403&lt;&gt;"",#REF!&lt;&gt;"")</f>
        <v>#REF!</v>
      </c>
      <c r="X1403" s="199" t="e">
        <f>AND($C1403&lt;&gt;"",#REF!&lt;&gt;"")</f>
        <v>#REF!</v>
      </c>
      <c r="Y1403" s="199" t="e">
        <f>AND($C1403&lt;&gt;"",#REF!&lt;&gt;"")</f>
        <v>#REF!</v>
      </c>
      <c r="Z1403" s="199" t="e">
        <f>AND($C1403&lt;&gt;"",#REF!&lt;&gt;"")</f>
        <v>#REF!</v>
      </c>
      <c r="AA1403" s="199" t="e">
        <f t="shared" si="50"/>
        <v>#REF!</v>
      </c>
      <c r="AB1403" s="199" t="e">
        <f t="shared" si="50"/>
        <v>#REF!</v>
      </c>
      <c r="AC1403" s="199" t="e">
        <f t="shared" si="50"/>
        <v>#REF!</v>
      </c>
      <c r="AD1403" s="199" t="e">
        <f t="shared" si="50"/>
        <v>#REF!</v>
      </c>
      <c r="AE1403" s="199" t="e">
        <f t="shared" si="50"/>
        <v>#REF!</v>
      </c>
      <c r="AF1403" s="199" t="e">
        <f t="shared" si="50"/>
        <v>#REF!</v>
      </c>
    </row>
    <row r="1404" spans="21:32">
      <c r="U1404" s="199" t="e">
        <f>AND($C1404&lt;&gt;"",#REF!&lt;&gt;"")</f>
        <v>#REF!</v>
      </c>
      <c r="V1404" s="199" t="e">
        <f>AND($C1404&lt;&gt;"",#REF!&lt;&gt;"")</f>
        <v>#REF!</v>
      </c>
      <c r="W1404" s="199" t="e">
        <f>AND($C1404&lt;&gt;"",#REF!&lt;&gt;"")</f>
        <v>#REF!</v>
      </c>
      <c r="X1404" s="199" t="e">
        <f>AND($C1404&lt;&gt;"",#REF!&lt;&gt;"")</f>
        <v>#REF!</v>
      </c>
      <c r="Y1404" s="199" t="e">
        <f>AND($C1404&lt;&gt;"",#REF!&lt;&gt;"")</f>
        <v>#REF!</v>
      </c>
      <c r="Z1404" s="199" t="e">
        <f>AND($C1404&lt;&gt;"",#REF!&lt;&gt;"")</f>
        <v>#REF!</v>
      </c>
      <c r="AA1404" s="199" t="e">
        <f t="shared" si="50"/>
        <v>#REF!</v>
      </c>
      <c r="AB1404" s="199" t="e">
        <f t="shared" si="50"/>
        <v>#REF!</v>
      </c>
      <c r="AC1404" s="199" t="e">
        <f t="shared" si="50"/>
        <v>#REF!</v>
      </c>
      <c r="AD1404" s="199" t="e">
        <f t="shared" si="50"/>
        <v>#REF!</v>
      </c>
      <c r="AE1404" s="199" t="e">
        <f t="shared" si="50"/>
        <v>#REF!</v>
      </c>
      <c r="AF1404" s="199" t="e">
        <f t="shared" si="50"/>
        <v>#REF!</v>
      </c>
    </row>
    <row r="1405" spans="21:32">
      <c r="U1405" s="199" t="e">
        <f>AND($C1405&lt;&gt;"",#REF!&lt;&gt;"")</f>
        <v>#REF!</v>
      </c>
      <c r="V1405" s="199" t="e">
        <f>AND($C1405&lt;&gt;"",#REF!&lt;&gt;"")</f>
        <v>#REF!</v>
      </c>
      <c r="W1405" s="199" t="e">
        <f>AND($C1405&lt;&gt;"",#REF!&lt;&gt;"")</f>
        <v>#REF!</v>
      </c>
      <c r="X1405" s="199" t="e">
        <f>AND($C1405&lt;&gt;"",#REF!&lt;&gt;"")</f>
        <v>#REF!</v>
      </c>
      <c r="Y1405" s="199" t="e">
        <f>AND($C1405&lt;&gt;"",#REF!&lt;&gt;"")</f>
        <v>#REF!</v>
      </c>
      <c r="Z1405" s="199" t="e">
        <f>AND($C1405&lt;&gt;"",#REF!&lt;&gt;"")</f>
        <v>#REF!</v>
      </c>
      <c r="AA1405" s="199" t="e">
        <f t="shared" si="50"/>
        <v>#REF!</v>
      </c>
      <c r="AB1405" s="199" t="e">
        <f t="shared" si="50"/>
        <v>#REF!</v>
      </c>
      <c r="AC1405" s="199" t="e">
        <f t="shared" si="50"/>
        <v>#REF!</v>
      </c>
      <c r="AD1405" s="199" t="e">
        <f t="shared" si="50"/>
        <v>#REF!</v>
      </c>
      <c r="AE1405" s="199" t="e">
        <f t="shared" si="50"/>
        <v>#REF!</v>
      </c>
      <c r="AF1405" s="199" t="e">
        <f t="shared" si="50"/>
        <v>#REF!</v>
      </c>
    </row>
    <row r="1406" spans="21:32">
      <c r="U1406" s="199" t="e">
        <f>AND($C1406&lt;&gt;"",#REF!&lt;&gt;"")</f>
        <v>#REF!</v>
      </c>
      <c r="V1406" s="199" t="e">
        <f>AND($C1406&lt;&gt;"",#REF!&lt;&gt;"")</f>
        <v>#REF!</v>
      </c>
      <c r="W1406" s="199" t="e">
        <f>AND($C1406&lt;&gt;"",#REF!&lt;&gt;"")</f>
        <v>#REF!</v>
      </c>
      <c r="X1406" s="199" t="e">
        <f>AND($C1406&lt;&gt;"",#REF!&lt;&gt;"")</f>
        <v>#REF!</v>
      </c>
      <c r="Y1406" s="199" t="e">
        <f>AND($C1406&lt;&gt;"",#REF!&lt;&gt;"")</f>
        <v>#REF!</v>
      </c>
      <c r="Z1406" s="199" t="e">
        <f>AND($C1406&lt;&gt;"",#REF!&lt;&gt;"")</f>
        <v>#REF!</v>
      </c>
      <c r="AA1406" s="199" t="e">
        <f t="shared" si="50"/>
        <v>#REF!</v>
      </c>
      <c r="AB1406" s="199" t="e">
        <f t="shared" si="50"/>
        <v>#REF!</v>
      </c>
      <c r="AC1406" s="199" t="e">
        <f t="shared" si="50"/>
        <v>#REF!</v>
      </c>
      <c r="AD1406" s="199" t="e">
        <f t="shared" si="50"/>
        <v>#REF!</v>
      </c>
      <c r="AE1406" s="199" t="e">
        <f t="shared" si="50"/>
        <v>#REF!</v>
      </c>
      <c r="AF1406" s="199" t="e">
        <f t="shared" si="50"/>
        <v>#REF!</v>
      </c>
    </row>
    <row r="1407" spans="21:32">
      <c r="U1407" s="199" t="e">
        <f>AND($C1407&lt;&gt;"",#REF!&lt;&gt;"")</f>
        <v>#REF!</v>
      </c>
      <c r="V1407" s="199" t="e">
        <f>AND($C1407&lt;&gt;"",#REF!&lt;&gt;"")</f>
        <v>#REF!</v>
      </c>
      <c r="W1407" s="199" t="e">
        <f>AND($C1407&lt;&gt;"",#REF!&lt;&gt;"")</f>
        <v>#REF!</v>
      </c>
      <c r="X1407" s="199" t="e">
        <f>AND($C1407&lt;&gt;"",#REF!&lt;&gt;"")</f>
        <v>#REF!</v>
      </c>
      <c r="Y1407" s="199" t="e">
        <f>AND($C1407&lt;&gt;"",#REF!&lt;&gt;"")</f>
        <v>#REF!</v>
      </c>
      <c r="Z1407" s="199" t="e">
        <f>AND($C1407&lt;&gt;"",#REF!&lt;&gt;"")</f>
        <v>#REF!</v>
      </c>
      <c r="AA1407" s="199" t="e">
        <f t="shared" si="50"/>
        <v>#REF!</v>
      </c>
      <c r="AB1407" s="199" t="e">
        <f t="shared" si="50"/>
        <v>#REF!</v>
      </c>
      <c r="AC1407" s="199" t="e">
        <f t="shared" si="50"/>
        <v>#REF!</v>
      </c>
      <c r="AD1407" s="199" t="e">
        <f t="shared" si="50"/>
        <v>#REF!</v>
      </c>
      <c r="AE1407" s="199" t="e">
        <f t="shared" si="50"/>
        <v>#REF!</v>
      </c>
      <c r="AF1407" s="199" t="e">
        <f t="shared" si="50"/>
        <v>#REF!</v>
      </c>
    </row>
    <row r="1408" spans="21:32">
      <c r="U1408" s="199" t="e">
        <f>AND($C1408&lt;&gt;"",#REF!&lt;&gt;"")</f>
        <v>#REF!</v>
      </c>
      <c r="V1408" s="199" t="e">
        <f>AND($C1408&lt;&gt;"",#REF!&lt;&gt;"")</f>
        <v>#REF!</v>
      </c>
      <c r="W1408" s="199" t="e">
        <f>AND($C1408&lt;&gt;"",#REF!&lt;&gt;"")</f>
        <v>#REF!</v>
      </c>
      <c r="X1408" s="199" t="e">
        <f>AND($C1408&lt;&gt;"",#REF!&lt;&gt;"")</f>
        <v>#REF!</v>
      </c>
      <c r="Y1408" s="199" t="e">
        <f>AND($C1408&lt;&gt;"",#REF!&lt;&gt;"")</f>
        <v>#REF!</v>
      </c>
      <c r="Z1408" s="199" t="e">
        <f>AND($C1408&lt;&gt;"",#REF!&lt;&gt;"")</f>
        <v>#REF!</v>
      </c>
      <c r="AA1408" s="199" t="e">
        <f t="shared" si="50"/>
        <v>#REF!</v>
      </c>
      <c r="AB1408" s="199" t="e">
        <f t="shared" si="50"/>
        <v>#REF!</v>
      </c>
      <c r="AC1408" s="199" t="e">
        <f t="shared" si="50"/>
        <v>#REF!</v>
      </c>
      <c r="AD1408" s="199" t="e">
        <f t="shared" si="50"/>
        <v>#REF!</v>
      </c>
      <c r="AE1408" s="199" t="e">
        <f t="shared" si="50"/>
        <v>#REF!</v>
      </c>
      <c r="AF1408" s="199" t="e">
        <f t="shared" si="50"/>
        <v>#REF!</v>
      </c>
    </row>
    <row r="1409" spans="21:32">
      <c r="U1409" s="199" t="e">
        <f>AND($C1409&lt;&gt;"",#REF!&lt;&gt;"")</f>
        <v>#REF!</v>
      </c>
      <c r="V1409" s="199" t="e">
        <f>AND($C1409&lt;&gt;"",#REF!&lt;&gt;"")</f>
        <v>#REF!</v>
      </c>
      <c r="W1409" s="199" t="e">
        <f>AND($C1409&lt;&gt;"",#REF!&lt;&gt;"")</f>
        <v>#REF!</v>
      </c>
      <c r="X1409" s="199" t="e">
        <f>AND($C1409&lt;&gt;"",#REF!&lt;&gt;"")</f>
        <v>#REF!</v>
      </c>
      <c r="Y1409" s="199" t="e">
        <f>AND($C1409&lt;&gt;"",#REF!&lt;&gt;"")</f>
        <v>#REF!</v>
      </c>
      <c r="Z1409" s="199" t="e">
        <f>AND($C1409&lt;&gt;"",#REF!&lt;&gt;"")</f>
        <v>#REF!</v>
      </c>
      <c r="AA1409" s="199" t="e">
        <f t="shared" si="50"/>
        <v>#REF!</v>
      </c>
      <c r="AB1409" s="199" t="e">
        <f t="shared" si="50"/>
        <v>#REF!</v>
      </c>
      <c r="AC1409" s="199" t="e">
        <f t="shared" si="50"/>
        <v>#REF!</v>
      </c>
      <c r="AD1409" s="199" t="e">
        <f t="shared" si="50"/>
        <v>#REF!</v>
      </c>
      <c r="AE1409" s="199" t="e">
        <f t="shared" si="50"/>
        <v>#REF!</v>
      </c>
      <c r="AF1409" s="199" t="e">
        <f t="shared" si="50"/>
        <v>#REF!</v>
      </c>
    </row>
    <row r="1410" spans="21:32">
      <c r="U1410" s="199" t="e">
        <f>AND($C1410&lt;&gt;"",#REF!&lt;&gt;"")</f>
        <v>#REF!</v>
      </c>
      <c r="V1410" s="199" t="e">
        <f>AND($C1410&lt;&gt;"",#REF!&lt;&gt;"")</f>
        <v>#REF!</v>
      </c>
      <c r="W1410" s="199" t="e">
        <f>AND($C1410&lt;&gt;"",#REF!&lt;&gt;"")</f>
        <v>#REF!</v>
      </c>
      <c r="X1410" s="199" t="e">
        <f>AND($C1410&lt;&gt;"",#REF!&lt;&gt;"")</f>
        <v>#REF!</v>
      </c>
      <c r="Y1410" s="199" t="e">
        <f>AND($C1410&lt;&gt;"",#REF!&lt;&gt;"")</f>
        <v>#REF!</v>
      </c>
      <c r="Z1410" s="199" t="e">
        <f>AND($C1410&lt;&gt;"",#REF!&lt;&gt;"")</f>
        <v>#REF!</v>
      </c>
      <c r="AA1410" s="199" t="e">
        <f t="shared" si="50"/>
        <v>#REF!</v>
      </c>
      <c r="AB1410" s="199" t="e">
        <f t="shared" si="50"/>
        <v>#REF!</v>
      </c>
      <c r="AC1410" s="199" t="e">
        <f t="shared" si="50"/>
        <v>#REF!</v>
      </c>
      <c r="AD1410" s="199" t="e">
        <f t="shared" si="50"/>
        <v>#REF!</v>
      </c>
      <c r="AE1410" s="199" t="e">
        <f t="shared" si="50"/>
        <v>#REF!</v>
      </c>
      <c r="AF1410" s="199" t="e">
        <f t="shared" si="50"/>
        <v>#REF!</v>
      </c>
    </row>
    <row r="1411" spans="21:32">
      <c r="U1411" s="199" t="e">
        <f>AND($C1411&lt;&gt;"",#REF!&lt;&gt;"")</f>
        <v>#REF!</v>
      </c>
      <c r="V1411" s="199" t="e">
        <f>AND($C1411&lt;&gt;"",#REF!&lt;&gt;"")</f>
        <v>#REF!</v>
      </c>
      <c r="W1411" s="199" t="e">
        <f>AND($C1411&lt;&gt;"",#REF!&lt;&gt;"")</f>
        <v>#REF!</v>
      </c>
      <c r="X1411" s="199" t="e">
        <f>AND($C1411&lt;&gt;"",#REF!&lt;&gt;"")</f>
        <v>#REF!</v>
      </c>
      <c r="Y1411" s="199" t="e">
        <f>AND($C1411&lt;&gt;"",#REF!&lt;&gt;"")</f>
        <v>#REF!</v>
      </c>
      <c r="Z1411" s="199" t="e">
        <f>AND($C1411&lt;&gt;"",#REF!&lt;&gt;"")</f>
        <v>#REF!</v>
      </c>
      <c r="AA1411" s="199" t="e">
        <f t="shared" si="50"/>
        <v>#REF!</v>
      </c>
      <c r="AB1411" s="199" t="e">
        <f t="shared" si="50"/>
        <v>#REF!</v>
      </c>
      <c r="AC1411" s="199" t="e">
        <f t="shared" si="50"/>
        <v>#REF!</v>
      </c>
      <c r="AD1411" s="199" t="e">
        <f t="shared" si="50"/>
        <v>#REF!</v>
      </c>
      <c r="AE1411" s="199" t="e">
        <f t="shared" si="50"/>
        <v>#REF!</v>
      </c>
      <c r="AF1411" s="199" t="e">
        <f t="shared" si="50"/>
        <v>#REF!</v>
      </c>
    </row>
    <row r="1412" spans="21:32">
      <c r="U1412" s="199" t="e">
        <f>AND($C1412&lt;&gt;"",#REF!&lt;&gt;"")</f>
        <v>#REF!</v>
      </c>
      <c r="V1412" s="199" t="e">
        <f>AND($C1412&lt;&gt;"",#REF!&lt;&gt;"")</f>
        <v>#REF!</v>
      </c>
      <c r="W1412" s="199" t="e">
        <f>AND($C1412&lt;&gt;"",#REF!&lt;&gt;"")</f>
        <v>#REF!</v>
      </c>
      <c r="X1412" s="199" t="e">
        <f>AND($C1412&lt;&gt;"",#REF!&lt;&gt;"")</f>
        <v>#REF!</v>
      </c>
      <c r="Y1412" s="199" t="e">
        <f>AND($C1412&lt;&gt;"",#REF!&lt;&gt;"")</f>
        <v>#REF!</v>
      </c>
      <c r="Z1412" s="199" t="e">
        <f>AND($C1412&lt;&gt;"",#REF!&lt;&gt;"")</f>
        <v>#REF!</v>
      </c>
      <c r="AA1412" s="199" t="e">
        <f t="shared" si="50"/>
        <v>#REF!</v>
      </c>
      <c r="AB1412" s="199" t="e">
        <f t="shared" si="50"/>
        <v>#REF!</v>
      </c>
      <c r="AC1412" s="199" t="e">
        <f t="shared" si="50"/>
        <v>#REF!</v>
      </c>
      <c r="AD1412" s="199" t="e">
        <f t="shared" si="50"/>
        <v>#REF!</v>
      </c>
      <c r="AE1412" s="199" t="e">
        <f t="shared" si="50"/>
        <v>#REF!</v>
      </c>
      <c r="AF1412" s="199" t="e">
        <f t="shared" si="50"/>
        <v>#REF!</v>
      </c>
    </row>
    <row r="1413" spans="21:32">
      <c r="U1413" s="199" t="e">
        <f>AND($C1413&lt;&gt;"",#REF!&lt;&gt;"")</f>
        <v>#REF!</v>
      </c>
      <c r="V1413" s="199" t="e">
        <f>AND($C1413&lt;&gt;"",#REF!&lt;&gt;"")</f>
        <v>#REF!</v>
      </c>
      <c r="W1413" s="199" t="e">
        <f>AND($C1413&lt;&gt;"",#REF!&lt;&gt;"")</f>
        <v>#REF!</v>
      </c>
      <c r="X1413" s="199" t="e">
        <f>AND($C1413&lt;&gt;"",#REF!&lt;&gt;"")</f>
        <v>#REF!</v>
      </c>
      <c r="Y1413" s="199" t="e">
        <f>AND($C1413&lt;&gt;"",#REF!&lt;&gt;"")</f>
        <v>#REF!</v>
      </c>
      <c r="Z1413" s="199" t="e">
        <f>AND($C1413&lt;&gt;"",#REF!&lt;&gt;"")</f>
        <v>#REF!</v>
      </c>
      <c r="AA1413" s="199" t="e">
        <f t="shared" si="50"/>
        <v>#REF!</v>
      </c>
      <c r="AB1413" s="199" t="e">
        <f t="shared" si="50"/>
        <v>#REF!</v>
      </c>
      <c r="AC1413" s="199" t="e">
        <f t="shared" si="50"/>
        <v>#REF!</v>
      </c>
      <c r="AD1413" s="199" t="e">
        <f t="shared" si="50"/>
        <v>#REF!</v>
      </c>
      <c r="AE1413" s="199" t="e">
        <f t="shared" si="50"/>
        <v>#REF!</v>
      </c>
      <c r="AF1413" s="199" t="e">
        <f t="shared" si="50"/>
        <v>#REF!</v>
      </c>
    </row>
    <row r="1414" spans="21:32">
      <c r="U1414" s="199" t="e">
        <f>AND($C1414&lt;&gt;"",#REF!&lt;&gt;"")</f>
        <v>#REF!</v>
      </c>
      <c r="V1414" s="199" t="e">
        <f>AND($C1414&lt;&gt;"",#REF!&lt;&gt;"")</f>
        <v>#REF!</v>
      </c>
      <c r="W1414" s="199" t="e">
        <f>AND($C1414&lt;&gt;"",#REF!&lt;&gt;"")</f>
        <v>#REF!</v>
      </c>
      <c r="X1414" s="199" t="e">
        <f>AND($C1414&lt;&gt;"",#REF!&lt;&gt;"")</f>
        <v>#REF!</v>
      </c>
      <c r="Y1414" s="199" t="e">
        <f>AND($C1414&lt;&gt;"",#REF!&lt;&gt;"")</f>
        <v>#REF!</v>
      </c>
      <c r="Z1414" s="199" t="e">
        <f>AND($C1414&lt;&gt;"",#REF!&lt;&gt;"")</f>
        <v>#REF!</v>
      </c>
      <c r="AA1414" s="199" t="e">
        <f t="shared" si="50"/>
        <v>#REF!</v>
      </c>
      <c r="AB1414" s="199" t="e">
        <f t="shared" si="50"/>
        <v>#REF!</v>
      </c>
      <c r="AC1414" s="199" t="e">
        <f t="shared" si="50"/>
        <v>#REF!</v>
      </c>
      <c r="AD1414" s="199" t="e">
        <f t="shared" si="50"/>
        <v>#REF!</v>
      </c>
      <c r="AE1414" s="199" t="e">
        <f t="shared" si="50"/>
        <v>#REF!</v>
      </c>
      <c r="AF1414" s="199" t="e">
        <f t="shared" si="50"/>
        <v>#REF!</v>
      </c>
    </row>
    <row r="1415" spans="21:32">
      <c r="U1415" s="199" t="e">
        <f>AND($C1415&lt;&gt;"",#REF!&lt;&gt;"")</f>
        <v>#REF!</v>
      </c>
      <c r="V1415" s="199" t="e">
        <f>AND($C1415&lt;&gt;"",#REF!&lt;&gt;"")</f>
        <v>#REF!</v>
      </c>
      <c r="W1415" s="199" t="e">
        <f>AND($C1415&lt;&gt;"",#REF!&lt;&gt;"")</f>
        <v>#REF!</v>
      </c>
      <c r="X1415" s="199" t="e">
        <f>AND($C1415&lt;&gt;"",#REF!&lt;&gt;"")</f>
        <v>#REF!</v>
      </c>
      <c r="Y1415" s="199" t="e">
        <f>AND($C1415&lt;&gt;"",#REF!&lt;&gt;"")</f>
        <v>#REF!</v>
      </c>
      <c r="Z1415" s="199" t="e">
        <f>AND($C1415&lt;&gt;"",#REF!&lt;&gt;"")</f>
        <v>#REF!</v>
      </c>
      <c r="AA1415" s="199" t="e">
        <f t="shared" si="50"/>
        <v>#REF!</v>
      </c>
      <c r="AB1415" s="199" t="e">
        <f t="shared" si="50"/>
        <v>#REF!</v>
      </c>
      <c r="AC1415" s="199" t="e">
        <f t="shared" si="50"/>
        <v>#REF!</v>
      </c>
      <c r="AD1415" s="199" t="e">
        <f t="shared" si="50"/>
        <v>#REF!</v>
      </c>
      <c r="AE1415" s="199" t="e">
        <f t="shared" si="50"/>
        <v>#REF!</v>
      </c>
      <c r="AF1415" s="199" t="e">
        <f t="shared" si="50"/>
        <v>#REF!</v>
      </c>
    </row>
    <row r="1416" spans="21:32">
      <c r="U1416" s="199" t="e">
        <f>AND($C1416&lt;&gt;"",#REF!&lt;&gt;"")</f>
        <v>#REF!</v>
      </c>
      <c r="V1416" s="199" t="e">
        <f>AND($C1416&lt;&gt;"",#REF!&lt;&gt;"")</f>
        <v>#REF!</v>
      </c>
      <c r="W1416" s="199" t="e">
        <f>AND($C1416&lt;&gt;"",#REF!&lt;&gt;"")</f>
        <v>#REF!</v>
      </c>
      <c r="X1416" s="199" t="e">
        <f>AND($C1416&lt;&gt;"",#REF!&lt;&gt;"")</f>
        <v>#REF!</v>
      </c>
      <c r="Y1416" s="199" t="e">
        <f>AND($C1416&lt;&gt;"",#REF!&lt;&gt;"")</f>
        <v>#REF!</v>
      </c>
      <c r="Z1416" s="199" t="e">
        <f>AND($C1416&lt;&gt;"",#REF!&lt;&gt;"")</f>
        <v>#REF!</v>
      </c>
      <c r="AA1416" s="199" t="e">
        <f t="shared" si="50"/>
        <v>#REF!</v>
      </c>
      <c r="AB1416" s="199" t="e">
        <f t="shared" si="50"/>
        <v>#REF!</v>
      </c>
      <c r="AC1416" s="199" t="e">
        <f t="shared" si="50"/>
        <v>#REF!</v>
      </c>
      <c r="AD1416" s="199" t="e">
        <f t="shared" si="50"/>
        <v>#REF!</v>
      </c>
      <c r="AE1416" s="199" t="e">
        <f t="shared" si="50"/>
        <v>#REF!</v>
      </c>
      <c r="AF1416" s="199" t="e">
        <f t="shared" si="50"/>
        <v>#REF!</v>
      </c>
    </row>
    <row r="1417" spans="21:32">
      <c r="U1417" s="199" t="e">
        <f>AND($C1417&lt;&gt;"",#REF!&lt;&gt;"")</f>
        <v>#REF!</v>
      </c>
      <c r="V1417" s="199" t="e">
        <f>AND($C1417&lt;&gt;"",#REF!&lt;&gt;"")</f>
        <v>#REF!</v>
      </c>
      <c r="W1417" s="199" t="e">
        <f>AND($C1417&lt;&gt;"",#REF!&lt;&gt;"")</f>
        <v>#REF!</v>
      </c>
      <c r="X1417" s="199" t="e">
        <f>AND($C1417&lt;&gt;"",#REF!&lt;&gt;"")</f>
        <v>#REF!</v>
      </c>
      <c r="Y1417" s="199" t="e">
        <f>AND($C1417&lt;&gt;"",#REF!&lt;&gt;"")</f>
        <v>#REF!</v>
      </c>
      <c r="Z1417" s="199" t="e">
        <f>AND($C1417&lt;&gt;"",#REF!&lt;&gt;"")</f>
        <v>#REF!</v>
      </c>
      <c r="AA1417" s="199" t="e">
        <f t="shared" si="50"/>
        <v>#REF!</v>
      </c>
      <c r="AB1417" s="199" t="e">
        <f t="shared" si="50"/>
        <v>#REF!</v>
      </c>
      <c r="AC1417" s="199" t="e">
        <f t="shared" si="50"/>
        <v>#REF!</v>
      </c>
      <c r="AD1417" s="199" t="e">
        <f t="shared" si="50"/>
        <v>#REF!</v>
      </c>
      <c r="AE1417" s="199" t="e">
        <f t="shared" si="50"/>
        <v>#REF!</v>
      </c>
      <c r="AF1417" s="199" t="e">
        <f t="shared" si="50"/>
        <v>#REF!</v>
      </c>
    </row>
    <row r="1418" spans="21:32">
      <c r="U1418" s="199" t="e">
        <f>AND($C1418&lt;&gt;"",#REF!&lt;&gt;"")</f>
        <v>#REF!</v>
      </c>
      <c r="V1418" s="199" t="e">
        <f>AND($C1418&lt;&gt;"",#REF!&lt;&gt;"")</f>
        <v>#REF!</v>
      </c>
      <c r="W1418" s="199" t="e">
        <f>AND($C1418&lt;&gt;"",#REF!&lt;&gt;"")</f>
        <v>#REF!</v>
      </c>
      <c r="X1418" s="199" t="e">
        <f>AND($C1418&lt;&gt;"",#REF!&lt;&gt;"")</f>
        <v>#REF!</v>
      </c>
      <c r="Y1418" s="199" t="e">
        <f>AND($C1418&lt;&gt;"",#REF!&lt;&gt;"")</f>
        <v>#REF!</v>
      </c>
      <c r="Z1418" s="199" t="e">
        <f>AND($C1418&lt;&gt;"",#REF!&lt;&gt;"")</f>
        <v>#REF!</v>
      </c>
      <c r="AA1418" s="199" t="e">
        <f t="shared" si="50"/>
        <v>#REF!</v>
      </c>
      <c r="AB1418" s="199" t="e">
        <f t="shared" si="50"/>
        <v>#REF!</v>
      </c>
      <c r="AC1418" s="199" t="e">
        <f t="shared" si="50"/>
        <v>#REF!</v>
      </c>
      <c r="AD1418" s="199" t="e">
        <f t="shared" si="50"/>
        <v>#REF!</v>
      </c>
      <c r="AE1418" s="199" t="e">
        <f t="shared" si="50"/>
        <v>#REF!</v>
      </c>
      <c r="AF1418" s="199" t="e">
        <f t="shared" si="50"/>
        <v>#REF!</v>
      </c>
    </row>
    <row r="1419" spans="21:32">
      <c r="U1419" s="199" t="e">
        <f>AND($C1419&lt;&gt;"",#REF!&lt;&gt;"")</f>
        <v>#REF!</v>
      </c>
      <c r="V1419" s="199" t="e">
        <f>AND($C1419&lt;&gt;"",#REF!&lt;&gt;"")</f>
        <v>#REF!</v>
      </c>
      <c r="W1419" s="199" t="e">
        <f>AND($C1419&lt;&gt;"",#REF!&lt;&gt;"")</f>
        <v>#REF!</v>
      </c>
      <c r="X1419" s="199" t="e">
        <f>AND($C1419&lt;&gt;"",#REF!&lt;&gt;"")</f>
        <v>#REF!</v>
      </c>
      <c r="Y1419" s="199" t="e">
        <f>AND($C1419&lt;&gt;"",#REF!&lt;&gt;"")</f>
        <v>#REF!</v>
      </c>
      <c r="Z1419" s="199" t="e">
        <f>AND($C1419&lt;&gt;"",#REF!&lt;&gt;"")</f>
        <v>#REF!</v>
      </c>
      <c r="AA1419" s="199" t="e">
        <f t="shared" si="50"/>
        <v>#REF!</v>
      </c>
      <c r="AB1419" s="199" t="e">
        <f t="shared" si="50"/>
        <v>#REF!</v>
      </c>
      <c r="AC1419" s="199" t="e">
        <f t="shared" si="50"/>
        <v>#REF!</v>
      </c>
      <c r="AD1419" s="199" t="e">
        <f t="shared" si="50"/>
        <v>#REF!</v>
      </c>
      <c r="AE1419" s="199" t="e">
        <f t="shared" si="50"/>
        <v>#REF!</v>
      </c>
      <c r="AF1419" s="199" t="e">
        <f t="shared" si="50"/>
        <v>#REF!</v>
      </c>
    </row>
    <row r="1420" spans="21:32">
      <c r="U1420" s="199" t="e">
        <f>AND($C1420&lt;&gt;"",#REF!&lt;&gt;"")</f>
        <v>#REF!</v>
      </c>
      <c r="V1420" s="199" t="e">
        <f>AND($C1420&lt;&gt;"",#REF!&lt;&gt;"")</f>
        <v>#REF!</v>
      </c>
      <c r="W1420" s="199" t="e">
        <f>AND($C1420&lt;&gt;"",#REF!&lt;&gt;"")</f>
        <v>#REF!</v>
      </c>
      <c r="X1420" s="199" t="e">
        <f>AND($C1420&lt;&gt;"",#REF!&lt;&gt;"")</f>
        <v>#REF!</v>
      </c>
      <c r="Y1420" s="199" t="e">
        <f>AND($C1420&lt;&gt;"",#REF!&lt;&gt;"")</f>
        <v>#REF!</v>
      </c>
      <c r="Z1420" s="199" t="e">
        <f>AND($C1420&lt;&gt;"",#REF!&lt;&gt;"")</f>
        <v>#REF!</v>
      </c>
      <c r="AA1420" s="199" t="e">
        <f t="shared" si="50"/>
        <v>#REF!</v>
      </c>
      <c r="AB1420" s="199" t="e">
        <f t="shared" si="50"/>
        <v>#REF!</v>
      </c>
      <c r="AC1420" s="199" t="e">
        <f t="shared" si="50"/>
        <v>#REF!</v>
      </c>
      <c r="AD1420" s="199" t="e">
        <f t="shared" si="50"/>
        <v>#REF!</v>
      </c>
      <c r="AE1420" s="199" t="e">
        <f t="shared" si="50"/>
        <v>#REF!</v>
      </c>
      <c r="AF1420" s="199" t="e">
        <f t="shared" si="50"/>
        <v>#REF!</v>
      </c>
    </row>
    <row r="1421" spans="21:32">
      <c r="U1421" s="199" t="e">
        <f>AND($C1421&lt;&gt;"",#REF!&lt;&gt;"")</f>
        <v>#REF!</v>
      </c>
      <c r="V1421" s="199" t="e">
        <f>AND($C1421&lt;&gt;"",#REF!&lt;&gt;"")</f>
        <v>#REF!</v>
      </c>
      <c r="W1421" s="199" t="e">
        <f>AND($C1421&lt;&gt;"",#REF!&lt;&gt;"")</f>
        <v>#REF!</v>
      </c>
      <c r="X1421" s="199" t="e">
        <f>AND($C1421&lt;&gt;"",#REF!&lt;&gt;"")</f>
        <v>#REF!</v>
      </c>
      <c r="Y1421" s="199" t="e">
        <f>AND($C1421&lt;&gt;"",#REF!&lt;&gt;"")</f>
        <v>#REF!</v>
      </c>
      <c r="Z1421" s="199" t="e">
        <f>AND($C1421&lt;&gt;"",#REF!&lt;&gt;"")</f>
        <v>#REF!</v>
      </c>
      <c r="AA1421" s="199" t="e">
        <f t="shared" si="50"/>
        <v>#REF!</v>
      </c>
      <c r="AB1421" s="199" t="e">
        <f t="shared" si="50"/>
        <v>#REF!</v>
      </c>
      <c r="AC1421" s="199" t="e">
        <f t="shared" si="50"/>
        <v>#REF!</v>
      </c>
      <c r="AD1421" s="199" t="e">
        <f t="shared" si="50"/>
        <v>#REF!</v>
      </c>
      <c r="AE1421" s="199" t="e">
        <f t="shared" si="50"/>
        <v>#REF!</v>
      </c>
      <c r="AF1421" s="199" t="e">
        <f t="shared" si="50"/>
        <v>#REF!</v>
      </c>
    </row>
    <row r="1422" spans="21:32">
      <c r="U1422" s="199" t="e">
        <f>AND($C1422&lt;&gt;"",#REF!&lt;&gt;"")</f>
        <v>#REF!</v>
      </c>
      <c r="V1422" s="199" t="e">
        <f>AND($C1422&lt;&gt;"",#REF!&lt;&gt;"")</f>
        <v>#REF!</v>
      </c>
      <c r="W1422" s="199" t="e">
        <f>AND($C1422&lt;&gt;"",#REF!&lt;&gt;"")</f>
        <v>#REF!</v>
      </c>
      <c r="X1422" s="199" t="e">
        <f>AND($C1422&lt;&gt;"",#REF!&lt;&gt;"")</f>
        <v>#REF!</v>
      </c>
      <c r="Y1422" s="199" t="e">
        <f>AND($C1422&lt;&gt;"",#REF!&lt;&gt;"")</f>
        <v>#REF!</v>
      </c>
      <c r="Z1422" s="199" t="e">
        <f>AND($C1422&lt;&gt;"",#REF!&lt;&gt;"")</f>
        <v>#REF!</v>
      </c>
      <c r="AA1422" s="199" t="e">
        <f t="shared" si="50"/>
        <v>#REF!</v>
      </c>
      <c r="AB1422" s="199" t="e">
        <f t="shared" si="50"/>
        <v>#REF!</v>
      </c>
      <c r="AC1422" s="199" t="e">
        <f t="shared" si="50"/>
        <v>#REF!</v>
      </c>
      <c r="AD1422" s="199" t="e">
        <f t="shared" si="50"/>
        <v>#REF!</v>
      </c>
      <c r="AE1422" s="199" t="e">
        <f t="shared" si="50"/>
        <v>#REF!</v>
      </c>
      <c r="AF1422" s="199" t="e">
        <f t="shared" si="50"/>
        <v>#REF!</v>
      </c>
    </row>
    <row r="1423" spans="21:32">
      <c r="U1423" s="199" t="e">
        <f>AND($C1423&lt;&gt;"",#REF!&lt;&gt;"")</f>
        <v>#REF!</v>
      </c>
      <c r="V1423" s="199" t="e">
        <f>AND($C1423&lt;&gt;"",#REF!&lt;&gt;"")</f>
        <v>#REF!</v>
      </c>
      <c r="W1423" s="199" t="e">
        <f>AND($C1423&lt;&gt;"",#REF!&lt;&gt;"")</f>
        <v>#REF!</v>
      </c>
      <c r="X1423" s="199" t="e">
        <f>AND($C1423&lt;&gt;"",#REF!&lt;&gt;"")</f>
        <v>#REF!</v>
      </c>
      <c r="Y1423" s="199" t="e">
        <f>AND($C1423&lt;&gt;"",#REF!&lt;&gt;"")</f>
        <v>#REF!</v>
      </c>
      <c r="Z1423" s="199" t="e">
        <f>AND($C1423&lt;&gt;"",#REF!&lt;&gt;"")</f>
        <v>#REF!</v>
      </c>
      <c r="AA1423" s="199" t="e">
        <f t="shared" si="50"/>
        <v>#REF!</v>
      </c>
      <c r="AB1423" s="199" t="e">
        <f t="shared" si="50"/>
        <v>#REF!</v>
      </c>
      <c r="AC1423" s="199" t="e">
        <f t="shared" si="50"/>
        <v>#REF!</v>
      </c>
      <c r="AD1423" s="199" t="e">
        <f t="shared" si="50"/>
        <v>#REF!</v>
      </c>
      <c r="AE1423" s="199" t="e">
        <f t="shared" si="50"/>
        <v>#REF!</v>
      </c>
      <c r="AF1423" s="199" t="e">
        <f t="shared" si="50"/>
        <v>#REF!</v>
      </c>
    </row>
    <row r="1424" spans="21:32">
      <c r="U1424" s="199" t="e">
        <f>AND($C1424&lt;&gt;"",#REF!&lt;&gt;"")</f>
        <v>#REF!</v>
      </c>
      <c r="V1424" s="199" t="e">
        <f>AND($C1424&lt;&gt;"",#REF!&lt;&gt;"")</f>
        <v>#REF!</v>
      </c>
      <c r="W1424" s="199" t="e">
        <f>AND($C1424&lt;&gt;"",#REF!&lt;&gt;"")</f>
        <v>#REF!</v>
      </c>
      <c r="X1424" s="199" t="e">
        <f>AND($C1424&lt;&gt;"",#REF!&lt;&gt;"")</f>
        <v>#REF!</v>
      </c>
      <c r="Y1424" s="199" t="e">
        <f>AND($C1424&lt;&gt;"",#REF!&lt;&gt;"")</f>
        <v>#REF!</v>
      </c>
      <c r="Z1424" s="199" t="e">
        <f>AND($C1424&lt;&gt;"",#REF!&lt;&gt;"")</f>
        <v>#REF!</v>
      </c>
      <c r="AA1424" s="199" t="e">
        <f t="shared" si="50"/>
        <v>#REF!</v>
      </c>
      <c r="AB1424" s="199" t="e">
        <f t="shared" si="50"/>
        <v>#REF!</v>
      </c>
      <c r="AC1424" s="199" t="e">
        <f t="shared" si="50"/>
        <v>#REF!</v>
      </c>
      <c r="AD1424" s="199" t="e">
        <f t="shared" si="50"/>
        <v>#REF!</v>
      </c>
      <c r="AE1424" s="199" t="e">
        <f t="shared" si="50"/>
        <v>#REF!</v>
      </c>
      <c r="AF1424" s="199" t="e">
        <f t="shared" si="50"/>
        <v>#REF!</v>
      </c>
    </row>
    <row r="1425" spans="21:32">
      <c r="U1425" s="199" t="e">
        <f>AND($C1425&lt;&gt;"",#REF!&lt;&gt;"")</f>
        <v>#REF!</v>
      </c>
      <c r="V1425" s="199" t="e">
        <f>AND($C1425&lt;&gt;"",#REF!&lt;&gt;"")</f>
        <v>#REF!</v>
      </c>
      <c r="W1425" s="199" t="e">
        <f>AND($C1425&lt;&gt;"",#REF!&lt;&gt;"")</f>
        <v>#REF!</v>
      </c>
      <c r="X1425" s="199" t="e">
        <f>AND($C1425&lt;&gt;"",#REF!&lt;&gt;"")</f>
        <v>#REF!</v>
      </c>
      <c r="Y1425" s="199" t="e">
        <f>AND($C1425&lt;&gt;"",#REF!&lt;&gt;"")</f>
        <v>#REF!</v>
      </c>
      <c r="Z1425" s="199" t="e">
        <f>AND($C1425&lt;&gt;"",#REF!&lt;&gt;"")</f>
        <v>#REF!</v>
      </c>
      <c r="AA1425" s="199" t="e">
        <f t="shared" si="50"/>
        <v>#REF!</v>
      </c>
      <c r="AB1425" s="199" t="e">
        <f t="shared" si="50"/>
        <v>#REF!</v>
      </c>
      <c r="AC1425" s="199" t="e">
        <f t="shared" si="50"/>
        <v>#REF!</v>
      </c>
      <c r="AD1425" s="199" t="e">
        <f t="shared" ref="AD1425:AF1488" si="51">IF(X1425=TRUE,1,"")</f>
        <v>#REF!</v>
      </c>
      <c r="AE1425" s="199" t="e">
        <f t="shared" si="51"/>
        <v>#REF!</v>
      </c>
      <c r="AF1425" s="199" t="e">
        <f t="shared" si="51"/>
        <v>#REF!</v>
      </c>
    </row>
    <row r="1426" spans="21:32">
      <c r="U1426" s="199" t="e">
        <f>AND($C1426&lt;&gt;"",#REF!&lt;&gt;"")</f>
        <v>#REF!</v>
      </c>
      <c r="V1426" s="199" t="e">
        <f>AND($C1426&lt;&gt;"",#REF!&lt;&gt;"")</f>
        <v>#REF!</v>
      </c>
      <c r="W1426" s="199" t="e">
        <f>AND($C1426&lt;&gt;"",#REF!&lt;&gt;"")</f>
        <v>#REF!</v>
      </c>
      <c r="X1426" s="199" t="e">
        <f>AND($C1426&lt;&gt;"",#REF!&lt;&gt;"")</f>
        <v>#REF!</v>
      </c>
      <c r="Y1426" s="199" t="e">
        <f>AND($C1426&lt;&gt;"",#REF!&lt;&gt;"")</f>
        <v>#REF!</v>
      </c>
      <c r="Z1426" s="199" t="e">
        <f>AND($C1426&lt;&gt;"",#REF!&lt;&gt;"")</f>
        <v>#REF!</v>
      </c>
      <c r="AA1426" s="199" t="e">
        <f t="shared" ref="AA1426:AF1489" si="52">IF(U1426=TRUE,1,"")</f>
        <v>#REF!</v>
      </c>
      <c r="AB1426" s="199" t="e">
        <f t="shared" si="52"/>
        <v>#REF!</v>
      </c>
      <c r="AC1426" s="199" t="e">
        <f t="shared" si="52"/>
        <v>#REF!</v>
      </c>
      <c r="AD1426" s="199" t="e">
        <f t="shared" si="51"/>
        <v>#REF!</v>
      </c>
      <c r="AE1426" s="199" t="e">
        <f t="shared" si="51"/>
        <v>#REF!</v>
      </c>
      <c r="AF1426" s="199" t="e">
        <f t="shared" si="51"/>
        <v>#REF!</v>
      </c>
    </row>
    <row r="1427" spans="21:32">
      <c r="U1427" s="199" t="e">
        <f>AND($C1427&lt;&gt;"",#REF!&lt;&gt;"")</f>
        <v>#REF!</v>
      </c>
      <c r="V1427" s="199" t="e">
        <f>AND($C1427&lt;&gt;"",#REF!&lt;&gt;"")</f>
        <v>#REF!</v>
      </c>
      <c r="W1427" s="199" t="e">
        <f>AND($C1427&lt;&gt;"",#REF!&lt;&gt;"")</f>
        <v>#REF!</v>
      </c>
      <c r="X1427" s="199" t="e">
        <f>AND($C1427&lt;&gt;"",#REF!&lt;&gt;"")</f>
        <v>#REF!</v>
      </c>
      <c r="Y1427" s="199" t="e">
        <f>AND($C1427&lt;&gt;"",#REF!&lt;&gt;"")</f>
        <v>#REF!</v>
      </c>
      <c r="Z1427" s="199" t="e">
        <f>AND($C1427&lt;&gt;"",#REF!&lt;&gt;"")</f>
        <v>#REF!</v>
      </c>
      <c r="AA1427" s="199" t="e">
        <f t="shared" si="52"/>
        <v>#REF!</v>
      </c>
      <c r="AB1427" s="199" t="e">
        <f t="shared" si="52"/>
        <v>#REF!</v>
      </c>
      <c r="AC1427" s="199" t="e">
        <f t="shared" si="52"/>
        <v>#REF!</v>
      </c>
      <c r="AD1427" s="199" t="e">
        <f t="shared" si="51"/>
        <v>#REF!</v>
      </c>
      <c r="AE1427" s="199" t="e">
        <f t="shared" si="51"/>
        <v>#REF!</v>
      </c>
      <c r="AF1427" s="199" t="e">
        <f t="shared" si="51"/>
        <v>#REF!</v>
      </c>
    </row>
    <row r="1428" spans="21:32">
      <c r="U1428" s="199" t="e">
        <f>AND($C1428&lt;&gt;"",#REF!&lt;&gt;"")</f>
        <v>#REF!</v>
      </c>
      <c r="V1428" s="199" t="e">
        <f>AND($C1428&lt;&gt;"",#REF!&lt;&gt;"")</f>
        <v>#REF!</v>
      </c>
      <c r="W1428" s="199" t="e">
        <f>AND($C1428&lt;&gt;"",#REF!&lt;&gt;"")</f>
        <v>#REF!</v>
      </c>
      <c r="X1428" s="199" t="e">
        <f>AND($C1428&lt;&gt;"",#REF!&lt;&gt;"")</f>
        <v>#REF!</v>
      </c>
      <c r="Y1428" s="199" t="e">
        <f>AND($C1428&lt;&gt;"",#REF!&lt;&gt;"")</f>
        <v>#REF!</v>
      </c>
      <c r="Z1428" s="199" t="e">
        <f>AND($C1428&lt;&gt;"",#REF!&lt;&gt;"")</f>
        <v>#REF!</v>
      </c>
      <c r="AA1428" s="199" t="e">
        <f t="shared" si="52"/>
        <v>#REF!</v>
      </c>
      <c r="AB1428" s="199" t="e">
        <f t="shared" si="52"/>
        <v>#REF!</v>
      </c>
      <c r="AC1428" s="199" t="e">
        <f t="shared" si="52"/>
        <v>#REF!</v>
      </c>
      <c r="AD1428" s="199" t="e">
        <f t="shared" si="51"/>
        <v>#REF!</v>
      </c>
      <c r="AE1428" s="199" t="e">
        <f t="shared" si="51"/>
        <v>#REF!</v>
      </c>
      <c r="AF1428" s="199" t="e">
        <f t="shared" si="51"/>
        <v>#REF!</v>
      </c>
    </row>
    <row r="1429" spans="21:32">
      <c r="U1429" s="199" t="e">
        <f>AND($C1429&lt;&gt;"",#REF!&lt;&gt;"")</f>
        <v>#REF!</v>
      </c>
      <c r="V1429" s="199" t="e">
        <f>AND($C1429&lt;&gt;"",#REF!&lt;&gt;"")</f>
        <v>#REF!</v>
      </c>
      <c r="W1429" s="199" t="e">
        <f>AND($C1429&lt;&gt;"",#REF!&lt;&gt;"")</f>
        <v>#REF!</v>
      </c>
      <c r="X1429" s="199" t="e">
        <f>AND($C1429&lt;&gt;"",#REF!&lt;&gt;"")</f>
        <v>#REF!</v>
      </c>
      <c r="Y1429" s="199" t="e">
        <f>AND($C1429&lt;&gt;"",#REF!&lt;&gt;"")</f>
        <v>#REF!</v>
      </c>
      <c r="Z1429" s="199" t="e">
        <f>AND($C1429&lt;&gt;"",#REF!&lt;&gt;"")</f>
        <v>#REF!</v>
      </c>
      <c r="AA1429" s="199" t="e">
        <f t="shared" si="52"/>
        <v>#REF!</v>
      </c>
      <c r="AB1429" s="199" t="e">
        <f t="shared" si="52"/>
        <v>#REF!</v>
      </c>
      <c r="AC1429" s="199" t="e">
        <f t="shared" si="52"/>
        <v>#REF!</v>
      </c>
      <c r="AD1429" s="199" t="e">
        <f t="shared" si="51"/>
        <v>#REF!</v>
      </c>
      <c r="AE1429" s="199" t="e">
        <f t="shared" si="51"/>
        <v>#REF!</v>
      </c>
      <c r="AF1429" s="199" t="e">
        <f t="shared" si="51"/>
        <v>#REF!</v>
      </c>
    </row>
    <row r="1430" spans="21:32">
      <c r="U1430" s="199" t="e">
        <f>AND($C1430&lt;&gt;"",#REF!&lt;&gt;"")</f>
        <v>#REF!</v>
      </c>
      <c r="V1430" s="199" t="e">
        <f>AND($C1430&lt;&gt;"",#REF!&lt;&gt;"")</f>
        <v>#REF!</v>
      </c>
      <c r="W1430" s="199" t="e">
        <f>AND($C1430&lt;&gt;"",#REF!&lt;&gt;"")</f>
        <v>#REF!</v>
      </c>
      <c r="X1430" s="199" t="e">
        <f>AND($C1430&lt;&gt;"",#REF!&lt;&gt;"")</f>
        <v>#REF!</v>
      </c>
      <c r="Y1430" s="199" t="e">
        <f>AND($C1430&lt;&gt;"",#REF!&lt;&gt;"")</f>
        <v>#REF!</v>
      </c>
      <c r="Z1430" s="199" t="e">
        <f>AND($C1430&lt;&gt;"",#REF!&lt;&gt;"")</f>
        <v>#REF!</v>
      </c>
      <c r="AA1430" s="199" t="e">
        <f t="shared" si="52"/>
        <v>#REF!</v>
      </c>
      <c r="AB1430" s="199" t="e">
        <f t="shared" si="52"/>
        <v>#REF!</v>
      </c>
      <c r="AC1430" s="199" t="e">
        <f t="shared" si="52"/>
        <v>#REF!</v>
      </c>
      <c r="AD1430" s="199" t="e">
        <f t="shared" si="51"/>
        <v>#REF!</v>
      </c>
      <c r="AE1430" s="199" t="e">
        <f t="shared" si="51"/>
        <v>#REF!</v>
      </c>
      <c r="AF1430" s="199" t="e">
        <f t="shared" si="51"/>
        <v>#REF!</v>
      </c>
    </row>
    <row r="1431" spans="21:32">
      <c r="U1431" s="199" t="e">
        <f>AND($C1431&lt;&gt;"",#REF!&lt;&gt;"")</f>
        <v>#REF!</v>
      </c>
      <c r="V1431" s="199" t="e">
        <f>AND($C1431&lt;&gt;"",#REF!&lt;&gt;"")</f>
        <v>#REF!</v>
      </c>
      <c r="W1431" s="199" t="e">
        <f>AND($C1431&lt;&gt;"",#REF!&lt;&gt;"")</f>
        <v>#REF!</v>
      </c>
      <c r="X1431" s="199" t="e">
        <f>AND($C1431&lt;&gt;"",#REF!&lt;&gt;"")</f>
        <v>#REF!</v>
      </c>
      <c r="Y1431" s="199" t="e">
        <f>AND($C1431&lt;&gt;"",#REF!&lt;&gt;"")</f>
        <v>#REF!</v>
      </c>
      <c r="Z1431" s="199" t="e">
        <f>AND($C1431&lt;&gt;"",#REF!&lt;&gt;"")</f>
        <v>#REF!</v>
      </c>
      <c r="AA1431" s="199" t="e">
        <f t="shared" si="52"/>
        <v>#REF!</v>
      </c>
      <c r="AB1431" s="199" t="e">
        <f t="shared" si="52"/>
        <v>#REF!</v>
      </c>
      <c r="AC1431" s="199" t="e">
        <f t="shared" si="52"/>
        <v>#REF!</v>
      </c>
      <c r="AD1431" s="199" t="e">
        <f t="shared" si="51"/>
        <v>#REF!</v>
      </c>
      <c r="AE1431" s="199" t="e">
        <f t="shared" si="51"/>
        <v>#REF!</v>
      </c>
      <c r="AF1431" s="199" t="e">
        <f t="shared" si="51"/>
        <v>#REF!</v>
      </c>
    </row>
    <row r="1432" spans="21:32">
      <c r="U1432" s="199" t="e">
        <f>AND($C1432&lt;&gt;"",#REF!&lt;&gt;"")</f>
        <v>#REF!</v>
      </c>
      <c r="V1432" s="199" t="e">
        <f>AND($C1432&lt;&gt;"",#REF!&lt;&gt;"")</f>
        <v>#REF!</v>
      </c>
      <c r="W1432" s="199" t="e">
        <f>AND($C1432&lt;&gt;"",#REF!&lt;&gt;"")</f>
        <v>#REF!</v>
      </c>
      <c r="X1432" s="199" t="e">
        <f>AND($C1432&lt;&gt;"",#REF!&lt;&gt;"")</f>
        <v>#REF!</v>
      </c>
      <c r="Y1432" s="199" t="e">
        <f>AND($C1432&lt;&gt;"",#REF!&lt;&gt;"")</f>
        <v>#REF!</v>
      </c>
      <c r="Z1432" s="199" t="e">
        <f>AND($C1432&lt;&gt;"",#REF!&lt;&gt;"")</f>
        <v>#REF!</v>
      </c>
      <c r="AA1432" s="199" t="e">
        <f t="shared" si="52"/>
        <v>#REF!</v>
      </c>
      <c r="AB1432" s="199" t="e">
        <f t="shared" si="52"/>
        <v>#REF!</v>
      </c>
      <c r="AC1432" s="199" t="e">
        <f t="shared" si="52"/>
        <v>#REF!</v>
      </c>
      <c r="AD1432" s="199" t="e">
        <f t="shared" si="51"/>
        <v>#REF!</v>
      </c>
      <c r="AE1432" s="199" t="e">
        <f t="shared" si="51"/>
        <v>#REF!</v>
      </c>
      <c r="AF1432" s="199" t="e">
        <f t="shared" si="51"/>
        <v>#REF!</v>
      </c>
    </row>
    <row r="1433" spans="21:32">
      <c r="U1433" s="199" t="e">
        <f>AND($C1433&lt;&gt;"",#REF!&lt;&gt;"")</f>
        <v>#REF!</v>
      </c>
      <c r="V1433" s="199" t="e">
        <f>AND($C1433&lt;&gt;"",#REF!&lt;&gt;"")</f>
        <v>#REF!</v>
      </c>
      <c r="W1433" s="199" t="e">
        <f>AND($C1433&lt;&gt;"",#REF!&lt;&gt;"")</f>
        <v>#REF!</v>
      </c>
      <c r="X1433" s="199" t="e">
        <f>AND($C1433&lt;&gt;"",#REF!&lt;&gt;"")</f>
        <v>#REF!</v>
      </c>
      <c r="Y1433" s="199" t="e">
        <f>AND($C1433&lt;&gt;"",#REF!&lt;&gt;"")</f>
        <v>#REF!</v>
      </c>
      <c r="Z1433" s="199" t="e">
        <f>AND($C1433&lt;&gt;"",#REF!&lt;&gt;"")</f>
        <v>#REF!</v>
      </c>
      <c r="AA1433" s="199" t="e">
        <f t="shared" si="52"/>
        <v>#REF!</v>
      </c>
      <c r="AB1433" s="199" t="e">
        <f t="shared" si="52"/>
        <v>#REF!</v>
      </c>
      <c r="AC1433" s="199" t="e">
        <f t="shared" si="52"/>
        <v>#REF!</v>
      </c>
      <c r="AD1433" s="199" t="e">
        <f t="shared" si="51"/>
        <v>#REF!</v>
      </c>
      <c r="AE1433" s="199" t="e">
        <f t="shared" si="51"/>
        <v>#REF!</v>
      </c>
      <c r="AF1433" s="199" t="e">
        <f t="shared" si="51"/>
        <v>#REF!</v>
      </c>
    </row>
    <row r="1434" spans="21:32">
      <c r="U1434" s="199" t="e">
        <f>AND($C1434&lt;&gt;"",#REF!&lt;&gt;"")</f>
        <v>#REF!</v>
      </c>
      <c r="V1434" s="199" t="e">
        <f>AND($C1434&lt;&gt;"",#REF!&lt;&gt;"")</f>
        <v>#REF!</v>
      </c>
      <c r="W1434" s="199" t="e">
        <f>AND($C1434&lt;&gt;"",#REF!&lt;&gt;"")</f>
        <v>#REF!</v>
      </c>
      <c r="X1434" s="199" t="e">
        <f>AND($C1434&lt;&gt;"",#REF!&lt;&gt;"")</f>
        <v>#REF!</v>
      </c>
      <c r="Y1434" s="199" t="e">
        <f>AND($C1434&lt;&gt;"",#REF!&lt;&gt;"")</f>
        <v>#REF!</v>
      </c>
      <c r="Z1434" s="199" t="e">
        <f>AND($C1434&lt;&gt;"",#REF!&lt;&gt;"")</f>
        <v>#REF!</v>
      </c>
      <c r="AA1434" s="199" t="e">
        <f t="shared" si="52"/>
        <v>#REF!</v>
      </c>
      <c r="AB1434" s="199" t="e">
        <f t="shared" si="52"/>
        <v>#REF!</v>
      </c>
      <c r="AC1434" s="199" t="e">
        <f t="shared" si="52"/>
        <v>#REF!</v>
      </c>
      <c r="AD1434" s="199" t="e">
        <f t="shared" si="51"/>
        <v>#REF!</v>
      </c>
      <c r="AE1434" s="199" t="e">
        <f t="shared" si="51"/>
        <v>#REF!</v>
      </c>
      <c r="AF1434" s="199" t="e">
        <f t="shared" si="51"/>
        <v>#REF!</v>
      </c>
    </row>
    <row r="1435" spans="21:32">
      <c r="U1435" s="199" t="e">
        <f>AND($C1435&lt;&gt;"",#REF!&lt;&gt;"")</f>
        <v>#REF!</v>
      </c>
      <c r="V1435" s="199" t="e">
        <f>AND($C1435&lt;&gt;"",#REF!&lt;&gt;"")</f>
        <v>#REF!</v>
      </c>
      <c r="W1435" s="199" t="e">
        <f>AND($C1435&lt;&gt;"",#REF!&lt;&gt;"")</f>
        <v>#REF!</v>
      </c>
      <c r="X1435" s="199" t="e">
        <f>AND($C1435&lt;&gt;"",#REF!&lt;&gt;"")</f>
        <v>#REF!</v>
      </c>
      <c r="Y1435" s="199" t="e">
        <f>AND($C1435&lt;&gt;"",#REF!&lt;&gt;"")</f>
        <v>#REF!</v>
      </c>
      <c r="Z1435" s="199" t="e">
        <f>AND($C1435&lt;&gt;"",#REF!&lt;&gt;"")</f>
        <v>#REF!</v>
      </c>
      <c r="AA1435" s="199" t="e">
        <f t="shared" si="52"/>
        <v>#REF!</v>
      </c>
      <c r="AB1435" s="199" t="e">
        <f t="shared" si="52"/>
        <v>#REF!</v>
      </c>
      <c r="AC1435" s="199" t="e">
        <f t="shared" si="52"/>
        <v>#REF!</v>
      </c>
      <c r="AD1435" s="199" t="e">
        <f t="shared" si="51"/>
        <v>#REF!</v>
      </c>
      <c r="AE1435" s="199" t="e">
        <f t="shared" si="51"/>
        <v>#REF!</v>
      </c>
      <c r="AF1435" s="199" t="e">
        <f t="shared" si="51"/>
        <v>#REF!</v>
      </c>
    </row>
    <row r="1436" spans="21:32">
      <c r="U1436" s="199" t="e">
        <f>AND($C1436&lt;&gt;"",#REF!&lt;&gt;"")</f>
        <v>#REF!</v>
      </c>
      <c r="V1436" s="199" t="e">
        <f>AND($C1436&lt;&gt;"",#REF!&lt;&gt;"")</f>
        <v>#REF!</v>
      </c>
      <c r="W1436" s="199" t="e">
        <f>AND($C1436&lt;&gt;"",#REF!&lt;&gt;"")</f>
        <v>#REF!</v>
      </c>
      <c r="X1436" s="199" t="e">
        <f>AND($C1436&lt;&gt;"",#REF!&lt;&gt;"")</f>
        <v>#REF!</v>
      </c>
      <c r="Y1436" s="199" t="e">
        <f>AND($C1436&lt;&gt;"",#REF!&lt;&gt;"")</f>
        <v>#REF!</v>
      </c>
      <c r="Z1436" s="199" t="e">
        <f>AND($C1436&lt;&gt;"",#REF!&lt;&gt;"")</f>
        <v>#REF!</v>
      </c>
      <c r="AA1436" s="199" t="e">
        <f t="shared" si="52"/>
        <v>#REF!</v>
      </c>
      <c r="AB1436" s="199" t="e">
        <f t="shared" si="52"/>
        <v>#REF!</v>
      </c>
      <c r="AC1436" s="199" t="e">
        <f t="shared" si="52"/>
        <v>#REF!</v>
      </c>
      <c r="AD1436" s="199" t="e">
        <f t="shared" si="51"/>
        <v>#REF!</v>
      </c>
      <c r="AE1436" s="199" t="e">
        <f t="shared" si="51"/>
        <v>#REF!</v>
      </c>
      <c r="AF1436" s="199" t="e">
        <f t="shared" si="51"/>
        <v>#REF!</v>
      </c>
    </row>
    <row r="1437" spans="21:32">
      <c r="U1437" s="199" t="e">
        <f>AND($C1437&lt;&gt;"",#REF!&lt;&gt;"")</f>
        <v>#REF!</v>
      </c>
      <c r="V1437" s="199" t="e">
        <f>AND($C1437&lt;&gt;"",#REF!&lt;&gt;"")</f>
        <v>#REF!</v>
      </c>
      <c r="W1437" s="199" t="e">
        <f>AND($C1437&lt;&gt;"",#REF!&lt;&gt;"")</f>
        <v>#REF!</v>
      </c>
      <c r="X1437" s="199" t="e">
        <f>AND($C1437&lt;&gt;"",#REF!&lt;&gt;"")</f>
        <v>#REF!</v>
      </c>
      <c r="Y1437" s="199" t="e">
        <f>AND($C1437&lt;&gt;"",#REF!&lt;&gt;"")</f>
        <v>#REF!</v>
      </c>
      <c r="Z1437" s="199" t="e">
        <f>AND($C1437&lt;&gt;"",#REF!&lt;&gt;"")</f>
        <v>#REF!</v>
      </c>
      <c r="AA1437" s="199" t="e">
        <f t="shared" si="52"/>
        <v>#REF!</v>
      </c>
      <c r="AB1437" s="199" t="e">
        <f t="shared" si="52"/>
        <v>#REF!</v>
      </c>
      <c r="AC1437" s="199" t="e">
        <f t="shared" si="52"/>
        <v>#REF!</v>
      </c>
      <c r="AD1437" s="199" t="e">
        <f t="shared" si="51"/>
        <v>#REF!</v>
      </c>
      <c r="AE1437" s="199" t="e">
        <f t="shared" si="51"/>
        <v>#REF!</v>
      </c>
      <c r="AF1437" s="199" t="e">
        <f t="shared" si="51"/>
        <v>#REF!</v>
      </c>
    </row>
    <row r="1438" spans="21:32">
      <c r="U1438" s="199" t="e">
        <f>AND($C1438&lt;&gt;"",#REF!&lt;&gt;"")</f>
        <v>#REF!</v>
      </c>
      <c r="V1438" s="199" t="e">
        <f>AND($C1438&lt;&gt;"",#REF!&lt;&gt;"")</f>
        <v>#REF!</v>
      </c>
      <c r="W1438" s="199" t="e">
        <f>AND($C1438&lt;&gt;"",#REF!&lt;&gt;"")</f>
        <v>#REF!</v>
      </c>
      <c r="X1438" s="199" t="e">
        <f>AND($C1438&lt;&gt;"",#REF!&lt;&gt;"")</f>
        <v>#REF!</v>
      </c>
      <c r="Y1438" s="199" t="e">
        <f>AND($C1438&lt;&gt;"",#REF!&lt;&gt;"")</f>
        <v>#REF!</v>
      </c>
      <c r="Z1438" s="199" t="e">
        <f>AND($C1438&lt;&gt;"",#REF!&lt;&gt;"")</f>
        <v>#REF!</v>
      </c>
      <c r="AA1438" s="199" t="e">
        <f t="shared" si="52"/>
        <v>#REF!</v>
      </c>
      <c r="AB1438" s="199" t="e">
        <f t="shared" si="52"/>
        <v>#REF!</v>
      </c>
      <c r="AC1438" s="199" t="e">
        <f t="shared" si="52"/>
        <v>#REF!</v>
      </c>
      <c r="AD1438" s="199" t="e">
        <f t="shared" si="51"/>
        <v>#REF!</v>
      </c>
      <c r="AE1438" s="199" t="e">
        <f t="shared" si="51"/>
        <v>#REF!</v>
      </c>
      <c r="AF1438" s="199" t="e">
        <f t="shared" si="51"/>
        <v>#REF!</v>
      </c>
    </row>
    <row r="1439" spans="21:32">
      <c r="U1439" s="199" t="e">
        <f>AND($C1439&lt;&gt;"",#REF!&lt;&gt;"")</f>
        <v>#REF!</v>
      </c>
      <c r="V1439" s="199" t="e">
        <f>AND($C1439&lt;&gt;"",#REF!&lt;&gt;"")</f>
        <v>#REF!</v>
      </c>
      <c r="W1439" s="199" t="e">
        <f>AND($C1439&lt;&gt;"",#REF!&lt;&gt;"")</f>
        <v>#REF!</v>
      </c>
      <c r="X1439" s="199" t="e">
        <f>AND($C1439&lt;&gt;"",#REF!&lt;&gt;"")</f>
        <v>#REF!</v>
      </c>
      <c r="Y1439" s="199" t="e">
        <f>AND($C1439&lt;&gt;"",#REF!&lt;&gt;"")</f>
        <v>#REF!</v>
      </c>
      <c r="Z1439" s="199" t="e">
        <f>AND($C1439&lt;&gt;"",#REF!&lt;&gt;"")</f>
        <v>#REF!</v>
      </c>
      <c r="AA1439" s="199" t="e">
        <f t="shared" si="52"/>
        <v>#REF!</v>
      </c>
      <c r="AB1439" s="199" t="e">
        <f t="shared" si="52"/>
        <v>#REF!</v>
      </c>
      <c r="AC1439" s="199" t="e">
        <f t="shared" si="52"/>
        <v>#REF!</v>
      </c>
      <c r="AD1439" s="199" t="e">
        <f t="shared" si="51"/>
        <v>#REF!</v>
      </c>
      <c r="AE1439" s="199" t="e">
        <f t="shared" si="51"/>
        <v>#REF!</v>
      </c>
      <c r="AF1439" s="199" t="e">
        <f t="shared" si="51"/>
        <v>#REF!</v>
      </c>
    </row>
    <row r="1440" spans="21:32">
      <c r="U1440" s="199" t="e">
        <f>AND($C1440&lt;&gt;"",#REF!&lt;&gt;"")</f>
        <v>#REF!</v>
      </c>
      <c r="V1440" s="199" t="e">
        <f>AND($C1440&lt;&gt;"",#REF!&lt;&gt;"")</f>
        <v>#REF!</v>
      </c>
      <c r="W1440" s="199" t="e">
        <f>AND($C1440&lt;&gt;"",#REF!&lt;&gt;"")</f>
        <v>#REF!</v>
      </c>
      <c r="X1440" s="199" t="e">
        <f>AND($C1440&lt;&gt;"",#REF!&lt;&gt;"")</f>
        <v>#REF!</v>
      </c>
      <c r="Y1440" s="199" t="e">
        <f>AND($C1440&lt;&gt;"",#REF!&lt;&gt;"")</f>
        <v>#REF!</v>
      </c>
      <c r="Z1440" s="199" t="e">
        <f>AND($C1440&lt;&gt;"",#REF!&lt;&gt;"")</f>
        <v>#REF!</v>
      </c>
      <c r="AA1440" s="199" t="e">
        <f t="shared" si="52"/>
        <v>#REF!</v>
      </c>
      <c r="AB1440" s="199" t="e">
        <f t="shared" si="52"/>
        <v>#REF!</v>
      </c>
      <c r="AC1440" s="199" t="e">
        <f t="shared" si="52"/>
        <v>#REF!</v>
      </c>
      <c r="AD1440" s="199" t="e">
        <f t="shared" si="51"/>
        <v>#REF!</v>
      </c>
      <c r="AE1440" s="199" t="e">
        <f t="shared" si="51"/>
        <v>#REF!</v>
      </c>
      <c r="AF1440" s="199" t="e">
        <f t="shared" si="51"/>
        <v>#REF!</v>
      </c>
    </row>
    <row r="1441" spans="21:32">
      <c r="U1441" s="199" t="e">
        <f>AND($C1441&lt;&gt;"",#REF!&lt;&gt;"")</f>
        <v>#REF!</v>
      </c>
      <c r="V1441" s="199" t="e">
        <f>AND($C1441&lt;&gt;"",#REF!&lt;&gt;"")</f>
        <v>#REF!</v>
      </c>
      <c r="W1441" s="199" t="e">
        <f>AND($C1441&lt;&gt;"",#REF!&lt;&gt;"")</f>
        <v>#REF!</v>
      </c>
      <c r="X1441" s="199" t="e">
        <f>AND($C1441&lt;&gt;"",#REF!&lt;&gt;"")</f>
        <v>#REF!</v>
      </c>
      <c r="Y1441" s="199" t="e">
        <f>AND($C1441&lt;&gt;"",#REF!&lt;&gt;"")</f>
        <v>#REF!</v>
      </c>
      <c r="Z1441" s="199" t="e">
        <f>AND($C1441&lt;&gt;"",#REF!&lt;&gt;"")</f>
        <v>#REF!</v>
      </c>
      <c r="AA1441" s="199" t="e">
        <f t="shared" si="52"/>
        <v>#REF!</v>
      </c>
      <c r="AB1441" s="199" t="e">
        <f t="shared" si="52"/>
        <v>#REF!</v>
      </c>
      <c r="AC1441" s="199" t="e">
        <f t="shared" si="52"/>
        <v>#REF!</v>
      </c>
      <c r="AD1441" s="199" t="e">
        <f t="shared" si="51"/>
        <v>#REF!</v>
      </c>
      <c r="AE1441" s="199" t="e">
        <f t="shared" si="51"/>
        <v>#REF!</v>
      </c>
      <c r="AF1441" s="199" t="e">
        <f t="shared" si="51"/>
        <v>#REF!</v>
      </c>
    </row>
    <row r="1442" spans="21:32">
      <c r="U1442" s="199" t="e">
        <f>AND($C1442&lt;&gt;"",#REF!&lt;&gt;"")</f>
        <v>#REF!</v>
      </c>
      <c r="V1442" s="199" t="e">
        <f>AND($C1442&lt;&gt;"",#REF!&lt;&gt;"")</f>
        <v>#REF!</v>
      </c>
      <c r="W1442" s="199" t="e">
        <f>AND($C1442&lt;&gt;"",#REF!&lt;&gt;"")</f>
        <v>#REF!</v>
      </c>
      <c r="X1442" s="199" t="e">
        <f>AND($C1442&lt;&gt;"",#REF!&lt;&gt;"")</f>
        <v>#REF!</v>
      </c>
      <c r="Y1442" s="199" t="e">
        <f>AND($C1442&lt;&gt;"",#REF!&lt;&gt;"")</f>
        <v>#REF!</v>
      </c>
      <c r="Z1442" s="199" t="e">
        <f>AND($C1442&lt;&gt;"",#REF!&lt;&gt;"")</f>
        <v>#REF!</v>
      </c>
      <c r="AA1442" s="199" t="e">
        <f t="shared" si="52"/>
        <v>#REF!</v>
      </c>
      <c r="AB1442" s="199" t="e">
        <f t="shared" si="52"/>
        <v>#REF!</v>
      </c>
      <c r="AC1442" s="199" t="e">
        <f t="shared" si="52"/>
        <v>#REF!</v>
      </c>
      <c r="AD1442" s="199" t="e">
        <f t="shared" si="51"/>
        <v>#REF!</v>
      </c>
      <c r="AE1442" s="199" t="e">
        <f t="shared" si="51"/>
        <v>#REF!</v>
      </c>
      <c r="AF1442" s="199" t="e">
        <f t="shared" si="51"/>
        <v>#REF!</v>
      </c>
    </row>
    <row r="1443" spans="21:32">
      <c r="U1443" s="199" t="e">
        <f>AND($C1443&lt;&gt;"",#REF!&lt;&gt;"")</f>
        <v>#REF!</v>
      </c>
      <c r="V1443" s="199" t="e">
        <f>AND($C1443&lt;&gt;"",#REF!&lt;&gt;"")</f>
        <v>#REF!</v>
      </c>
      <c r="W1443" s="199" t="e">
        <f>AND($C1443&lt;&gt;"",#REF!&lt;&gt;"")</f>
        <v>#REF!</v>
      </c>
      <c r="X1443" s="199" t="e">
        <f>AND($C1443&lt;&gt;"",#REF!&lt;&gt;"")</f>
        <v>#REF!</v>
      </c>
      <c r="Y1443" s="199" t="e">
        <f>AND($C1443&lt;&gt;"",#REF!&lt;&gt;"")</f>
        <v>#REF!</v>
      </c>
      <c r="Z1443" s="199" t="e">
        <f>AND($C1443&lt;&gt;"",#REF!&lt;&gt;"")</f>
        <v>#REF!</v>
      </c>
      <c r="AA1443" s="199" t="e">
        <f t="shared" si="52"/>
        <v>#REF!</v>
      </c>
      <c r="AB1443" s="199" t="e">
        <f t="shared" si="52"/>
        <v>#REF!</v>
      </c>
      <c r="AC1443" s="199" t="e">
        <f t="shared" si="52"/>
        <v>#REF!</v>
      </c>
      <c r="AD1443" s="199" t="e">
        <f t="shared" si="51"/>
        <v>#REF!</v>
      </c>
      <c r="AE1443" s="199" t="e">
        <f t="shared" si="51"/>
        <v>#REF!</v>
      </c>
      <c r="AF1443" s="199" t="e">
        <f t="shared" si="51"/>
        <v>#REF!</v>
      </c>
    </row>
    <row r="1444" spans="21:32">
      <c r="U1444" s="199" t="e">
        <f>AND($C1444&lt;&gt;"",#REF!&lt;&gt;"")</f>
        <v>#REF!</v>
      </c>
      <c r="V1444" s="199" t="e">
        <f>AND($C1444&lt;&gt;"",#REF!&lt;&gt;"")</f>
        <v>#REF!</v>
      </c>
      <c r="W1444" s="199" t="e">
        <f>AND($C1444&lt;&gt;"",#REF!&lt;&gt;"")</f>
        <v>#REF!</v>
      </c>
      <c r="X1444" s="199" t="e">
        <f>AND($C1444&lt;&gt;"",#REF!&lt;&gt;"")</f>
        <v>#REF!</v>
      </c>
      <c r="Y1444" s="199" t="e">
        <f>AND($C1444&lt;&gt;"",#REF!&lt;&gt;"")</f>
        <v>#REF!</v>
      </c>
      <c r="Z1444" s="199" t="e">
        <f>AND($C1444&lt;&gt;"",#REF!&lt;&gt;"")</f>
        <v>#REF!</v>
      </c>
      <c r="AA1444" s="199" t="e">
        <f t="shared" si="52"/>
        <v>#REF!</v>
      </c>
      <c r="AB1444" s="199" t="e">
        <f t="shared" si="52"/>
        <v>#REF!</v>
      </c>
      <c r="AC1444" s="199" t="e">
        <f t="shared" si="52"/>
        <v>#REF!</v>
      </c>
      <c r="AD1444" s="199" t="e">
        <f t="shared" si="51"/>
        <v>#REF!</v>
      </c>
      <c r="AE1444" s="199" t="e">
        <f t="shared" si="51"/>
        <v>#REF!</v>
      </c>
      <c r="AF1444" s="199" t="e">
        <f t="shared" si="51"/>
        <v>#REF!</v>
      </c>
    </row>
    <row r="1445" spans="21:32">
      <c r="U1445" s="199" t="e">
        <f>AND($C1445&lt;&gt;"",#REF!&lt;&gt;"")</f>
        <v>#REF!</v>
      </c>
      <c r="V1445" s="199" t="e">
        <f>AND($C1445&lt;&gt;"",#REF!&lt;&gt;"")</f>
        <v>#REF!</v>
      </c>
      <c r="W1445" s="199" t="e">
        <f>AND($C1445&lt;&gt;"",#REF!&lt;&gt;"")</f>
        <v>#REF!</v>
      </c>
      <c r="X1445" s="199" t="e">
        <f>AND($C1445&lt;&gt;"",#REF!&lt;&gt;"")</f>
        <v>#REF!</v>
      </c>
      <c r="Y1445" s="199" t="e">
        <f>AND($C1445&lt;&gt;"",#REF!&lt;&gt;"")</f>
        <v>#REF!</v>
      </c>
      <c r="Z1445" s="199" t="e">
        <f>AND($C1445&lt;&gt;"",#REF!&lt;&gt;"")</f>
        <v>#REF!</v>
      </c>
      <c r="AA1445" s="199" t="e">
        <f t="shared" si="52"/>
        <v>#REF!</v>
      </c>
      <c r="AB1445" s="199" t="e">
        <f t="shared" si="52"/>
        <v>#REF!</v>
      </c>
      <c r="AC1445" s="199" t="e">
        <f t="shared" si="52"/>
        <v>#REF!</v>
      </c>
      <c r="AD1445" s="199" t="e">
        <f t="shared" si="51"/>
        <v>#REF!</v>
      </c>
      <c r="AE1445" s="199" t="e">
        <f t="shared" si="51"/>
        <v>#REF!</v>
      </c>
      <c r="AF1445" s="199" t="e">
        <f t="shared" si="51"/>
        <v>#REF!</v>
      </c>
    </row>
    <row r="1446" spans="21:32">
      <c r="U1446" s="199" t="e">
        <f>AND($C1446&lt;&gt;"",#REF!&lt;&gt;"")</f>
        <v>#REF!</v>
      </c>
      <c r="V1446" s="199" t="e">
        <f>AND($C1446&lt;&gt;"",#REF!&lt;&gt;"")</f>
        <v>#REF!</v>
      </c>
      <c r="W1446" s="199" t="e">
        <f>AND($C1446&lt;&gt;"",#REF!&lt;&gt;"")</f>
        <v>#REF!</v>
      </c>
      <c r="X1446" s="199" t="e">
        <f>AND($C1446&lt;&gt;"",#REF!&lt;&gt;"")</f>
        <v>#REF!</v>
      </c>
      <c r="Y1446" s="199" t="e">
        <f>AND($C1446&lt;&gt;"",#REF!&lt;&gt;"")</f>
        <v>#REF!</v>
      </c>
      <c r="Z1446" s="199" t="e">
        <f>AND($C1446&lt;&gt;"",#REF!&lt;&gt;"")</f>
        <v>#REF!</v>
      </c>
      <c r="AA1446" s="199" t="e">
        <f t="shared" si="52"/>
        <v>#REF!</v>
      </c>
      <c r="AB1446" s="199" t="e">
        <f t="shared" si="52"/>
        <v>#REF!</v>
      </c>
      <c r="AC1446" s="199" t="e">
        <f t="shared" si="52"/>
        <v>#REF!</v>
      </c>
      <c r="AD1446" s="199" t="e">
        <f t="shared" si="51"/>
        <v>#REF!</v>
      </c>
      <c r="AE1446" s="199" t="e">
        <f t="shared" si="51"/>
        <v>#REF!</v>
      </c>
      <c r="AF1446" s="199" t="e">
        <f t="shared" si="51"/>
        <v>#REF!</v>
      </c>
    </row>
    <row r="1447" spans="21:32">
      <c r="U1447" s="199" t="e">
        <f>AND($C1447&lt;&gt;"",#REF!&lt;&gt;"")</f>
        <v>#REF!</v>
      </c>
      <c r="V1447" s="199" t="e">
        <f>AND($C1447&lt;&gt;"",#REF!&lt;&gt;"")</f>
        <v>#REF!</v>
      </c>
      <c r="W1447" s="199" t="e">
        <f>AND($C1447&lt;&gt;"",#REF!&lt;&gt;"")</f>
        <v>#REF!</v>
      </c>
      <c r="X1447" s="199" t="e">
        <f>AND($C1447&lt;&gt;"",#REF!&lt;&gt;"")</f>
        <v>#REF!</v>
      </c>
      <c r="Y1447" s="199" t="e">
        <f>AND($C1447&lt;&gt;"",#REF!&lt;&gt;"")</f>
        <v>#REF!</v>
      </c>
      <c r="Z1447" s="199" t="e">
        <f>AND($C1447&lt;&gt;"",#REF!&lt;&gt;"")</f>
        <v>#REF!</v>
      </c>
      <c r="AA1447" s="199" t="e">
        <f t="shared" si="52"/>
        <v>#REF!</v>
      </c>
      <c r="AB1447" s="199" t="e">
        <f t="shared" si="52"/>
        <v>#REF!</v>
      </c>
      <c r="AC1447" s="199" t="e">
        <f t="shared" si="52"/>
        <v>#REF!</v>
      </c>
      <c r="AD1447" s="199" t="e">
        <f t="shared" si="51"/>
        <v>#REF!</v>
      </c>
      <c r="AE1447" s="199" t="e">
        <f t="shared" si="51"/>
        <v>#REF!</v>
      </c>
      <c r="AF1447" s="199" t="e">
        <f t="shared" si="51"/>
        <v>#REF!</v>
      </c>
    </row>
    <row r="1448" spans="21:32">
      <c r="U1448" s="199" t="e">
        <f>AND($C1448&lt;&gt;"",#REF!&lt;&gt;"")</f>
        <v>#REF!</v>
      </c>
      <c r="V1448" s="199" t="e">
        <f>AND($C1448&lt;&gt;"",#REF!&lt;&gt;"")</f>
        <v>#REF!</v>
      </c>
      <c r="W1448" s="199" t="e">
        <f>AND($C1448&lt;&gt;"",#REF!&lt;&gt;"")</f>
        <v>#REF!</v>
      </c>
      <c r="X1448" s="199" t="e">
        <f>AND($C1448&lt;&gt;"",#REF!&lt;&gt;"")</f>
        <v>#REF!</v>
      </c>
      <c r="Y1448" s="199" t="e">
        <f>AND($C1448&lt;&gt;"",#REF!&lt;&gt;"")</f>
        <v>#REF!</v>
      </c>
      <c r="Z1448" s="199" t="e">
        <f>AND($C1448&lt;&gt;"",#REF!&lt;&gt;"")</f>
        <v>#REF!</v>
      </c>
      <c r="AA1448" s="199" t="e">
        <f t="shared" si="52"/>
        <v>#REF!</v>
      </c>
      <c r="AB1448" s="199" t="e">
        <f t="shared" si="52"/>
        <v>#REF!</v>
      </c>
      <c r="AC1448" s="199" t="e">
        <f t="shared" si="52"/>
        <v>#REF!</v>
      </c>
      <c r="AD1448" s="199" t="e">
        <f t="shared" si="51"/>
        <v>#REF!</v>
      </c>
      <c r="AE1448" s="199" t="e">
        <f t="shared" si="51"/>
        <v>#REF!</v>
      </c>
      <c r="AF1448" s="199" t="e">
        <f t="shared" si="51"/>
        <v>#REF!</v>
      </c>
    </row>
    <row r="1449" spans="21:32">
      <c r="U1449" s="199" t="e">
        <f>AND($C1449&lt;&gt;"",#REF!&lt;&gt;"")</f>
        <v>#REF!</v>
      </c>
      <c r="V1449" s="199" t="e">
        <f>AND($C1449&lt;&gt;"",#REF!&lt;&gt;"")</f>
        <v>#REF!</v>
      </c>
      <c r="W1449" s="199" t="e">
        <f>AND($C1449&lt;&gt;"",#REF!&lt;&gt;"")</f>
        <v>#REF!</v>
      </c>
      <c r="X1449" s="199" t="e">
        <f>AND($C1449&lt;&gt;"",#REF!&lt;&gt;"")</f>
        <v>#REF!</v>
      </c>
      <c r="Y1449" s="199" t="e">
        <f>AND($C1449&lt;&gt;"",#REF!&lt;&gt;"")</f>
        <v>#REF!</v>
      </c>
      <c r="Z1449" s="199" t="e">
        <f>AND($C1449&lt;&gt;"",#REF!&lt;&gt;"")</f>
        <v>#REF!</v>
      </c>
      <c r="AA1449" s="199" t="e">
        <f t="shared" si="52"/>
        <v>#REF!</v>
      </c>
      <c r="AB1449" s="199" t="e">
        <f t="shared" si="52"/>
        <v>#REF!</v>
      </c>
      <c r="AC1449" s="199" t="e">
        <f t="shared" si="52"/>
        <v>#REF!</v>
      </c>
      <c r="AD1449" s="199" t="e">
        <f t="shared" si="51"/>
        <v>#REF!</v>
      </c>
      <c r="AE1449" s="199" t="e">
        <f t="shared" si="51"/>
        <v>#REF!</v>
      </c>
      <c r="AF1449" s="199" t="e">
        <f t="shared" si="51"/>
        <v>#REF!</v>
      </c>
    </row>
    <row r="1450" spans="21:32">
      <c r="U1450" s="199" t="e">
        <f>AND($C1450&lt;&gt;"",#REF!&lt;&gt;"")</f>
        <v>#REF!</v>
      </c>
      <c r="V1450" s="199" t="e">
        <f>AND($C1450&lt;&gt;"",#REF!&lt;&gt;"")</f>
        <v>#REF!</v>
      </c>
      <c r="W1450" s="199" t="e">
        <f>AND($C1450&lt;&gt;"",#REF!&lt;&gt;"")</f>
        <v>#REF!</v>
      </c>
      <c r="X1450" s="199" t="e">
        <f>AND($C1450&lt;&gt;"",#REF!&lt;&gt;"")</f>
        <v>#REF!</v>
      </c>
      <c r="Y1450" s="199" t="e">
        <f>AND($C1450&lt;&gt;"",#REF!&lt;&gt;"")</f>
        <v>#REF!</v>
      </c>
      <c r="Z1450" s="199" t="e">
        <f>AND($C1450&lt;&gt;"",#REF!&lt;&gt;"")</f>
        <v>#REF!</v>
      </c>
      <c r="AA1450" s="199" t="e">
        <f t="shared" si="52"/>
        <v>#REF!</v>
      </c>
      <c r="AB1450" s="199" t="e">
        <f t="shared" si="52"/>
        <v>#REF!</v>
      </c>
      <c r="AC1450" s="199" t="e">
        <f t="shared" si="52"/>
        <v>#REF!</v>
      </c>
      <c r="AD1450" s="199" t="e">
        <f t="shared" si="51"/>
        <v>#REF!</v>
      </c>
      <c r="AE1450" s="199" t="e">
        <f t="shared" si="51"/>
        <v>#REF!</v>
      </c>
      <c r="AF1450" s="199" t="e">
        <f t="shared" si="51"/>
        <v>#REF!</v>
      </c>
    </row>
    <row r="1451" spans="21:32">
      <c r="U1451" s="199" t="e">
        <f>AND($C1451&lt;&gt;"",#REF!&lt;&gt;"")</f>
        <v>#REF!</v>
      </c>
      <c r="V1451" s="199" t="e">
        <f>AND($C1451&lt;&gt;"",#REF!&lt;&gt;"")</f>
        <v>#REF!</v>
      </c>
      <c r="W1451" s="199" t="e">
        <f>AND($C1451&lt;&gt;"",#REF!&lt;&gt;"")</f>
        <v>#REF!</v>
      </c>
      <c r="X1451" s="199" t="e">
        <f>AND($C1451&lt;&gt;"",#REF!&lt;&gt;"")</f>
        <v>#REF!</v>
      </c>
      <c r="Y1451" s="199" t="e">
        <f>AND($C1451&lt;&gt;"",#REF!&lt;&gt;"")</f>
        <v>#REF!</v>
      </c>
      <c r="Z1451" s="199" t="e">
        <f>AND($C1451&lt;&gt;"",#REF!&lt;&gt;"")</f>
        <v>#REF!</v>
      </c>
      <c r="AA1451" s="199" t="e">
        <f t="shared" si="52"/>
        <v>#REF!</v>
      </c>
      <c r="AB1451" s="199" t="e">
        <f t="shared" si="52"/>
        <v>#REF!</v>
      </c>
      <c r="AC1451" s="199" t="e">
        <f t="shared" si="52"/>
        <v>#REF!</v>
      </c>
      <c r="AD1451" s="199" t="e">
        <f t="shared" si="51"/>
        <v>#REF!</v>
      </c>
      <c r="AE1451" s="199" t="e">
        <f t="shared" si="51"/>
        <v>#REF!</v>
      </c>
      <c r="AF1451" s="199" t="e">
        <f t="shared" si="51"/>
        <v>#REF!</v>
      </c>
    </row>
    <row r="1452" spans="21:32">
      <c r="U1452" s="199" t="e">
        <f>AND($C1452&lt;&gt;"",#REF!&lt;&gt;"")</f>
        <v>#REF!</v>
      </c>
      <c r="V1452" s="199" t="e">
        <f>AND($C1452&lt;&gt;"",#REF!&lt;&gt;"")</f>
        <v>#REF!</v>
      </c>
      <c r="W1452" s="199" t="e">
        <f>AND($C1452&lt;&gt;"",#REF!&lt;&gt;"")</f>
        <v>#REF!</v>
      </c>
      <c r="X1452" s="199" t="e">
        <f>AND($C1452&lt;&gt;"",#REF!&lt;&gt;"")</f>
        <v>#REF!</v>
      </c>
      <c r="Y1452" s="199" t="e">
        <f>AND($C1452&lt;&gt;"",#REF!&lt;&gt;"")</f>
        <v>#REF!</v>
      </c>
      <c r="Z1452" s="199" t="e">
        <f>AND($C1452&lt;&gt;"",#REF!&lt;&gt;"")</f>
        <v>#REF!</v>
      </c>
      <c r="AA1452" s="199" t="e">
        <f t="shared" si="52"/>
        <v>#REF!</v>
      </c>
      <c r="AB1452" s="199" t="e">
        <f t="shared" si="52"/>
        <v>#REF!</v>
      </c>
      <c r="AC1452" s="199" t="e">
        <f t="shared" si="52"/>
        <v>#REF!</v>
      </c>
      <c r="AD1452" s="199" t="e">
        <f t="shared" si="51"/>
        <v>#REF!</v>
      </c>
      <c r="AE1452" s="199" t="e">
        <f t="shared" si="51"/>
        <v>#REF!</v>
      </c>
      <c r="AF1452" s="199" t="e">
        <f t="shared" si="51"/>
        <v>#REF!</v>
      </c>
    </row>
    <row r="1453" spans="21:32">
      <c r="U1453" s="199" t="e">
        <f>AND($C1453&lt;&gt;"",#REF!&lt;&gt;"")</f>
        <v>#REF!</v>
      </c>
      <c r="V1453" s="199" t="e">
        <f>AND($C1453&lt;&gt;"",#REF!&lt;&gt;"")</f>
        <v>#REF!</v>
      </c>
      <c r="W1453" s="199" t="e">
        <f>AND($C1453&lt;&gt;"",#REF!&lt;&gt;"")</f>
        <v>#REF!</v>
      </c>
      <c r="X1453" s="199" t="e">
        <f>AND($C1453&lt;&gt;"",#REF!&lt;&gt;"")</f>
        <v>#REF!</v>
      </c>
      <c r="Y1453" s="199" t="e">
        <f>AND($C1453&lt;&gt;"",#REF!&lt;&gt;"")</f>
        <v>#REF!</v>
      </c>
      <c r="Z1453" s="199" t="e">
        <f>AND($C1453&lt;&gt;"",#REF!&lt;&gt;"")</f>
        <v>#REF!</v>
      </c>
      <c r="AA1453" s="199" t="e">
        <f t="shared" si="52"/>
        <v>#REF!</v>
      </c>
      <c r="AB1453" s="199" t="e">
        <f t="shared" si="52"/>
        <v>#REF!</v>
      </c>
      <c r="AC1453" s="199" t="e">
        <f t="shared" si="52"/>
        <v>#REF!</v>
      </c>
      <c r="AD1453" s="199" t="e">
        <f t="shared" si="51"/>
        <v>#REF!</v>
      </c>
      <c r="AE1453" s="199" t="e">
        <f t="shared" si="51"/>
        <v>#REF!</v>
      </c>
      <c r="AF1453" s="199" t="e">
        <f t="shared" si="51"/>
        <v>#REF!</v>
      </c>
    </row>
    <row r="1454" spans="21:32">
      <c r="U1454" s="199" t="e">
        <f>AND($C1454&lt;&gt;"",#REF!&lt;&gt;"")</f>
        <v>#REF!</v>
      </c>
      <c r="V1454" s="199" t="e">
        <f>AND($C1454&lt;&gt;"",#REF!&lt;&gt;"")</f>
        <v>#REF!</v>
      </c>
      <c r="W1454" s="199" t="e">
        <f>AND($C1454&lt;&gt;"",#REF!&lt;&gt;"")</f>
        <v>#REF!</v>
      </c>
      <c r="X1454" s="199" t="e">
        <f>AND($C1454&lt;&gt;"",#REF!&lt;&gt;"")</f>
        <v>#REF!</v>
      </c>
      <c r="Y1454" s="199" t="e">
        <f>AND($C1454&lt;&gt;"",#REF!&lt;&gt;"")</f>
        <v>#REF!</v>
      </c>
      <c r="Z1454" s="199" t="e">
        <f>AND($C1454&lt;&gt;"",#REF!&lt;&gt;"")</f>
        <v>#REF!</v>
      </c>
      <c r="AA1454" s="199" t="e">
        <f t="shared" si="52"/>
        <v>#REF!</v>
      </c>
      <c r="AB1454" s="199" t="e">
        <f t="shared" si="52"/>
        <v>#REF!</v>
      </c>
      <c r="AC1454" s="199" t="e">
        <f t="shared" si="52"/>
        <v>#REF!</v>
      </c>
      <c r="AD1454" s="199" t="e">
        <f t="shared" si="51"/>
        <v>#REF!</v>
      </c>
      <c r="AE1454" s="199" t="e">
        <f t="shared" si="51"/>
        <v>#REF!</v>
      </c>
      <c r="AF1454" s="199" t="e">
        <f t="shared" si="51"/>
        <v>#REF!</v>
      </c>
    </row>
    <row r="1455" spans="21:32">
      <c r="U1455" s="199" t="e">
        <f>AND($C1455&lt;&gt;"",#REF!&lt;&gt;"")</f>
        <v>#REF!</v>
      </c>
      <c r="V1455" s="199" t="e">
        <f>AND($C1455&lt;&gt;"",#REF!&lt;&gt;"")</f>
        <v>#REF!</v>
      </c>
      <c r="W1455" s="199" t="e">
        <f>AND($C1455&lt;&gt;"",#REF!&lt;&gt;"")</f>
        <v>#REF!</v>
      </c>
      <c r="X1455" s="199" t="e">
        <f>AND($C1455&lt;&gt;"",#REF!&lt;&gt;"")</f>
        <v>#REF!</v>
      </c>
      <c r="Y1455" s="199" t="e">
        <f>AND($C1455&lt;&gt;"",#REF!&lt;&gt;"")</f>
        <v>#REF!</v>
      </c>
      <c r="Z1455" s="199" t="e">
        <f>AND($C1455&lt;&gt;"",#REF!&lt;&gt;"")</f>
        <v>#REF!</v>
      </c>
      <c r="AA1455" s="199" t="e">
        <f t="shared" si="52"/>
        <v>#REF!</v>
      </c>
      <c r="AB1455" s="199" t="e">
        <f t="shared" si="52"/>
        <v>#REF!</v>
      </c>
      <c r="AC1455" s="199" t="e">
        <f t="shared" si="52"/>
        <v>#REF!</v>
      </c>
      <c r="AD1455" s="199" t="e">
        <f t="shared" si="51"/>
        <v>#REF!</v>
      </c>
      <c r="AE1455" s="199" t="e">
        <f t="shared" si="51"/>
        <v>#REF!</v>
      </c>
      <c r="AF1455" s="199" t="e">
        <f t="shared" si="51"/>
        <v>#REF!</v>
      </c>
    </row>
    <row r="1456" spans="21:32">
      <c r="U1456" s="199" t="e">
        <f>AND($C1456&lt;&gt;"",#REF!&lt;&gt;"")</f>
        <v>#REF!</v>
      </c>
      <c r="V1456" s="199" t="e">
        <f>AND($C1456&lt;&gt;"",#REF!&lt;&gt;"")</f>
        <v>#REF!</v>
      </c>
      <c r="W1456" s="199" t="e">
        <f>AND($C1456&lt;&gt;"",#REF!&lt;&gt;"")</f>
        <v>#REF!</v>
      </c>
      <c r="X1456" s="199" t="e">
        <f>AND($C1456&lt;&gt;"",#REF!&lt;&gt;"")</f>
        <v>#REF!</v>
      </c>
      <c r="Y1456" s="199" t="e">
        <f>AND($C1456&lt;&gt;"",#REF!&lt;&gt;"")</f>
        <v>#REF!</v>
      </c>
      <c r="Z1456" s="199" t="e">
        <f>AND($C1456&lt;&gt;"",#REF!&lt;&gt;"")</f>
        <v>#REF!</v>
      </c>
      <c r="AA1456" s="199" t="e">
        <f t="shared" si="52"/>
        <v>#REF!</v>
      </c>
      <c r="AB1456" s="199" t="e">
        <f t="shared" si="52"/>
        <v>#REF!</v>
      </c>
      <c r="AC1456" s="199" t="e">
        <f t="shared" si="52"/>
        <v>#REF!</v>
      </c>
      <c r="AD1456" s="199" t="e">
        <f t="shared" si="51"/>
        <v>#REF!</v>
      </c>
      <c r="AE1456" s="199" t="e">
        <f t="shared" si="51"/>
        <v>#REF!</v>
      </c>
      <c r="AF1456" s="199" t="e">
        <f t="shared" si="51"/>
        <v>#REF!</v>
      </c>
    </row>
    <row r="1457" spans="21:32">
      <c r="U1457" s="199" t="e">
        <f>AND($C1457&lt;&gt;"",#REF!&lt;&gt;"")</f>
        <v>#REF!</v>
      </c>
      <c r="V1457" s="199" t="e">
        <f>AND($C1457&lt;&gt;"",#REF!&lt;&gt;"")</f>
        <v>#REF!</v>
      </c>
      <c r="W1457" s="199" t="e">
        <f>AND($C1457&lt;&gt;"",#REF!&lt;&gt;"")</f>
        <v>#REF!</v>
      </c>
      <c r="X1457" s="199" t="e">
        <f>AND($C1457&lt;&gt;"",#REF!&lt;&gt;"")</f>
        <v>#REF!</v>
      </c>
      <c r="Y1457" s="199" t="e">
        <f>AND($C1457&lt;&gt;"",#REF!&lt;&gt;"")</f>
        <v>#REF!</v>
      </c>
      <c r="Z1457" s="199" t="e">
        <f>AND($C1457&lt;&gt;"",#REF!&lt;&gt;"")</f>
        <v>#REF!</v>
      </c>
      <c r="AA1457" s="199" t="e">
        <f t="shared" si="52"/>
        <v>#REF!</v>
      </c>
      <c r="AB1457" s="199" t="e">
        <f t="shared" si="52"/>
        <v>#REF!</v>
      </c>
      <c r="AC1457" s="199" t="e">
        <f t="shared" si="52"/>
        <v>#REF!</v>
      </c>
      <c r="AD1457" s="199" t="e">
        <f t="shared" si="51"/>
        <v>#REF!</v>
      </c>
      <c r="AE1457" s="199" t="e">
        <f t="shared" si="51"/>
        <v>#REF!</v>
      </c>
      <c r="AF1457" s="199" t="e">
        <f t="shared" si="51"/>
        <v>#REF!</v>
      </c>
    </row>
    <row r="1458" spans="21:32">
      <c r="U1458" s="199" t="e">
        <f>AND($C1458&lt;&gt;"",#REF!&lt;&gt;"")</f>
        <v>#REF!</v>
      </c>
      <c r="V1458" s="199" t="e">
        <f>AND($C1458&lt;&gt;"",#REF!&lt;&gt;"")</f>
        <v>#REF!</v>
      </c>
      <c r="W1458" s="199" t="e">
        <f>AND($C1458&lt;&gt;"",#REF!&lt;&gt;"")</f>
        <v>#REF!</v>
      </c>
      <c r="X1458" s="199" t="e">
        <f>AND($C1458&lt;&gt;"",#REF!&lt;&gt;"")</f>
        <v>#REF!</v>
      </c>
      <c r="Y1458" s="199" t="e">
        <f>AND($C1458&lt;&gt;"",#REF!&lt;&gt;"")</f>
        <v>#REF!</v>
      </c>
      <c r="Z1458" s="199" t="e">
        <f>AND($C1458&lt;&gt;"",#REF!&lt;&gt;"")</f>
        <v>#REF!</v>
      </c>
      <c r="AA1458" s="199" t="e">
        <f t="shared" si="52"/>
        <v>#REF!</v>
      </c>
      <c r="AB1458" s="199" t="e">
        <f t="shared" si="52"/>
        <v>#REF!</v>
      </c>
      <c r="AC1458" s="199" t="e">
        <f t="shared" si="52"/>
        <v>#REF!</v>
      </c>
      <c r="AD1458" s="199" t="e">
        <f t="shared" si="51"/>
        <v>#REF!</v>
      </c>
      <c r="AE1458" s="199" t="e">
        <f t="shared" si="51"/>
        <v>#REF!</v>
      </c>
      <c r="AF1458" s="199" t="e">
        <f t="shared" si="51"/>
        <v>#REF!</v>
      </c>
    </row>
    <row r="1459" spans="21:32">
      <c r="U1459" s="199" t="e">
        <f>AND($C1459&lt;&gt;"",#REF!&lt;&gt;"")</f>
        <v>#REF!</v>
      </c>
      <c r="V1459" s="199" t="e">
        <f>AND($C1459&lt;&gt;"",#REF!&lt;&gt;"")</f>
        <v>#REF!</v>
      </c>
      <c r="W1459" s="199" t="e">
        <f>AND($C1459&lt;&gt;"",#REF!&lt;&gt;"")</f>
        <v>#REF!</v>
      </c>
      <c r="X1459" s="199" t="e">
        <f>AND($C1459&lt;&gt;"",#REF!&lt;&gt;"")</f>
        <v>#REF!</v>
      </c>
      <c r="Y1459" s="199" t="e">
        <f>AND($C1459&lt;&gt;"",#REF!&lt;&gt;"")</f>
        <v>#REF!</v>
      </c>
      <c r="Z1459" s="199" t="e">
        <f>AND($C1459&lt;&gt;"",#REF!&lt;&gt;"")</f>
        <v>#REF!</v>
      </c>
      <c r="AA1459" s="199" t="e">
        <f t="shared" si="52"/>
        <v>#REF!</v>
      </c>
      <c r="AB1459" s="199" t="e">
        <f t="shared" si="52"/>
        <v>#REF!</v>
      </c>
      <c r="AC1459" s="199" t="e">
        <f t="shared" si="52"/>
        <v>#REF!</v>
      </c>
      <c r="AD1459" s="199" t="e">
        <f t="shared" si="51"/>
        <v>#REF!</v>
      </c>
      <c r="AE1459" s="199" t="e">
        <f t="shared" si="51"/>
        <v>#REF!</v>
      </c>
      <c r="AF1459" s="199" t="e">
        <f t="shared" si="51"/>
        <v>#REF!</v>
      </c>
    </row>
    <row r="1460" spans="21:32">
      <c r="U1460" s="199" t="e">
        <f>AND($C1460&lt;&gt;"",#REF!&lt;&gt;"")</f>
        <v>#REF!</v>
      </c>
      <c r="V1460" s="199" t="e">
        <f>AND($C1460&lt;&gt;"",#REF!&lt;&gt;"")</f>
        <v>#REF!</v>
      </c>
      <c r="W1460" s="199" t="e">
        <f>AND($C1460&lt;&gt;"",#REF!&lt;&gt;"")</f>
        <v>#REF!</v>
      </c>
      <c r="X1460" s="199" t="e">
        <f>AND($C1460&lt;&gt;"",#REF!&lt;&gt;"")</f>
        <v>#REF!</v>
      </c>
      <c r="Y1460" s="199" t="e">
        <f>AND($C1460&lt;&gt;"",#REF!&lt;&gt;"")</f>
        <v>#REF!</v>
      </c>
      <c r="Z1460" s="199" t="e">
        <f>AND($C1460&lt;&gt;"",#REF!&lt;&gt;"")</f>
        <v>#REF!</v>
      </c>
      <c r="AA1460" s="199" t="e">
        <f t="shared" si="52"/>
        <v>#REF!</v>
      </c>
      <c r="AB1460" s="199" t="e">
        <f t="shared" si="52"/>
        <v>#REF!</v>
      </c>
      <c r="AC1460" s="199" t="e">
        <f t="shared" si="52"/>
        <v>#REF!</v>
      </c>
      <c r="AD1460" s="199" t="e">
        <f t="shared" si="51"/>
        <v>#REF!</v>
      </c>
      <c r="AE1460" s="199" t="e">
        <f t="shared" si="51"/>
        <v>#REF!</v>
      </c>
      <c r="AF1460" s="199" t="e">
        <f t="shared" si="51"/>
        <v>#REF!</v>
      </c>
    </row>
    <row r="1461" spans="21:32">
      <c r="U1461" s="199" t="e">
        <f>AND($C1461&lt;&gt;"",#REF!&lt;&gt;"")</f>
        <v>#REF!</v>
      </c>
      <c r="V1461" s="199" t="e">
        <f>AND($C1461&lt;&gt;"",#REF!&lt;&gt;"")</f>
        <v>#REF!</v>
      </c>
      <c r="W1461" s="199" t="e">
        <f>AND($C1461&lt;&gt;"",#REF!&lt;&gt;"")</f>
        <v>#REF!</v>
      </c>
      <c r="X1461" s="199" t="e">
        <f>AND($C1461&lt;&gt;"",#REF!&lt;&gt;"")</f>
        <v>#REF!</v>
      </c>
      <c r="Y1461" s="199" t="e">
        <f>AND($C1461&lt;&gt;"",#REF!&lt;&gt;"")</f>
        <v>#REF!</v>
      </c>
      <c r="Z1461" s="199" t="e">
        <f>AND($C1461&lt;&gt;"",#REF!&lt;&gt;"")</f>
        <v>#REF!</v>
      </c>
      <c r="AA1461" s="199" t="e">
        <f t="shared" si="52"/>
        <v>#REF!</v>
      </c>
      <c r="AB1461" s="199" t="e">
        <f t="shared" si="52"/>
        <v>#REF!</v>
      </c>
      <c r="AC1461" s="199" t="e">
        <f t="shared" si="52"/>
        <v>#REF!</v>
      </c>
      <c r="AD1461" s="199" t="e">
        <f t="shared" si="51"/>
        <v>#REF!</v>
      </c>
      <c r="AE1461" s="199" t="e">
        <f t="shared" si="51"/>
        <v>#REF!</v>
      </c>
      <c r="AF1461" s="199" t="e">
        <f t="shared" si="51"/>
        <v>#REF!</v>
      </c>
    </row>
    <row r="1462" spans="21:32">
      <c r="U1462" s="199" t="e">
        <f>AND($C1462&lt;&gt;"",#REF!&lt;&gt;"")</f>
        <v>#REF!</v>
      </c>
      <c r="V1462" s="199" t="e">
        <f>AND($C1462&lt;&gt;"",#REF!&lt;&gt;"")</f>
        <v>#REF!</v>
      </c>
      <c r="W1462" s="199" t="e">
        <f>AND($C1462&lt;&gt;"",#REF!&lt;&gt;"")</f>
        <v>#REF!</v>
      </c>
      <c r="X1462" s="199" t="e">
        <f>AND($C1462&lt;&gt;"",#REF!&lt;&gt;"")</f>
        <v>#REF!</v>
      </c>
      <c r="Y1462" s="199" t="e">
        <f>AND($C1462&lt;&gt;"",#REF!&lt;&gt;"")</f>
        <v>#REF!</v>
      </c>
      <c r="Z1462" s="199" t="e">
        <f>AND($C1462&lt;&gt;"",#REF!&lt;&gt;"")</f>
        <v>#REF!</v>
      </c>
      <c r="AA1462" s="199" t="e">
        <f t="shared" si="52"/>
        <v>#REF!</v>
      </c>
      <c r="AB1462" s="199" t="e">
        <f t="shared" si="52"/>
        <v>#REF!</v>
      </c>
      <c r="AC1462" s="199" t="e">
        <f t="shared" si="52"/>
        <v>#REF!</v>
      </c>
      <c r="AD1462" s="199" t="e">
        <f t="shared" si="51"/>
        <v>#REF!</v>
      </c>
      <c r="AE1462" s="199" t="e">
        <f t="shared" si="51"/>
        <v>#REF!</v>
      </c>
      <c r="AF1462" s="199" t="e">
        <f t="shared" si="51"/>
        <v>#REF!</v>
      </c>
    </row>
    <row r="1463" spans="21:32">
      <c r="U1463" s="199" t="e">
        <f>AND($C1463&lt;&gt;"",#REF!&lt;&gt;"")</f>
        <v>#REF!</v>
      </c>
      <c r="V1463" s="199" t="e">
        <f>AND($C1463&lt;&gt;"",#REF!&lt;&gt;"")</f>
        <v>#REF!</v>
      </c>
      <c r="W1463" s="199" t="e">
        <f>AND($C1463&lt;&gt;"",#REF!&lt;&gt;"")</f>
        <v>#REF!</v>
      </c>
      <c r="X1463" s="199" t="e">
        <f>AND($C1463&lt;&gt;"",#REF!&lt;&gt;"")</f>
        <v>#REF!</v>
      </c>
      <c r="Y1463" s="199" t="e">
        <f>AND($C1463&lt;&gt;"",#REF!&lt;&gt;"")</f>
        <v>#REF!</v>
      </c>
      <c r="Z1463" s="199" t="e">
        <f>AND($C1463&lt;&gt;"",#REF!&lt;&gt;"")</f>
        <v>#REF!</v>
      </c>
      <c r="AA1463" s="199" t="e">
        <f t="shared" si="52"/>
        <v>#REF!</v>
      </c>
      <c r="AB1463" s="199" t="e">
        <f t="shared" si="52"/>
        <v>#REF!</v>
      </c>
      <c r="AC1463" s="199" t="e">
        <f t="shared" si="52"/>
        <v>#REF!</v>
      </c>
      <c r="AD1463" s="199" t="e">
        <f t="shared" si="51"/>
        <v>#REF!</v>
      </c>
      <c r="AE1463" s="199" t="e">
        <f t="shared" si="51"/>
        <v>#REF!</v>
      </c>
      <c r="AF1463" s="199" t="e">
        <f t="shared" si="51"/>
        <v>#REF!</v>
      </c>
    </row>
    <row r="1464" spans="21:32">
      <c r="U1464" s="199" t="e">
        <f>AND($C1464&lt;&gt;"",#REF!&lt;&gt;"")</f>
        <v>#REF!</v>
      </c>
      <c r="V1464" s="199" t="e">
        <f>AND($C1464&lt;&gt;"",#REF!&lt;&gt;"")</f>
        <v>#REF!</v>
      </c>
      <c r="W1464" s="199" t="e">
        <f>AND($C1464&lt;&gt;"",#REF!&lt;&gt;"")</f>
        <v>#REF!</v>
      </c>
      <c r="X1464" s="199" t="e">
        <f>AND($C1464&lt;&gt;"",#REF!&lt;&gt;"")</f>
        <v>#REF!</v>
      </c>
      <c r="Y1464" s="199" t="e">
        <f>AND($C1464&lt;&gt;"",#REF!&lt;&gt;"")</f>
        <v>#REF!</v>
      </c>
      <c r="Z1464" s="199" t="e">
        <f>AND($C1464&lt;&gt;"",#REF!&lt;&gt;"")</f>
        <v>#REF!</v>
      </c>
      <c r="AA1464" s="199" t="e">
        <f t="shared" si="52"/>
        <v>#REF!</v>
      </c>
      <c r="AB1464" s="199" t="e">
        <f t="shared" si="52"/>
        <v>#REF!</v>
      </c>
      <c r="AC1464" s="199" t="e">
        <f t="shared" si="52"/>
        <v>#REF!</v>
      </c>
      <c r="AD1464" s="199" t="e">
        <f t="shared" si="51"/>
        <v>#REF!</v>
      </c>
      <c r="AE1464" s="199" t="e">
        <f t="shared" si="51"/>
        <v>#REF!</v>
      </c>
      <c r="AF1464" s="199" t="e">
        <f t="shared" si="51"/>
        <v>#REF!</v>
      </c>
    </row>
    <row r="1465" spans="21:32">
      <c r="U1465" s="199" t="e">
        <f>AND($C1465&lt;&gt;"",#REF!&lt;&gt;"")</f>
        <v>#REF!</v>
      </c>
      <c r="V1465" s="199" t="e">
        <f>AND($C1465&lt;&gt;"",#REF!&lt;&gt;"")</f>
        <v>#REF!</v>
      </c>
      <c r="W1465" s="199" t="e">
        <f>AND($C1465&lt;&gt;"",#REF!&lt;&gt;"")</f>
        <v>#REF!</v>
      </c>
      <c r="X1465" s="199" t="e">
        <f>AND($C1465&lt;&gt;"",#REF!&lt;&gt;"")</f>
        <v>#REF!</v>
      </c>
      <c r="Y1465" s="199" t="e">
        <f>AND($C1465&lt;&gt;"",#REF!&lt;&gt;"")</f>
        <v>#REF!</v>
      </c>
      <c r="Z1465" s="199" t="e">
        <f>AND($C1465&lt;&gt;"",#REF!&lt;&gt;"")</f>
        <v>#REF!</v>
      </c>
      <c r="AA1465" s="199" t="e">
        <f t="shared" si="52"/>
        <v>#REF!</v>
      </c>
      <c r="AB1465" s="199" t="e">
        <f t="shared" si="52"/>
        <v>#REF!</v>
      </c>
      <c r="AC1465" s="199" t="e">
        <f t="shared" si="52"/>
        <v>#REF!</v>
      </c>
      <c r="AD1465" s="199" t="e">
        <f t="shared" si="51"/>
        <v>#REF!</v>
      </c>
      <c r="AE1465" s="199" t="e">
        <f t="shared" si="51"/>
        <v>#REF!</v>
      </c>
      <c r="AF1465" s="199" t="e">
        <f t="shared" si="51"/>
        <v>#REF!</v>
      </c>
    </row>
    <row r="1466" spans="21:32">
      <c r="U1466" s="199" t="e">
        <f>AND($C1466&lt;&gt;"",#REF!&lt;&gt;"")</f>
        <v>#REF!</v>
      </c>
      <c r="V1466" s="199" t="e">
        <f>AND($C1466&lt;&gt;"",#REF!&lt;&gt;"")</f>
        <v>#REF!</v>
      </c>
      <c r="W1466" s="199" t="e">
        <f>AND($C1466&lt;&gt;"",#REF!&lt;&gt;"")</f>
        <v>#REF!</v>
      </c>
      <c r="X1466" s="199" t="e">
        <f>AND($C1466&lt;&gt;"",#REF!&lt;&gt;"")</f>
        <v>#REF!</v>
      </c>
      <c r="Y1466" s="199" t="e">
        <f>AND($C1466&lt;&gt;"",#REF!&lt;&gt;"")</f>
        <v>#REF!</v>
      </c>
      <c r="Z1466" s="199" t="e">
        <f>AND($C1466&lt;&gt;"",#REF!&lt;&gt;"")</f>
        <v>#REF!</v>
      </c>
      <c r="AA1466" s="199" t="e">
        <f t="shared" si="52"/>
        <v>#REF!</v>
      </c>
      <c r="AB1466" s="199" t="e">
        <f t="shared" si="52"/>
        <v>#REF!</v>
      </c>
      <c r="AC1466" s="199" t="e">
        <f t="shared" si="52"/>
        <v>#REF!</v>
      </c>
      <c r="AD1466" s="199" t="e">
        <f t="shared" si="51"/>
        <v>#REF!</v>
      </c>
      <c r="AE1466" s="199" t="e">
        <f t="shared" si="51"/>
        <v>#REF!</v>
      </c>
      <c r="AF1466" s="199" t="e">
        <f t="shared" si="51"/>
        <v>#REF!</v>
      </c>
    </row>
    <row r="1467" spans="21:32">
      <c r="U1467" s="199" t="e">
        <f>AND($C1467&lt;&gt;"",#REF!&lt;&gt;"")</f>
        <v>#REF!</v>
      </c>
      <c r="V1467" s="199" t="e">
        <f>AND($C1467&lt;&gt;"",#REF!&lt;&gt;"")</f>
        <v>#REF!</v>
      </c>
      <c r="W1467" s="199" t="e">
        <f>AND($C1467&lt;&gt;"",#REF!&lt;&gt;"")</f>
        <v>#REF!</v>
      </c>
      <c r="X1467" s="199" t="e">
        <f>AND($C1467&lt;&gt;"",#REF!&lt;&gt;"")</f>
        <v>#REF!</v>
      </c>
      <c r="Y1467" s="199" t="e">
        <f>AND($C1467&lt;&gt;"",#REF!&lt;&gt;"")</f>
        <v>#REF!</v>
      </c>
      <c r="Z1467" s="199" t="e">
        <f>AND($C1467&lt;&gt;"",#REF!&lt;&gt;"")</f>
        <v>#REF!</v>
      </c>
      <c r="AA1467" s="199" t="e">
        <f t="shared" si="52"/>
        <v>#REF!</v>
      </c>
      <c r="AB1467" s="199" t="e">
        <f t="shared" si="52"/>
        <v>#REF!</v>
      </c>
      <c r="AC1467" s="199" t="e">
        <f t="shared" si="52"/>
        <v>#REF!</v>
      </c>
      <c r="AD1467" s="199" t="e">
        <f t="shared" si="51"/>
        <v>#REF!</v>
      </c>
      <c r="AE1467" s="199" t="e">
        <f t="shared" si="51"/>
        <v>#REF!</v>
      </c>
      <c r="AF1467" s="199" t="e">
        <f t="shared" si="51"/>
        <v>#REF!</v>
      </c>
    </row>
    <row r="1468" spans="21:32">
      <c r="U1468" s="199" t="e">
        <f>AND($C1468&lt;&gt;"",#REF!&lt;&gt;"")</f>
        <v>#REF!</v>
      </c>
      <c r="V1468" s="199" t="e">
        <f>AND($C1468&lt;&gt;"",#REF!&lt;&gt;"")</f>
        <v>#REF!</v>
      </c>
      <c r="W1468" s="199" t="e">
        <f>AND($C1468&lt;&gt;"",#REF!&lt;&gt;"")</f>
        <v>#REF!</v>
      </c>
      <c r="X1468" s="199" t="e">
        <f>AND($C1468&lt;&gt;"",#REF!&lt;&gt;"")</f>
        <v>#REF!</v>
      </c>
      <c r="Y1468" s="199" t="e">
        <f>AND($C1468&lt;&gt;"",#REF!&lt;&gt;"")</f>
        <v>#REF!</v>
      </c>
      <c r="Z1468" s="199" t="e">
        <f>AND($C1468&lt;&gt;"",#REF!&lt;&gt;"")</f>
        <v>#REF!</v>
      </c>
      <c r="AA1468" s="199" t="e">
        <f t="shared" si="52"/>
        <v>#REF!</v>
      </c>
      <c r="AB1468" s="199" t="e">
        <f t="shared" si="52"/>
        <v>#REF!</v>
      </c>
      <c r="AC1468" s="199" t="e">
        <f t="shared" si="52"/>
        <v>#REF!</v>
      </c>
      <c r="AD1468" s="199" t="e">
        <f t="shared" si="51"/>
        <v>#REF!</v>
      </c>
      <c r="AE1468" s="199" t="e">
        <f t="shared" si="51"/>
        <v>#REF!</v>
      </c>
      <c r="AF1468" s="199" t="e">
        <f t="shared" si="51"/>
        <v>#REF!</v>
      </c>
    </row>
    <row r="1469" spans="21:32">
      <c r="U1469" s="199" t="e">
        <f>AND($C1469&lt;&gt;"",#REF!&lt;&gt;"")</f>
        <v>#REF!</v>
      </c>
      <c r="V1469" s="199" t="e">
        <f>AND($C1469&lt;&gt;"",#REF!&lt;&gt;"")</f>
        <v>#REF!</v>
      </c>
      <c r="W1469" s="199" t="e">
        <f>AND($C1469&lt;&gt;"",#REF!&lt;&gt;"")</f>
        <v>#REF!</v>
      </c>
      <c r="X1469" s="199" t="e">
        <f>AND($C1469&lt;&gt;"",#REF!&lt;&gt;"")</f>
        <v>#REF!</v>
      </c>
      <c r="Y1469" s="199" t="e">
        <f>AND($C1469&lt;&gt;"",#REF!&lt;&gt;"")</f>
        <v>#REF!</v>
      </c>
      <c r="Z1469" s="199" t="e">
        <f>AND($C1469&lt;&gt;"",#REF!&lt;&gt;"")</f>
        <v>#REF!</v>
      </c>
      <c r="AA1469" s="199" t="e">
        <f t="shared" si="52"/>
        <v>#REF!</v>
      </c>
      <c r="AB1469" s="199" t="e">
        <f t="shared" si="52"/>
        <v>#REF!</v>
      </c>
      <c r="AC1469" s="199" t="e">
        <f t="shared" si="52"/>
        <v>#REF!</v>
      </c>
      <c r="AD1469" s="199" t="e">
        <f t="shared" si="51"/>
        <v>#REF!</v>
      </c>
      <c r="AE1469" s="199" t="e">
        <f t="shared" si="51"/>
        <v>#REF!</v>
      </c>
      <c r="AF1469" s="199" t="e">
        <f t="shared" si="51"/>
        <v>#REF!</v>
      </c>
    </row>
    <row r="1470" spans="21:32">
      <c r="U1470" s="199" t="e">
        <f>AND($C1470&lt;&gt;"",#REF!&lt;&gt;"")</f>
        <v>#REF!</v>
      </c>
      <c r="V1470" s="199" t="e">
        <f>AND($C1470&lt;&gt;"",#REF!&lt;&gt;"")</f>
        <v>#REF!</v>
      </c>
      <c r="W1470" s="199" t="e">
        <f>AND($C1470&lt;&gt;"",#REF!&lt;&gt;"")</f>
        <v>#REF!</v>
      </c>
      <c r="X1470" s="199" t="e">
        <f>AND($C1470&lt;&gt;"",#REF!&lt;&gt;"")</f>
        <v>#REF!</v>
      </c>
      <c r="Y1470" s="199" t="e">
        <f>AND($C1470&lt;&gt;"",#REF!&lt;&gt;"")</f>
        <v>#REF!</v>
      </c>
      <c r="Z1470" s="199" t="e">
        <f>AND($C1470&lt;&gt;"",#REF!&lt;&gt;"")</f>
        <v>#REF!</v>
      </c>
      <c r="AA1470" s="199" t="e">
        <f t="shared" si="52"/>
        <v>#REF!</v>
      </c>
      <c r="AB1470" s="199" t="e">
        <f t="shared" si="52"/>
        <v>#REF!</v>
      </c>
      <c r="AC1470" s="199" t="e">
        <f t="shared" si="52"/>
        <v>#REF!</v>
      </c>
      <c r="AD1470" s="199" t="e">
        <f t="shared" si="51"/>
        <v>#REF!</v>
      </c>
      <c r="AE1470" s="199" t="e">
        <f t="shared" si="51"/>
        <v>#REF!</v>
      </c>
      <c r="AF1470" s="199" t="e">
        <f t="shared" si="51"/>
        <v>#REF!</v>
      </c>
    </row>
    <row r="1471" spans="21:32">
      <c r="U1471" s="199" t="e">
        <f>AND($C1471&lt;&gt;"",#REF!&lt;&gt;"")</f>
        <v>#REF!</v>
      </c>
      <c r="V1471" s="199" t="e">
        <f>AND($C1471&lt;&gt;"",#REF!&lt;&gt;"")</f>
        <v>#REF!</v>
      </c>
      <c r="W1471" s="199" t="e">
        <f>AND($C1471&lt;&gt;"",#REF!&lt;&gt;"")</f>
        <v>#REF!</v>
      </c>
      <c r="X1471" s="199" t="e">
        <f>AND($C1471&lt;&gt;"",#REF!&lt;&gt;"")</f>
        <v>#REF!</v>
      </c>
      <c r="Y1471" s="199" t="e">
        <f>AND($C1471&lt;&gt;"",#REF!&lt;&gt;"")</f>
        <v>#REF!</v>
      </c>
      <c r="Z1471" s="199" t="e">
        <f>AND($C1471&lt;&gt;"",#REF!&lt;&gt;"")</f>
        <v>#REF!</v>
      </c>
      <c r="AA1471" s="199" t="e">
        <f t="shared" si="52"/>
        <v>#REF!</v>
      </c>
      <c r="AB1471" s="199" t="e">
        <f t="shared" si="52"/>
        <v>#REF!</v>
      </c>
      <c r="AC1471" s="199" t="e">
        <f t="shared" si="52"/>
        <v>#REF!</v>
      </c>
      <c r="AD1471" s="199" t="e">
        <f t="shared" si="51"/>
        <v>#REF!</v>
      </c>
      <c r="AE1471" s="199" t="e">
        <f t="shared" si="51"/>
        <v>#REF!</v>
      </c>
      <c r="AF1471" s="199" t="e">
        <f t="shared" si="51"/>
        <v>#REF!</v>
      </c>
    </row>
    <row r="1472" spans="21:32">
      <c r="U1472" s="199" t="e">
        <f>AND($C1472&lt;&gt;"",#REF!&lt;&gt;"")</f>
        <v>#REF!</v>
      </c>
      <c r="V1472" s="199" t="e">
        <f>AND($C1472&lt;&gt;"",#REF!&lt;&gt;"")</f>
        <v>#REF!</v>
      </c>
      <c r="W1472" s="199" t="e">
        <f>AND($C1472&lt;&gt;"",#REF!&lt;&gt;"")</f>
        <v>#REF!</v>
      </c>
      <c r="X1472" s="199" t="e">
        <f>AND($C1472&lt;&gt;"",#REF!&lt;&gt;"")</f>
        <v>#REF!</v>
      </c>
      <c r="Y1472" s="199" t="e">
        <f>AND($C1472&lt;&gt;"",#REF!&lt;&gt;"")</f>
        <v>#REF!</v>
      </c>
      <c r="Z1472" s="199" t="e">
        <f>AND($C1472&lt;&gt;"",#REF!&lt;&gt;"")</f>
        <v>#REF!</v>
      </c>
      <c r="AA1472" s="199" t="e">
        <f t="shared" si="52"/>
        <v>#REF!</v>
      </c>
      <c r="AB1472" s="199" t="e">
        <f t="shared" si="52"/>
        <v>#REF!</v>
      </c>
      <c r="AC1472" s="199" t="e">
        <f t="shared" si="52"/>
        <v>#REF!</v>
      </c>
      <c r="AD1472" s="199" t="e">
        <f t="shared" si="51"/>
        <v>#REF!</v>
      </c>
      <c r="AE1472" s="199" t="e">
        <f t="shared" si="51"/>
        <v>#REF!</v>
      </c>
      <c r="AF1472" s="199" t="e">
        <f t="shared" si="51"/>
        <v>#REF!</v>
      </c>
    </row>
    <row r="1473" spans="21:32">
      <c r="U1473" s="199" t="e">
        <f>AND($C1473&lt;&gt;"",#REF!&lt;&gt;"")</f>
        <v>#REF!</v>
      </c>
      <c r="V1473" s="199" t="e">
        <f>AND($C1473&lt;&gt;"",#REF!&lt;&gt;"")</f>
        <v>#REF!</v>
      </c>
      <c r="W1473" s="199" t="e">
        <f>AND($C1473&lt;&gt;"",#REF!&lt;&gt;"")</f>
        <v>#REF!</v>
      </c>
      <c r="X1473" s="199" t="e">
        <f>AND($C1473&lt;&gt;"",#REF!&lt;&gt;"")</f>
        <v>#REF!</v>
      </c>
      <c r="Y1473" s="199" t="e">
        <f>AND($C1473&lt;&gt;"",#REF!&lt;&gt;"")</f>
        <v>#REF!</v>
      </c>
      <c r="Z1473" s="199" t="e">
        <f>AND($C1473&lt;&gt;"",#REF!&lt;&gt;"")</f>
        <v>#REF!</v>
      </c>
      <c r="AA1473" s="199" t="e">
        <f t="shared" si="52"/>
        <v>#REF!</v>
      </c>
      <c r="AB1473" s="199" t="e">
        <f t="shared" si="52"/>
        <v>#REF!</v>
      </c>
      <c r="AC1473" s="199" t="e">
        <f t="shared" si="52"/>
        <v>#REF!</v>
      </c>
      <c r="AD1473" s="199" t="e">
        <f t="shared" si="51"/>
        <v>#REF!</v>
      </c>
      <c r="AE1473" s="199" t="e">
        <f t="shared" si="51"/>
        <v>#REF!</v>
      </c>
      <c r="AF1473" s="199" t="e">
        <f t="shared" si="51"/>
        <v>#REF!</v>
      </c>
    </row>
    <row r="1474" spans="21:32">
      <c r="U1474" s="199" t="e">
        <f>AND($C1474&lt;&gt;"",#REF!&lt;&gt;"")</f>
        <v>#REF!</v>
      </c>
      <c r="V1474" s="199" t="e">
        <f>AND($C1474&lt;&gt;"",#REF!&lt;&gt;"")</f>
        <v>#REF!</v>
      </c>
      <c r="W1474" s="199" t="e">
        <f>AND($C1474&lt;&gt;"",#REF!&lt;&gt;"")</f>
        <v>#REF!</v>
      </c>
      <c r="X1474" s="199" t="e">
        <f>AND($C1474&lt;&gt;"",#REF!&lt;&gt;"")</f>
        <v>#REF!</v>
      </c>
      <c r="Y1474" s="199" t="e">
        <f>AND($C1474&lt;&gt;"",#REF!&lt;&gt;"")</f>
        <v>#REF!</v>
      </c>
      <c r="Z1474" s="199" t="e">
        <f>AND($C1474&lt;&gt;"",#REF!&lt;&gt;"")</f>
        <v>#REF!</v>
      </c>
      <c r="AA1474" s="199" t="e">
        <f t="shared" si="52"/>
        <v>#REF!</v>
      </c>
      <c r="AB1474" s="199" t="e">
        <f t="shared" si="52"/>
        <v>#REF!</v>
      </c>
      <c r="AC1474" s="199" t="e">
        <f t="shared" si="52"/>
        <v>#REF!</v>
      </c>
      <c r="AD1474" s="199" t="e">
        <f t="shared" si="51"/>
        <v>#REF!</v>
      </c>
      <c r="AE1474" s="199" t="e">
        <f t="shared" si="51"/>
        <v>#REF!</v>
      </c>
      <c r="AF1474" s="199" t="e">
        <f t="shared" si="51"/>
        <v>#REF!</v>
      </c>
    </row>
    <row r="1475" spans="21:32">
      <c r="U1475" s="199" t="e">
        <f>AND($C1475&lt;&gt;"",#REF!&lt;&gt;"")</f>
        <v>#REF!</v>
      </c>
      <c r="V1475" s="199" t="e">
        <f>AND($C1475&lt;&gt;"",#REF!&lt;&gt;"")</f>
        <v>#REF!</v>
      </c>
      <c r="W1475" s="199" t="e">
        <f>AND($C1475&lt;&gt;"",#REF!&lt;&gt;"")</f>
        <v>#REF!</v>
      </c>
      <c r="X1475" s="199" t="e">
        <f>AND($C1475&lt;&gt;"",#REF!&lt;&gt;"")</f>
        <v>#REF!</v>
      </c>
      <c r="Y1475" s="199" t="e">
        <f>AND($C1475&lt;&gt;"",#REF!&lt;&gt;"")</f>
        <v>#REF!</v>
      </c>
      <c r="Z1475" s="199" t="e">
        <f>AND($C1475&lt;&gt;"",#REF!&lt;&gt;"")</f>
        <v>#REF!</v>
      </c>
      <c r="AA1475" s="199" t="e">
        <f t="shared" si="52"/>
        <v>#REF!</v>
      </c>
      <c r="AB1475" s="199" t="e">
        <f t="shared" si="52"/>
        <v>#REF!</v>
      </c>
      <c r="AC1475" s="199" t="e">
        <f t="shared" si="52"/>
        <v>#REF!</v>
      </c>
      <c r="AD1475" s="199" t="e">
        <f t="shared" si="51"/>
        <v>#REF!</v>
      </c>
      <c r="AE1475" s="199" t="e">
        <f t="shared" si="51"/>
        <v>#REF!</v>
      </c>
      <c r="AF1475" s="199" t="e">
        <f t="shared" si="51"/>
        <v>#REF!</v>
      </c>
    </row>
    <row r="1476" spans="21:32">
      <c r="U1476" s="199" t="e">
        <f>AND($C1476&lt;&gt;"",#REF!&lt;&gt;"")</f>
        <v>#REF!</v>
      </c>
      <c r="V1476" s="199" t="e">
        <f>AND($C1476&lt;&gt;"",#REF!&lt;&gt;"")</f>
        <v>#REF!</v>
      </c>
      <c r="W1476" s="199" t="e">
        <f>AND($C1476&lt;&gt;"",#REF!&lt;&gt;"")</f>
        <v>#REF!</v>
      </c>
      <c r="X1476" s="199" t="e">
        <f>AND($C1476&lt;&gt;"",#REF!&lt;&gt;"")</f>
        <v>#REF!</v>
      </c>
      <c r="Y1476" s="199" t="e">
        <f>AND($C1476&lt;&gt;"",#REF!&lt;&gt;"")</f>
        <v>#REF!</v>
      </c>
      <c r="Z1476" s="199" t="e">
        <f>AND($C1476&lt;&gt;"",#REF!&lt;&gt;"")</f>
        <v>#REF!</v>
      </c>
      <c r="AA1476" s="199" t="e">
        <f t="shared" si="52"/>
        <v>#REF!</v>
      </c>
      <c r="AB1476" s="199" t="e">
        <f t="shared" si="52"/>
        <v>#REF!</v>
      </c>
      <c r="AC1476" s="199" t="e">
        <f t="shared" si="52"/>
        <v>#REF!</v>
      </c>
      <c r="AD1476" s="199" t="e">
        <f t="shared" si="51"/>
        <v>#REF!</v>
      </c>
      <c r="AE1476" s="199" t="e">
        <f t="shared" si="51"/>
        <v>#REF!</v>
      </c>
      <c r="AF1476" s="199" t="e">
        <f t="shared" si="51"/>
        <v>#REF!</v>
      </c>
    </row>
    <row r="1477" spans="21:32">
      <c r="U1477" s="199" t="e">
        <f>AND($C1477&lt;&gt;"",#REF!&lt;&gt;"")</f>
        <v>#REF!</v>
      </c>
      <c r="V1477" s="199" t="e">
        <f>AND($C1477&lt;&gt;"",#REF!&lt;&gt;"")</f>
        <v>#REF!</v>
      </c>
      <c r="W1477" s="199" t="e">
        <f>AND($C1477&lt;&gt;"",#REF!&lt;&gt;"")</f>
        <v>#REF!</v>
      </c>
      <c r="X1477" s="199" t="e">
        <f>AND($C1477&lt;&gt;"",#REF!&lt;&gt;"")</f>
        <v>#REF!</v>
      </c>
      <c r="Y1477" s="199" t="e">
        <f>AND($C1477&lt;&gt;"",#REF!&lt;&gt;"")</f>
        <v>#REF!</v>
      </c>
      <c r="Z1477" s="199" t="e">
        <f>AND($C1477&lt;&gt;"",#REF!&lt;&gt;"")</f>
        <v>#REF!</v>
      </c>
      <c r="AA1477" s="199" t="e">
        <f t="shared" si="52"/>
        <v>#REF!</v>
      </c>
      <c r="AB1477" s="199" t="e">
        <f t="shared" si="52"/>
        <v>#REF!</v>
      </c>
      <c r="AC1477" s="199" t="e">
        <f t="shared" si="52"/>
        <v>#REF!</v>
      </c>
      <c r="AD1477" s="199" t="e">
        <f t="shared" si="51"/>
        <v>#REF!</v>
      </c>
      <c r="AE1477" s="199" t="e">
        <f t="shared" si="51"/>
        <v>#REF!</v>
      </c>
      <c r="AF1477" s="199" t="e">
        <f t="shared" si="51"/>
        <v>#REF!</v>
      </c>
    </row>
    <row r="1478" spans="21:32">
      <c r="U1478" s="199" t="e">
        <f>AND($C1478&lt;&gt;"",#REF!&lt;&gt;"")</f>
        <v>#REF!</v>
      </c>
      <c r="V1478" s="199" t="e">
        <f>AND($C1478&lt;&gt;"",#REF!&lt;&gt;"")</f>
        <v>#REF!</v>
      </c>
      <c r="W1478" s="199" t="e">
        <f>AND($C1478&lt;&gt;"",#REF!&lt;&gt;"")</f>
        <v>#REF!</v>
      </c>
      <c r="X1478" s="199" t="e">
        <f>AND($C1478&lt;&gt;"",#REF!&lt;&gt;"")</f>
        <v>#REF!</v>
      </c>
      <c r="Y1478" s="199" t="e">
        <f>AND($C1478&lt;&gt;"",#REF!&lt;&gt;"")</f>
        <v>#REF!</v>
      </c>
      <c r="Z1478" s="199" t="e">
        <f>AND($C1478&lt;&gt;"",#REF!&lt;&gt;"")</f>
        <v>#REF!</v>
      </c>
      <c r="AA1478" s="199" t="e">
        <f t="shared" si="52"/>
        <v>#REF!</v>
      </c>
      <c r="AB1478" s="199" t="e">
        <f t="shared" si="52"/>
        <v>#REF!</v>
      </c>
      <c r="AC1478" s="199" t="e">
        <f t="shared" si="52"/>
        <v>#REF!</v>
      </c>
      <c r="AD1478" s="199" t="e">
        <f t="shared" si="51"/>
        <v>#REF!</v>
      </c>
      <c r="AE1478" s="199" t="e">
        <f t="shared" si="51"/>
        <v>#REF!</v>
      </c>
      <c r="AF1478" s="199" t="e">
        <f t="shared" si="51"/>
        <v>#REF!</v>
      </c>
    </row>
    <row r="1479" spans="21:32">
      <c r="U1479" s="199" t="e">
        <f>AND($C1479&lt;&gt;"",#REF!&lt;&gt;"")</f>
        <v>#REF!</v>
      </c>
      <c r="V1479" s="199" t="e">
        <f>AND($C1479&lt;&gt;"",#REF!&lt;&gt;"")</f>
        <v>#REF!</v>
      </c>
      <c r="W1479" s="199" t="e">
        <f>AND($C1479&lt;&gt;"",#REF!&lt;&gt;"")</f>
        <v>#REF!</v>
      </c>
      <c r="X1479" s="199" t="e">
        <f>AND($C1479&lt;&gt;"",#REF!&lt;&gt;"")</f>
        <v>#REF!</v>
      </c>
      <c r="Y1479" s="199" t="e">
        <f>AND($C1479&lt;&gt;"",#REF!&lt;&gt;"")</f>
        <v>#REF!</v>
      </c>
      <c r="Z1479" s="199" t="e">
        <f>AND($C1479&lt;&gt;"",#REF!&lt;&gt;"")</f>
        <v>#REF!</v>
      </c>
      <c r="AA1479" s="199" t="e">
        <f t="shared" si="52"/>
        <v>#REF!</v>
      </c>
      <c r="AB1479" s="199" t="e">
        <f t="shared" si="52"/>
        <v>#REF!</v>
      </c>
      <c r="AC1479" s="199" t="e">
        <f t="shared" si="52"/>
        <v>#REF!</v>
      </c>
      <c r="AD1479" s="199" t="e">
        <f t="shared" si="51"/>
        <v>#REF!</v>
      </c>
      <c r="AE1479" s="199" t="e">
        <f t="shared" si="51"/>
        <v>#REF!</v>
      </c>
      <c r="AF1479" s="199" t="e">
        <f t="shared" si="51"/>
        <v>#REF!</v>
      </c>
    </row>
    <row r="1480" spans="21:32">
      <c r="U1480" s="199" t="e">
        <f>AND($C1480&lt;&gt;"",#REF!&lt;&gt;"")</f>
        <v>#REF!</v>
      </c>
      <c r="V1480" s="199" t="e">
        <f>AND($C1480&lt;&gt;"",#REF!&lt;&gt;"")</f>
        <v>#REF!</v>
      </c>
      <c r="W1480" s="199" t="e">
        <f>AND($C1480&lt;&gt;"",#REF!&lt;&gt;"")</f>
        <v>#REF!</v>
      </c>
      <c r="X1480" s="199" t="e">
        <f>AND($C1480&lt;&gt;"",#REF!&lt;&gt;"")</f>
        <v>#REF!</v>
      </c>
      <c r="Y1480" s="199" t="e">
        <f>AND($C1480&lt;&gt;"",#REF!&lt;&gt;"")</f>
        <v>#REF!</v>
      </c>
      <c r="Z1480" s="199" t="e">
        <f>AND($C1480&lt;&gt;"",#REF!&lt;&gt;"")</f>
        <v>#REF!</v>
      </c>
      <c r="AA1480" s="199" t="e">
        <f t="shared" si="52"/>
        <v>#REF!</v>
      </c>
      <c r="AB1480" s="199" t="e">
        <f t="shared" si="52"/>
        <v>#REF!</v>
      </c>
      <c r="AC1480" s="199" t="e">
        <f t="shared" si="52"/>
        <v>#REF!</v>
      </c>
      <c r="AD1480" s="199" t="e">
        <f t="shared" si="51"/>
        <v>#REF!</v>
      </c>
      <c r="AE1480" s="199" t="e">
        <f t="shared" si="51"/>
        <v>#REF!</v>
      </c>
      <c r="AF1480" s="199" t="e">
        <f t="shared" si="51"/>
        <v>#REF!</v>
      </c>
    </row>
    <row r="1481" spans="21:32">
      <c r="U1481" s="199" t="e">
        <f>AND($C1481&lt;&gt;"",#REF!&lt;&gt;"")</f>
        <v>#REF!</v>
      </c>
      <c r="V1481" s="199" t="e">
        <f>AND($C1481&lt;&gt;"",#REF!&lt;&gt;"")</f>
        <v>#REF!</v>
      </c>
      <c r="W1481" s="199" t="e">
        <f>AND($C1481&lt;&gt;"",#REF!&lt;&gt;"")</f>
        <v>#REF!</v>
      </c>
      <c r="X1481" s="199" t="e">
        <f>AND($C1481&lt;&gt;"",#REF!&lt;&gt;"")</f>
        <v>#REF!</v>
      </c>
      <c r="Y1481" s="199" t="e">
        <f>AND($C1481&lt;&gt;"",#REF!&lt;&gt;"")</f>
        <v>#REF!</v>
      </c>
      <c r="Z1481" s="199" t="e">
        <f>AND($C1481&lt;&gt;"",#REF!&lt;&gt;"")</f>
        <v>#REF!</v>
      </c>
      <c r="AA1481" s="199" t="e">
        <f t="shared" si="52"/>
        <v>#REF!</v>
      </c>
      <c r="AB1481" s="199" t="e">
        <f t="shared" si="52"/>
        <v>#REF!</v>
      </c>
      <c r="AC1481" s="199" t="e">
        <f t="shared" si="52"/>
        <v>#REF!</v>
      </c>
      <c r="AD1481" s="199" t="e">
        <f t="shared" si="51"/>
        <v>#REF!</v>
      </c>
      <c r="AE1481" s="199" t="e">
        <f t="shared" si="51"/>
        <v>#REF!</v>
      </c>
      <c r="AF1481" s="199" t="e">
        <f t="shared" si="51"/>
        <v>#REF!</v>
      </c>
    </row>
    <row r="1482" spans="21:32">
      <c r="U1482" s="199" t="e">
        <f>AND($C1482&lt;&gt;"",#REF!&lt;&gt;"")</f>
        <v>#REF!</v>
      </c>
      <c r="V1482" s="199" t="e">
        <f>AND($C1482&lt;&gt;"",#REF!&lt;&gt;"")</f>
        <v>#REF!</v>
      </c>
      <c r="W1482" s="199" t="e">
        <f>AND($C1482&lt;&gt;"",#REF!&lt;&gt;"")</f>
        <v>#REF!</v>
      </c>
      <c r="X1482" s="199" t="e">
        <f>AND($C1482&lt;&gt;"",#REF!&lt;&gt;"")</f>
        <v>#REF!</v>
      </c>
      <c r="Y1482" s="199" t="e">
        <f>AND($C1482&lt;&gt;"",#REF!&lt;&gt;"")</f>
        <v>#REF!</v>
      </c>
      <c r="Z1482" s="199" t="e">
        <f>AND($C1482&lt;&gt;"",#REF!&lt;&gt;"")</f>
        <v>#REF!</v>
      </c>
      <c r="AA1482" s="199" t="e">
        <f t="shared" si="52"/>
        <v>#REF!</v>
      </c>
      <c r="AB1482" s="199" t="e">
        <f t="shared" si="52"/>
        <v>#REF!</v>
      </c>
      <c r="AC1482" s="199" t="e">
        <f t="shared" si="52"/>
        <v>#REF!</v>
      </c>
      <c r="AD1482" s="199" t="e">
        <f t="shared" si="51"/>
        <v>#REF!</v>
      </c>
      <c r="AE1482" s="199" t="e">
        <f t="shared" si="51"/>
        <v>#REF!</v>
      </c>
      <c r="AF1482" s="199" t="e">
        <f t="shared" si="51"/>
        <v>#REF!</v>
      </c>
    </row>
    <row r="1483" spans="21:32">
      <c r="U1483" s="199" t="e">
        <f>AND($C1483&lt;&gt;"",#REF!&lt;&gt;"")</f>
        <v>#REF!</v>
      </c>
      <c r="V1483" s="199" t="e">
        <f>AND($C1483&lt;&gt;"",#REF!&lt;&gt;"")</f>
        <v>#REF!</v>
      </c>
      <c r="W1483" s="199" t="e">
        <f>AND($C1483&lt;&gt;"",#REF!&lt;&gt;"")</f>
        <v>#REF!</v>
      </c>
      <c r="X1483" s="199" t="e">
        <f>AND($C1483&lt;&gt;"",#REF!&lt;&gt;"")</f>
        <v>#REF!</v>
      </c>
      <c r="Y1483" s="199" t="e">
        <f>AND($C1483&lt;&gt;"",#REF!&lt;&gt;"")</f>
        <v>#REF!</v>
      </c>
      <c r="Z1483" s="199" t="e">
        <f>AND($C1483&lt;&gt;"",#REF!&lt;&gt;"")</f>
        <v>#REF!</v>
      </c>
      <c r="AA1483" s="199" t="e">
        <f t="shared" si="52"/>
        <v>#REF!</v>
      </c>
      <c r="AB1483" s="199" t="e">
        <f t="shared" si="52"/>
        <v>#REF!</v>
      </c>
      <c r="AC1483" s="199" t="e">
        <f t="shared" si="52"/>
        <v>#REF!</v>
      </c>
      <c r="AD1483" s="199" t="e">
        <f t="shared" si="51"/>
        <v>#REF!</v>
      </c>
      <c r="AE1483" s="199" t="e">
        <f t="shared" si="51"/>
        <v>#REF!</v>
      </c>
      <c r="AF1483" s="199" t="e">
        <f t="shared" si="51"/>
        <v>#REF!</v>
      </c>
    </row>
    <row r="1484" spans="21:32">
      <c r="U1484" s="199" t="e">
        <f>AND($C1484&lt;&gt;"",#REF!&lt;&gt;"")</f>
        <v>#REF!</v>
      </c>
      <c r="V1484" s="199" t="e">
        <f>AND($C1484&lt;&gt;"",#REF!&lt;&gt;"")</f>
        <v>#REF!</v>
      </c>
      <c r="W1484" s="199" t="e">
        <f>AND($C1484&lt;&gt;"",#REF!&lt;&gt;"")</f>
        <v>#REF!</v>
      </c>
      <c r="X1484" s="199" t="e">
        <f>AND($C1484&lt;&gt;"",#REF!&lt;&gt;"")</f>
        <v>#REF!</v>
      </c>
      <c r="Y1484" s="199" t="e">
        <f>AND($C1484&lt;&gt;"",#REF!&lt;&gt;"")</f>
        <v>#REF!</v>
      </c>
      <c r="Z1484" s="199" t="e">
        <f>AND($C1484&lt;&gt;"",#REF!&lt;&gt;"")</f>
        <v>#REF!</v>
      </c>
      <c r="AA1484" s="199" t="e">
        <f t="shared" si="52"/>
        <v>#REF!</v>
      </c>
      <c r="AB1484" s="199" t="e">
        <f t="shared" si="52"/>
        <v>#REF!</v>
      </c>
      <c r="AC1484" s="199" t="e">
        <f t="shared" si="52"/>
        <v>#REF!</v>
      </c>
      <c r="AD1484" s="199" t="e">
        <f t="shared" si="51"/>
        <v>#REF!</v>
      </c>
      <c r="AE1484" s="199" t="e">
        <f t="shared" si="51"/>
        <v>#REF!</v>
      </c>
      <c r="AF1484" s="199" t="e">
        <f t="shared" si="51"/>
        <v>#REF!</v>
      </c>
    </row>
    <row r="1485" spans="21:32">
      <c r="U1485" s="199" t="e">
        <f>AND($C1485&lt;&gt;"",#REF!&lt;&gt;"")</f>
        <v>#REF!</v>
      </c>
      <c r="V1485" s="199" t="e">
        <f>AND($C1485&lt;&gt;"",#REF!&lt;&gt;"")</f>
        <v>#REF!</v>
      </c>
      <c r="W1485" s="199" t="e">
        <f>AND($C1485&lt;&gt;"",#REF!&lt;&gt;"")</f>
        <v>#REF!</v>
      </c>
      <c r="X1485" s="199" t="e">
        <f>AND($C1485&lt;&gt;"",#REF!&lt;&gt;"")</f>
        <v>#REF!</v>
      </c>
      <c r="Y1485" s="199" t="e">
        <f>AND($C1485&lt;&gt;"",#REF!&lt;&gt;"")</f>
        <v>#REF!</v>
      </c>
      <c r="Z1485" s="199" t="e">
        <f>AND($C1485&lt;&gt;"",#REF!&lt;&gt;"")</f>
        <v>#REF!</v>
      </c>
      <c r="AA1485" s="199" t="e">
        <f t="shared" si="52"/>
        <v>#REF!</v>
      </c>
      <c r="AB1485" s="199" t="e">
        <f t="shared" si="52"/>
        <v>#REF!</v>
      </c>
      <c r="AC1485" s="199" t="e">
        <f t="shared" si="52"/>
        <v>#REF!</v>
      </c>
      <c r="AD1485" s="199" t="e">
        <f t="shared" si="51"/>
        <v>#REF!</v>
      </c>
      <c r="AE1485" s="199" t="e">
        <f t="shared" si="51"/>
        <v>#REF!</v>
      </c>
      <c r="AF1485" s="199" t="e">
        <f t="shared" si="51"/>
        <v>#REF!</v>
      </c>
    </row>
    <row r="1486" spans="21:32">
      <c r="U1486" s="199" t="e">
        <f>AND($C1486&lt;&gt;"",#REF!&lt;&gt;"")</f>
        <v>#REF!</v>
      </c>
      <c r="V1486" s="199" t="e">
        <f>AND($C1486&lt;&gt;"",#REF!&lt;&gt;"")</f>
        <v>#REF!</v>
      </c>
      <c r="W1486" s="199" t="e">
        <f>AND($C1486&lt;&gt;"",#REF!&lt;&gt;"")</f>
        <v>#REF!</v>
      </c>
      <c r="X1486" s="199" t="e">
        <f>AND($C1486&lt;&gt;"",#REF!&lt;&gt;"")</f>
        <v>#REF!</v>
      </c>
      <c r="Y1486" s="199" t="e">
        <f>AND($C1486&lt;&gt;"",#REF!&lt;&gt;"")</f>
        <v>#REF!</v>
      </c>
      <c r="Z1486" s="199" t="e">
        <f>AND($C1486&lt;&gt;"",#REF!&lt;&gt;"")</f>
        <v>#REF!</v>
      </c>
      <c r="AA1486" s="199" t="e">
        <f t="shared" si="52"/>
        <v>#REF!</v>
      </c>
      <c r="AB1486" s="199" t="e">
        <f t="shared" si="52"/>
        <v>#REF!</v>
      </c>
      <c r="AC1486" s="199" t="e">
        <f t="shared" si="52"/>
        <v>#REF!</v>
      </c>
      <c r="AD1486" s="199" t="e">
        <f t="shared" si="51"/>
        <v>#REF!</v>
      </c>
      <c r="AE1486" s="199" t="e">
        <f t="shared" si="51"/>
        <v>#REF!</v>
      </c>
      <c r="AF1486" s="199" t="e">
        <f t="shared" si="51"/>
        <v>#REF!</v>
      </c>
    </row>
    <row r="1487" spans="21:32">
      <c r="U1487" s="199" t="e">
        <f>AND($C1487&lt;&gt;"",#REF!&lt;&gt;"")</f>
        <v>#REF!</v>
      </c>
      <c r="V1487" s="199" t="e">
        <f>AND($C1487&lt;&gt;"",#REF!&lt;&gt;"")</f>
        <v>#REF!</v>
      </c>
      <c r="W1487" s="199" t="e">
        <f>AND($C1487&lt;&gt;"",#REF!&lt;&gt;"")</f>
        <v>#REF!</v>
      </c>
      <c r="X1487" s="199" t="e">
        <f>AND($C1487&lt;&gt;"",#REF!&lt;&gt;"")</f>
        <v>#REF!</v>
      </c>
      <c r="Y1487" s="199" t="e">
        <f>AND($C1487&lt;&gt;"",#REF!&lt;&gt;"")</f>
        <v>#REF!</v>
      </c>
      <c r="Z1487" s="199" t="e">
        <f>AND($C1487&lt;&gt;"",#REF!&lt;&gt;"")</f>
        <v>#REF!</v>
      </c>
      <c r="AA1487" s="199" t="e">
        <f t="shared" si="52"/>
        <v>#REF!</v>
      </c>
      <c r="AB1487" s="199" t="e">
        <f t="shared" si="52"/>
        <v>#REF!</v>
      </c>
      <c r="AC1487" s="199" t="e">
        <f t="shared" si="52"/>
        <v>#REF!</v>
      </c>
      <c r="AD1487" s="199" t="e">
        <f t="shared" si="51"/>
        <v>#REF!</v>
      </c>
      <c r="AE1487" s="199" t="e">
        <f t="shared" si="51"/>
        <v>#REF!</v>
      </c>
      <c r="AF1487" s="199" t="e">
        <f t="shared" si="51"/>
        <v>#REF!</v>
      </c>
    </row>
    <row r="1488" spans="21:32">
      <c r="U1488" s="199" t="e">
        <f>AND($C1488&lt;&gt;"",#REF!&lt;&gt;"")</f>
        <v>#REF!</v>
      </c>
      <c r="V1488" s="199" t="e">
        <f>AND($C1488&lt;&gt;"",#REF!&lt;&gt;"")</f>
        <v>#REF!</v>
      </c>
      <c r="W1488" s="199" t="e">
        <f>AND($C1488&lt;&gt;"",#REF!&lt;&gt;"")</f>
        <v>#REF!</v>
      </c>
      <c r="X1488" s="199" t="e">
        <f>AND($C1488&lt;&gt;"",#REF!&lt;&gt;"")</f>
        <v>#REF!</v>
      </c>
      <c r="Y1488" s="199" t="e">
        <f>AND($C1488&lt;&gt;"",#REF!&lt;&gt;"")</f>
        <v>#REF!</v>
      </c>
      <c r="Z1488" s="199" t="e">
        <f>AND($C1488&lt;&gt;"",#REF!&lt;&gt;"")</f>
        <v>#REF!</v>
      </c>
      <c r="AA1488" s="199" t="e">
        <f t="shared" si="52"/>
        <v>#REF!</v>
      </c>
      <c r="AB1488" s="199" t="e">
        <f t="shared" si="52"/>
        <v>#REF!</v>
      </c>
      <c r="AC1488" s="199" t="e">
        <f t="shared" si="52"/>
        <v>#REF!</v>
      </c>
      <c r="AD1488" s="199" t="e">
        <f t="shared" si="51"/>
        <v>#REF!</v>
      </c>
      <c r="AE1488" s="199" t="e">
        <f t="shared" si="51"/>
        <v>#REF!</v>
      </c>
      <c r="AF1488" s="199" t="e">
        <f t="shared" si="51"/>
        <v>#REF!</v>
      </c>
    </row>
    <row r="1489" spans="21:32">
      <c r="U1489" s="199" t="e">
        <f>AND($C1489&lt;&gt;"",#REF!&lt;&gt;"")</f>
        <v>#REF!</v>
      </c>
      <c r="V1489" s="199" t="e">
        <f>AND($C1489&lt;&gt;"",#REF!&lt;&gt;"")</f>
        <v>#REF!</v>
      </c>
      <c r="W1489" s="199" t="e">
        <f>AND($C1489&lt;&gt;"",#REF!&lt;&gt;"")</f>
        <v>#REF!</v>
      </c>
      <c r="X1489" s="199" t="e">
        <f>AND($C1489&lt;&gt;"",#REF!&lt;&gt;"")</f>
        <v>#REF!</v>
      </c>
      <c r="Y1489" s="199" t="e">
        <f>AND($C1489&lt;&gt;"",#REF!&lt;&gt;"")</f>
        <v>#REF!</v>
      </c>
      <c r="Z1489" s="199" t="e">
        <f>AND($C1489&lt;&gt;"",#REF!&lt;&gt;"")</f>
        <v>#REF!</v>
      </c>
      <c r="AA1489" s="199" t="e">
        <f t="shared" si="52"/>
        <v>#REF!</v>
      </c>
      <c r="AB1489" s="199" t="e">
        <f t="shared" si="52"/>
        <v>#REF!</v>
      </c>
      <c r="AC1489" s="199" t="e">
        <f t="shared" si="52"/>
        <v>#REF!</v>
      </c>
      <c r="AD1489" s="199" t="e">
        <f t="shared" si="52"/>
        <v>#REF!</v>
      </c>
      <c r="AE1489" s="199" t="e">
        <f t="shared" si="52"/>
        <v>#REF!</v>
      </c>
      <c r="AF1489" s="199" t="e">
        <f t="shared" si="52"/>
        <v>#REF!</v>
      </c>
    </row>
    <row r="1490" spans="21:32">
      <c r="U1490" s="199" t="e">
        <f>AND($C1490&lt;&gt;"",#REF!&lt;&gt;"")</f>
        <v>#REF!</v>
      </c>
      <c r="V1490" s="199" t="e">
        <f>AND($C1490&lt;&gt;"",#REF!&lt;&gt;"")</f>
        <v>#REF!</v>
      </c>
      <c r="W1490" s="199" t="e">
        <f>AND($C1490&lt;&gt;"",#REF!&lt;&gt;"")</f>
        <v>#REF!</v>
      </c>
      <c r="X1490" s="199" t="e">
        <f>AND($C1490&lt;&gt;"",#REF!&lt;&gt;"")</f>
        <v>#REF!</v>
      </c>
      <c r="Y1490" s="199" t="e">
        <f>AND($C1490&lt;&gt;"",#REF!&lt;&gt;"")</f>
        <v>#REF!</v>
      </c>
      <c r="Z1490" s="199" t="e">
        <f>AND($C1490&lt;&gt;"",#REF!&lt;&gt;"")</f>
        <v>#REF!</v>
      </c>
      <c r="AA1490" s="199" t="e">
        <f t="shared" ref="AA1490:AF1532" si="53">IF(U1490=TRUE,1,"")</f>
        <v>#REF!</v>
      </c>
      <c r="AB1490" s="199" t="e">
        <f t="shared" si="53"/>
        <v>#REF!</v>
      </c>
      <c r="AC1490" s="199" t="e">
        <f t="shared" si="53"/>
        <v>#REF!</v>
      </c>
      <c r="AD1490" s="199" t="e">
        <f t="shared" si="53"/>
        <v>#REF!</v>
      </c>
      <c r="AE1490" s="199" t="e">
        <f t="shared" si="53"/>
        <v>#REF!</v>
      </c>
      <c r="AF1490" s="199" t="e">
        <f t="shared" si="53"/>
        <v>#REF!</v>
      </c>
    </row>
    <row r="1491" spans="21:32">
      <c r="U1491" s="199" t="e">
        <f>AND($C1491&lt;&gt;"",#REF!&lt;&gt;"")</f>
        <v>#REF!</v>
      </c>
      <c r="V1491" s="199" t="e">
        <f>AND($C1491&lt;&gt;"",#REF!&lt;&gt;"")</f>
        <v>#REF!</v>
      </c>
      <c r="W1491" s="199" t="e">
        <f>AND($C1491&lt;&gt;"",#REF!&lt;&gt;"")</f>
        <v>#REF!</v>
      </c>
      <c r="X1491" s="199" t="e">
        <f>AND($C1491&lt;&gt;"",#REF!&lt;&gt;"")</f>
        <v>#REF!</v>
      </c>
      <c r="Y1491" s="199" t="e">
        <f>AND($C1491&lt;&gt;"",#REF!&lt;&gt;"")</f>
        <v>#REF!</v>
      </c>
      <c r="Z1491" s="199" t="e">
        <f>AND($C1491&lt;&gt;"",#REF!&lt;&gt;"")</f>
        <v>#REF!</v>
      </c>
      <c r="AA1491" s="199" t="e">
        <f t="shared" si="53"/>
        <v>#REF!</v>
      </c>
      <c r="AB1491" s="199" t="e">
        <f t="shared" si="53"/>
        <v>#REF!</v>
      </c>
      <c r="AC1491" s="199" t="e">
        <f t="shared" si="53"/>
        <v>#REF!</v>
      </c>
      <c r="AD1491" s="199" t="e">
        <f t="shared" si="53"/>
        <v>#REF!</v>
      </c>
      <c r="AE1491" s="199" t="e">
        <f t="shared" si="53"/>
        <v>#REF!</v>
      </c>
      <c r="AF1491" s="199" t="e">
        <f t="shared" si="53"/>
        <v>#REF!</v>
      </c>
    </row>
    <row r="1492" spans="21:32">
      <c r="U1492" s="199" t="e">
        <f>AND($C1492&lt;&gt;"",#REF!&lt;&gt;"")</f>
        <v>#REF!</v>
      </c>
      <c r="V1492" s="199" t="e">
        <f>AND($C1492&lt;&gt;"",#REF!&lt;&gt;"")</f>
        <v>#REF!</v>
      </c>
      <c r="W1492" s="199" t="e">
        <f>AND($C1492&lt;&gt;"",#REF!&lt;&gt;"")</f>
        <v>#REF!</v>
      </c>
      <c r="X1492" s="199" t="e">
        <f>AND($C1492&lt;&gt;"",#REF!&lt;&gt;"")</f>
        <v>#REF!</v>
      </c>
      <c r="Y1492" s="199" t="e">
        <f>AND($C1492&lt;&gt;"",#REF!&lt;&gt;"")</f>
        <v>#REF!</v>
      </c>
      <c r="Z1492" s="199" t="e">
        <f>AND($C1492&lt;&gt;"",#REF!&lt;&gt;"")</f>
        <v>#REF!</v>
      </c>
      <c r="AA1492" s="199" t="e">
        <f t="shared" si="53"/>
        <v>#REF!</v>
      </c>
      <c r="AB1492" s="199" t="e">
        <f t="shared" si="53"/>
        <v>#REF!</v>
      </c>
      <c r="AC1492" s="199" t="e">
        <f t="shared" si="53"/>
        <v>#REF!</v>
      </c>
      <c r="AD1492" s="199" t="e">
        <f t="shared" si="53"/>
        <v>#REF!</v>
      </c>
      <c r="AE1492" s="199" t="e">
        <f t="shared" si="53"/>
        <v>#REF!</v>
      </c>
      <c r="AF1492" s="199" t="e">
        <f t="shared" si="53"/>
        <v>#REF!</v>
      </c>
    </row>
    <row r="1493" spans="21:32">
      <c r="U1493" s="199" t="e">
        <f>AND($C1493&lt;&gt;"",#REF!&lt;&gt;"")</f>
        <v>#REF!</v>
      </c>
      <c r="V1493" s="199" t="e">
        <f>AND($C1493&lt;&gt;"",#REF!&lt;&gt;"")</f>
        <v>#REF!</v>
      </c>
      <c r="W1493" s="199" t="e">
        <f>AND($C1493&lt;&gt;"",#REF!&lt;&gt;"")</f>
        <v>#REF!</v>
      </c>
      <c r="X1493" s="199" t="e">
        <f>AND($C1493&lt;&gt;"",#REF!&lt;&gt;"")</f>
        <v>#REF!</v>
      </c>
      <c r="Y1493" s="199" t="e">
        <f>AND($C1493&lt;&gt;"",#REF!&lt;&gt;"")</f>
        <v>#REF!</v>
      </c>
      <c r="Z1493" s="199" t="e">
        <f>AND($C1493&lt;&gt;"",#REF!&lt;&gt;"")</f>
        <v>#REF!</v>
      </c>
      <c r="AA1493" s="199" t="e">
        <f t="shared" si="53"/>
        <v>#REF!</v>
      </c>
      <c r="AB1493" s="199" t="e">
        <f t="shared" si="53"/>
        <v>#REF!</v>
      </c>
      <c r="AC1493" s="199" t="e">
        <f t="shared" si="53"/>
        <v>#REF!</v>
      </c>
      <c r="AD1493" s="199" t="e">
        <f t="shared" si="53"/>
        <v>#REF!</v>
      </c>
      <c r="AE1493" s="199" t="e">
        <f t="shared" si="53"/>
        <v>#REF!</v>
      </c>
      <c r="AF1493" s="199" t="e">
        <f t="shared" si="53"/>
        <v>#REF!</v>
      </c>
    </row>
    <row r="1494" spans="21:32">
      <c r="U1494" s="199" t="e">
        <f>AND($C1494&lt;&gt;"",#REF!&lt;&gt;"")</f>
        <v>#REF!</v>
      </c>
      <c r="V1494" s="199" t="e">
        <f>AND($C1494&lt;&gt;"",#REF!&lt;&gt;"")</f>
        <v>#REF!</v>
      </c>
      <c r="W1494" s="199" t="e">
        <f>AND($C1494&lt;&gt;"",#REF!&lt;&gt;"")</f>
        <v>#REF!</v>
      </c>
      <c r="X1494" s="199" t="e">
        <f>AND($C1494&lt;&gt;"",#REF!&lt;&gt;"")</f>
        <v>#REF!</v>
      </c>
      <c r="Y1494" s="199" t="e">
        <f>AND($C1494&lt;&gt;"",#REF!&lt;&gt;"")</f>
        <v>#REF!</v>
      </c>
      <c r="Z1494" s="199" t="e">
        <f>AND($C1494&lt;&gt;"",#REF!&lt;&gt;"")</f>
        <v>#REF!</v>
      </c>
      <c r="AA1494" s="199" t="e">
        <f t="shared" si="53"/>
        <v>#REF!</v>
      </c>
      <c r="AB1494" s="199" t="e">
        <f t="shared" si="53"/>
        <v>#REF!</v>
      </c>
      <c r="AC1494" s="199" t="e">
        <f t="shared" si="53"/>
        <v>#REF!</v>
      </c>
      <c r="AD1494" s="199" t="e">
        <f t="shared" si="53"/>
        <v>#REF!</v>
      </c>
      <c r="AE1494" s="199" t="e">
        <f t="shared" si="53"/>
        <v>#REF!</v>
      </c>
      <c r="AF1494" s="199" t="e">
        <f t="shared" si="53"/>
        <v>#REF!</v>
      </c>
    </row>
    <row r="1495" spans="21:32">
      <c r="U1495" s="199" t="e">
        <f>AND($C1495&lt;&gt;"",#REF!&lt;&gt;"")</f>
        <v>#REF!</v>
      </c>
      <c r="V1495" s="199" t="e">
        <f>AND($C1495&lt;&gt;"",#REF!&lt;&gt;"")</f>
        <v>#REF!</v>
      </c>
      <c r="W1495" s="199" t="e">
        <f>AND($C1495&lt;&gt;"",#REF!&lt;&gt;"")</f>
        <v>#REF!</v>
      </c>
      <c r="X1495" s="199" t="e">
        <f>AND($C1495&lt;&gt;"",#REF!&lt;&gt;"")</f>
        <v>#REF!</v>
      </c>
      <c r="Y1495" s="199" t="e">
        <f>AND($C1495&lt;&gt;"",#REF!&lt;&gt;"")</f>
        <v>#REF!</v>
      </c>
      <c r="Z1495" s="199" t="e">
        <f>AND($C1495&lt;&gt;"",#REF!&lt;&gt;"")</f>
        <v>#REF!</v>
      </c>
      <c r="AA1495" s="199" t="e">
        <f t="shared" si="53"/>
        <v>#REF!</v>
      </c>
      <c r="AB1495" s="199" t="e">
        <f t="shared" si="53"/>
        <v>#REF!</v>
      </c>
      <c r="AC1495" s="199" t="e">
        <f t="shared" si="53"/>
        <v>#REF!</v>
      </c>
      <c r="AD1495" s="199" t="e">
        <f t="shared" si="53"/>
        <v>#REF!</v>
      </c>
      <c r="AE1495" s="199" t="e">
        <f t="shared" si="53"/>
        <v>#REF!</v>
      </c>
      <c r="AF1495" s="199" t="e">
        <f t="shared" si="53"/>
        <v>#REF!</v>
      </c>
    </row>
    <row r="1496" spans="21:32">
      <c r="U1496" s="199" t="e">
        <f>AND($C1496&lt;&gt;"",#REF!&lt;&gt;"")</f>
        <v>#REF!</v>
      </c>
      <c r="V1496" s="199" t="e">
        <f>AND($C1496&lt;&gt;"",#REF!&lt;&gt;"")</f>
        <v>#REF!</v>
      </c>
      <c r="W1496" s="199" t="e">
        <f>AND($C1496&lt;&gt;"",#REF!&lt;&gt;"")</f>
        <v>#REF!</v>
      </c>
      <c r="X1496" s="199" t="e">
        <f>AND($C1496&lt;&gt;"",#REF!&lt;&gt;"")</f>
        <v>#REF!</v>
      </c>
      <c r="Y1496" s="199" t="e">
        <f>AND($C1496&lt;&gt;"",#REF!&lt;&gt;"")</f>
        <v>#REF!</v>
      </c>
      <c r="Z1496" s="199" t="e">
        <f>AND($C1496&lt;&gt;"",#REF!&lt;&gt;"")</f>
        <v>#REF!</v>
      </c>
      <c r="AA1496" s="199" t="e">
        <f t="shared" si="53"/>
        <v>#REF!</v>
      </c>
      <c r="AB1496" s="199" t="e">
        <f t="shared" si="53"/>
        <v>#REF!</v>
      </c>
      <c r="AC1496" s="199" t="e">
        <f t="shared" si="53"/>
        <v>#REF!</v>
      </c>
      <c r="AD1496" s="199" t="e">
        <f t="shared" si="53"/>
        <v>#REF!</v>
      </c>
      <c r="AE1496" s="199" t="e">
        <f t="shared" si="53"/>
        <v>#REF!</v>
      </c>
      <c r="AF1496" s="199" t="e">
        <f t="shared" si="53"/>
        <v>#REF!</v>
      </c>
    </row>
    <row r="1497" spans="21:32">
      <c r="U1497" s="199" t="e">
        <f>AND($C1497&lt;&gt;"",#REF!&lt;&gt;"")</f>
        <v>#REF!</v>
      </c>
      <c r="V1497" s="199" t="e">
        <f>AND($C1497&lt;&gt;"",#REF!&lt;&gt;"")</f>
        <v>#REF!</v>
      </c>
      <c r="W1497" s="199" t="e">
        <f>AND($C1497&lt;&gt;"",#REF!&lt;&gt;"")</f>
        <v>#REF!</v>
      </c>
      <c r="X1497" s="199" t="e">
        <f>AND($C1497&lt;&gt;"",#REF!&lt;&gt;"")</f>
        <v>#REF!</v>
      </c>
      <c r="Y1497" s="199" t="e">
        <f>AND($C1497&lt;&gt;"",#REF!&lt;&gt;"")</f>
        <v>#REF!</v>
      </c>
      <c r="Z1497" s="199" t="e">
        <f>AND($C1497&lt;&gt;"",#REF!&lt;&gt;"")</f>
        <v>#REF!</v>
      </c>
      <c r="AA1497" s="199" t="e">
        <f t="shared" si="53"/>
        <v>#REF!</v>
      </c>
      <c r="AB1497" s="199" t="e">
        <f t="shared" si="53"/>
        <v>#REF!</v>
      </c>
      <c r="AC1497" s="199" t="e">
        <f t="shared" si="53"/>
        <v>#REF!</v>
      </c>
      <c r="AD1497" s="199" t="e">
        <f t="shared" si="53"/>
        <v>#REF!</v>
      </c>
      <c r="AE1497" s="199" t="e">
        <f t="shared" si="53"/>
        <v>#REF!</v>
      </c>
      <c r="AF1497" s="199" t="e">
        <f t="shared" si="53"/>
        <v>#REF!</v>
      </c>
    </row>
    <row r="1498" spans="21:32">
      <c r="U1498" s="199" t="e">
        <f>AND($C1498&lt;&gt;"",#REF!&lt;&gt;"")</f>
        <v>#REF!</v>
      </c>
      <c r="V1498" s="199" t="e">
        <f>AND($C1498&lt;&gt;"",#REF!&lt;&gt;"")</f>
        <v>#REF!</v>
      </c>
      <c r="W1498" s="199" t="e">
        <f>AND($C1498&lt;&gt;"",#REF!&lt;&gt;"")</f>
        <v>#REF!</v>
      </c>
      <c r="X1498" s="199" t="e">
        <f>AND($C1498&lt;&gt;"",#REF!&lt;&gt;"")</f>
        <v>#REF!</v>
      </c>
      <c r="Y1498" s="199" t="e">
        <f>AND($C1498&lt;&gt;"",#REF!&lt;&gt;"")</f>
        <v>#REF!</v>
      </c>
      <c r="Z1498" s="199" t="e">
        <f>AND($C1498&lt;&gt;"",#REF!&lt;&gt;"")</f>
        <v>#REF!</v>
      </c>
      <c r="AA1498" s="199" t="e">
        <f t="shared" si="53"/>
        <v>#REF!</v>
      </c>
      <c r="AB1498" s="199" t="e">
        <f t="shared" si="53"/>
        <v>#REF!</v>
      </c>
      <c r="AC1498" s="199" t="e">
        <f t="shared" si="53"/>
        <v>#REF!</v>
      </c>
      <c r="AD1498" s="199" t="e">
        <f t="shared" si="53"/>
        <v>#REF!</v>
      </c>
      <c r="AE1498" s="199" t="e">
        <f t="shared" si="53"/>
        <v>#REF!</v>
      </c>
      <c r="AF1498" s="199" t="e">
        <f t="shared" si="53"/>
        <v>#REF!</v>
      </c>
    </row>
    <row r="1499" spans="21:32">
      <c r="U1499" s="199" t="e">
        <f>AND($C1499&lt;&gt;"",#REF!&lt;&gt;"")</f>
        <v>#REF!</v>
      </c>
      <c r="V1499" s="199" t="e">
        <f>AND($C1499&lt;&gt;"",#REF!&lt;&gt;"")</f>
        <v>#REF!</v>
      </c>
      <c r="W1499" s="199" t="e">
        <f>AND($C1499&lt;&gt;"",#REF!&lt;&gt;"")</f>
        <v>#REF!</v>
      </c>
      <c r="X1499" s="199" t="e">
        <f>AND($C1499&lt;&gt;"",#REF!&lt;&gt;"")</f>
        <v>#REF!</v>
      </c>
      <c r="Y1499" s="199" t="e">
        <f>AND($C1499&lt;&gt;"",#REF!&lt;&gt;"")</f>
        <v>#REF!</v>
      </c>
      <c r="Z1499" s="199" t="e">
        <f>AND($C1499&lt;&gt;"",#REF!&lt;&gt;"")</f>
        <v>#REF!</v>
      </c>
      <c r="AA1499" s="199" t="e">
        <f t="shared" si="53"/>
        <v>#REF!</v>
      </c>
      <c r="AB1499" s="199" t="e">
        <f t="shared" si="53"/>
        <v>#REF!</v>
      </c>
      <c r="AC1499" s="199" t="e">
        <f t="shared" si="53"/>
        <v>#REF!</v>
      </c>
      <c r="AD1499" s="199" t="e">
        <f t="shared" si="53"/>
        <v>#REF!</v>
      </c>
      <c r="AE1499" s="199" t="e">
        <f t="shared" si="53"/>
        <v>#REF!</v>
      </c>
      <c r="AF1499" s="199" t="e">
        <f t="shared" si="53"/>
        <v>#REF!</v>
      </c>
    </row>
    <row r="1500" spans="21:32">
      <c r="U1500" s="199" t="e">
        <f>AND($C1500&lt;&gt;"",#REF!&lt;&gt;"")</f>
        <v>#REF!</v>
      </c>
      <c r="V1500" s="199" t="e">
        <f>AND($C1500&lt;&gt;"",#REF!&lt;&gt;"")</f>
        <v>#REF!</v>
      </c>
      <c r="W1500" s="199" t="e">
        <f>AND($C1500&lt;&gt;"",#REF!&lt;&gt;"")</f>
        <v>#REF!</v>
      </c>
      <c r="X1500" s="199" t="e">
        <f>AND($C1500&lt;&gt;"",#REF!&lt;&gt;"")</f>
        <v>#REF!</v>
      </c>
      <c r="Y1500" s="199" t="e">
        <f>AND($C1500&lt;&gt;"",#REF!&lt;&gt;"")</f>
        <v>#REF!</v>
      </c>
      <c r="Z1500" s="199" t="e">
        <f>AND($C1500&lt;&gt;"",#REF!&lt;&gt;"")</f>
        <v>#REF!</v>
      </c>
      <c r="AA1500" s="199" t="e">
        <f t="shared" si="53"/>
        <v>#REF!</v>
      </c>
      <c r="AB1500" s="199" t="e">
        <f t="shared" si="53"/>
        <v>#REF!</v>
      </c>
      <c r="AC1500" s="199" t="e">
        <f t="shared" si="53"/>
        <v>#REF!</v>
      </c>
      <c r="AD1500" s="199" t="e">
        <f t="shared" si="53"/>
        <v>#REF!</v>
      </c>
      <c r="AE1500" s="199" t="e">
        <f t="shared" si="53"/>
        <v>#REF!</v>
      </c>
      <c r="AF1500" s="199" t="e">
        <f t="shared" si="53"/>
        <v>#REF!</v>
      </c>
    </row>
    <row r="1501" spans="21:32">
      <c r="U1501" s="199" t="e">
        <f>AND($C1501&lt;&gt;"",#REF!&lt;&gt;"")</f>
        <v>#REF!</v>
      </c>
      <c r="V1501" s="199" t="e">
        <f>AND($C1501&lt;&gt;"",#REF!&lt;&gt;"")</f>
        <v>#REF!</v>
      </c>
      <c r="W1501" s="199" t="e">
        <f>AND($C1501&lt;&gt;"",#REF!&lt;&gt;"")</f>
        <v>#REF!</v>
      </c>
      <c r="X1501" s="199" t="e">
        <f>AND($C1501&lt;&gt;"",#REF!&lt;&gt;"")</f>
        <v>#REF!</v>
      </c>
      <c r="Y1501" s="199" t="e">
        <f>AND($C1501&lt;&gt;"",#REF!&lt;&gt;"")</f>
        <v>#REF!</v>
      </c>
      <c r="Z1501" s="199" t="e">
        <f>AND($C1501&lt;&gt;"",#REF!&lt;&gt;"")</f>
        <v>#REF!</v>
      </c>
      <c r="AA1501" s="199" t="e">
        <f t="shared" si="53"/>
        <v>#REF!</v>
      </c>
      <c r="AB1501" s="199" t="e">
        <f t="shared" si="53"/>
        <v>#REF!</v>
      </c>
      <c r="AC1501" s="199" t="e">
        <f t="shared" si="53"/>
        <v>#REF!</v>
      </c>
      <c r="AD1501" s="199" t="e">
        <f t="shared" si="53"/>
        <v>#REF!</v>
      </c>
      <c r="AE1501" s="199" t="e">
        <f t="shared" si="53"/>
        <v>#REF!</v>
      </c>
      <c r="AF1501" s="199" t="e">
        <f t="shared" si="53"/>
        <v>#REF!</v>
      </c>
    </row>
    <row r="1502" spans="21:32">
      <c r="U1502" s="199" t="e">
        <f>AND($C1502&lt;&gt;"",#REF!&lt;&gt;"")</f>
        <v>#REF!</v>
      </c>
      <c r="V1502" s="199" t="e">
        <f>AND($C1502&lt;&gt;"",#REF!&lt;&gt;"")</f>
        <v>#REF!</v>
      </c>
      <c r="W1502" s="199" t="e">
        <f>AND($C1502&lt;&gt;"",#REF!&lt;&gt;"")</f>
        <v>#REF!</v>
      </c>
      <c r="X1502" s="199" t="e">
        <f>AND($C1502&lt;&gt;"",#REF!&lt;&gt;"")</f>
        <v>#REF!</v>
      </c>
      <c r="Y1502" s="199" t="e">
        <f>AND($C1502&lt;&gt;"",#REF!&lt;&gt;"")</f>
        <v>#REF!</v>
      </c>
      <c r="Z1502" s="199" t="e">
        <f>AND($C1502&lt;&gt;"",#REF!&lt;&gt;"")</f>
        <v>#REF!</v>
      </c>
      <c r="AA1502" s="199" t="e">
        <f t="shared" si="53"/>
        <v>#REF!</v>
      </c>
      <c r="AB1502" s="199" t="e">
        <f t="shared" si="53"/>
        <v>#REF!</v>
      </c>
      <c r="AC1502" s="199" t="e">
        <f t="shared" si="53"/>
        <v>#REF!</v>
      </c>
      <c r="AD1502" s="199" t="e">
        <f t="shared" si="53"/>
        <v>#REF!</v>
      </c>
      <c r="AE1502" s="199" t="e">
        <f t="shared" si="53"/>
        <v>#REF!</v>
      </c>
      <c r="AF1502" s="199" t="e">
        <f t="shared" si="53"/>
        <v>#REF!</v>
      </c>
    </row>
    <row r="1503" spans="21:32">
      <c r="U1503" s="199" t="e">
        <f>AND($C1503&lt;&gt;"",#REF!&lt;&gt;"")</f>
        <v>#REF!</v>
      </c>
      <c r="V1503" s="199" t="e">
        <f>AND($C1503&lt;&gt;"",#REF!&lt;&gt;"")</f>
        <v>#REF!</v>
      </c>
      <c r="W1503" s="199" t="e">
        <f>AND($C1503&lt;&gt;"",#REF!&lt;&gt;"")</f>
        <v>#REF!</v>
      </c>
      <c r="X1503" s="199" t="e">
        <f>AND($C1503&lt;&gt;"",#REF!&lt;&gt;"")</f>
        <v>#REF!</v>
      </c>
      <c r="Y1503" s="199" t="e">
        <f>AND($C1503&lt;&gt;"",#REF!&lt;&gt;"")</f>
        <v>#REF!</v>
      </c>
      <c r="Z1503" s="199" t="e">
        <f>AND($C1503&lt;&gt;"",#REF!&lt;&gt;"")</f>
        <v>#REF!</v>
      </c>
      <c r="AA1503" s="199" t="e">
        <f t="shared" si="53"/>
        <v>#REF!</v>
      </c>
      <c r="AB1503" s="199" t="e">
        <f t="shared" si="53"/>
        <v>#REF!</v>
      </c>
      <c r="AC1503" s="199" t="e">
        <f t="shared" si="53"/>
        <v>#REF!</v>
      </c>
      <c r="AD1503" s="199" t="e">
        <f t="shared" si="53"/>
        <v>#REF!</v>
      </c>
      <c r="AE1503" s="199" t="e">
        <f t="shared" si="53"/>
        <v>#REF!</v>
      </c>
      <c r="AF1503" s="199" t="e">
        <f t="shared" si="53"/>
        <v>#REF!</v>
      </c>
    </row>
    <row r="1504" spans="21:32">
      <c r="U1504" s="199" t="e">
        <f>AND($C1504&lt;&gt;"",#REF!&lt;&gt;"")</f>
        <v>#REF!</v>
      </c>
      <c r="V1504" s="199" t="e">
        <f>AND($C1504&lt;&gt;"",#REF!&lt;&gt;"")</f>
        <v>#REF!</v>
      </c>
      <c r="W1504" s="199" t="e">
        <f>AND($C1504&lt;&gt;"",#REF!&lt;&gt;"")</f>
        <v>#REF!</v>
      </c>
      <c r="X1504" s="199" t="e">
        <f>AND($C1504&lt;&gt;"",#REF!&lt;&gt;"")</f>
        <v>#REF!</v>
      </c>
      <c r="Y1504" s="199" t="e">
        <f>AND($C1504&lt;&gt;"",#REF!&lt;&gt;"")</f>
        <v>#REF!</v>
      </c>
      <c r="Z1504" s="199" t="e">
        <f>AND($C1504&lt;&gt;"",#REF!&lt;&gt;"")</f>
        <v>#REF!</v>
      </c>
      <c r="AA1504" s="199" t="e">
        <f t="shared" si="53"/>
        <v>#REF!</v>
      </c>
      <c r="AB1504" s="199" t="e">
        <f t="shared" si="53"/>
        <v>#REF!</v>
      </c>
      <c r="AC1504" s="199" t="e">
        <f t="shared" si="53"/>
        <v>#REF!</v>
      </c>
      <c r="AD1504" s="199" t="e">
        <f t="shared" si="53"/>
        <v>#REF!</v>
      </c>
      <c r="AE1504" s="199" t="e">
        <f t="shared" si="53"/>
        <v>#REF!</v>
      </c>
      <c r="AF1504" s="199" t="e">
        <f t="shared" si="53"/>
        <v>#REF!</v>
      </c>
    </row>
    <row r="1505" spans="21:32">
      <c r="U1505" s="199" t="e">
        <f>AND($C1505&lt;&gt;"",#REF!&lt;&gt;"")</f>
        <v>#REF!</v>
      </c>
      <c r="V1505" s="199" t="e">
        <f>AND($C1505&lt;&gt;"",#REF!&lt;&gt;"")</f>
        <v>#REF!</v>
      </c>
      <c r="W1505" s="199" t="e">
        <f>AND($C1505&lt;&gt;"",#REF!&lt;&gt;"")</f>
        <v>#REF!</v>
      </c>
      <c r="X1505" s="199" t="e">
        <f>AND($C1505&lt;&gt;"",#REF!&lt;&gt;"")</f>
        <v>#REF!</v>
      </c>
      <c r="Y1505" s="199" t="e">
        <f>AND($C1505&lt;&gt;"",#REF!&lt;&gt;"")</f>
        <v>#REF!</v>
      </c>
      <c r="Z1505" s="199" t="e">
        <f>AND($C1505&lt;&gt;"",#REF!&lt;&gt;"")</f>
        <v>#REF!</v>
      </c>
      <c r="AA1505" s="199" t="e">
        <f t="shared" si="53"/>
        <v>#REF!</v>
      </c>
      <c r="AB1505" s="199" t="e">
        <f t="shared" si="53"/>
        <v>#REF!</v>
      </c>
      <c r="AC1505" s="199" t="e">
        <f t="shared" si="53"/>
        <v>#REF!</v>
      </c>
      <c r="AD1505" s="199" t="e">
        <f t="shared" si="53"/>
        <v>#REF!</v>
      </c>
      <c r="AE1505" s="199" t="e">
        <f t="shared" si="53"/>
        <v>#REF!</v>
      </c>
      <c r="AF1505" s="199" t="e">
        <f t="shared" si="53"/>
        <v>#REF!</v>
      </c>
    </row>
    <row r="1506" spans="21:32">
      <c r="U1506" s="199" t="e">
        <f>AND($C1506&lt;&gt;"",#REF!&lt;&gt;"")</f>
        <v>#REF!</v>
      </c>
      <c r="V1506" s="199" t="e">
        <f>AND($C1506&lt;&gt;"",#REF!&lt;&gt;"")</f>
        <v>#REF!</v>
      </c>
      <c r="W1506" s="199" t="e">
        <f>AND($C1506&lt;&gt;"",#REF!&lt;&gt;"")</f>
        <v>#REF!</v>
      </c>
      <c r="X1506" s="199" t="e">
        <f>AND($C1506&lt;&gt;"",#REF!&lt;&gt;"")</f>
        <v>#REF!</v>
      </c>
      <c r="Y1506" s="199" t="e">
        <f>AND($C1506&lt;&gt;"",#REF!&lt;&gt;"")</f>
        <v>#REF!</v>
      </c>
      <c r="Z1506" s="199" t="e">
        <f>AND($C1506&lt;&gt;"",#REF!&lt;&gt;"")</f>
        <v>#REF!</v>
      </c>
      <c r="AA1506" s="199" t="e">
        <f t="shared" si="53"/>
        <v>#REF!</v>
      </c>
      <c r="AB1506" s="199" t="e">
        <f t="shared" si="53"/>
        <v>#REF!</v>
      </c>
      <c r="AC1506" s="199" t="e">
        <f t="shared" si="53"/>
        <v>#REF!</v>
      </c>
      <c r="AD1506" s="199" t="e">
        <f t="shared" si="53"/>
        <v>#REF!</v>
      </c>
      <c r="AE1506" s="199" t="e">
        <f t="shared" si="53"/>
        <v>#REF!</v>
      </c>
      <c r="AF1506" s="199" t="e">
        <f t="shared" si="53"/>
        <v>#REF!</v>
      </c>
    </row>
    <row r="1507" spans="21:32">
      <c r="U1507" s="199" t="e">
        <f>AND($C1507&lt;&gt;"",#REF!&lt;&gt;"")</f>
        <v>#REF!</v>
      </c>
      <c r="V1507" s="199" t="e">
        <f>AND($C1507&lt;&gt;"",#REF!&lt;&gt;"")</f>
        <v>#REF!</v>
      </c>
      <c r="W1507" s="199" t="e">
        <f>AND($C1507&lt;&gt;"",#REF!&lt;&gt;"")</f>
        <v>#REF!</v>
      </c>
      <c r="X1507" s="199" t="e">
        <f>AND($C1507&lt;&gt;"",#REF!&lt;&gt;"")</f>
        <v>#REF!</v>
      </c>
      <c r="Y1507" s="199" t="e">
        <f>AND($C1507&lt;&gt;"",#REF!&lt;&gt;"")</f>
        <v>#REF!</v>
      </c>
      <c r="Z1507" s="199" t="e">
        <f>AND($C1507&lt;&gt;"",#REF!&lt;&gt;"")</f>
        <v>#REF!</v>
      </c>
      <c r="AA1507" s="199" t="e">
        <f t="shared" si="53"/>
        <v>#REF!</v>
      </c>
      <c r="AB1507" s="199" t="e">
        <f t="shared" si="53"/>
        <v>#REF!</v>
      </c>
      <c r="AC1507" s="199" t="e">
        <f t="shared" si="53"/>
        <v>#REF!</v>
      </c>
      <c r="AD1507" s="199" t="e">
        <f t="shared" si="53"/>
        <v>#REF!</v>
      </c>
      <c r="AE1507" s="199" t="e">
        <f t="shared" si="53"/>
        <v>#REF!</v>
      </c>
      <c r="AF1507" s="199" t="e">
        <f t="shared" si="53"/>
        <v>#REF!</v>
      </c>
    </row>
    <row r="1508" spans="21:32">
      <c r="U1508" s="199" t="e">
        <f>AND($C1508&lt;&gt;"",#REF!&lt;&gt;"")</f>
        <v>#REF!</v>
      </c>
      <c r="V1508" s="199" t="e">
        <f>AND($C1508&lt;&gt;"",#REF!&lt;&gt;"")</f>
        <v>#REF!</v>
      </c>
      <c r="W1508" s="199" t="e">
        <f>AND($C1508&lt;&gt;"",#REF!&lt;&gt;"")</f>
        <v>#REF!</v>
      </c>
      <c r="X1508" s="199" t="e">
        <f>AND($C1508&lt;&gt;"",#REF!&lt;&gt;"")</f>
        <v>#REF!</v>
      </c>
      <c r="Y1508" s="199" t="e">
        <f>AND($C1508&lt;&gt;"",#REF!&lt;&gt;"")</f>
        <v>#REF!</v>
      </c>
      <c r="Z1508" s="199" t="e">
        <f>AND($C1508&lt;&gt;"",#REF!&lt;&gt;"")</f>
        <v>#REF!</v>
      </c>
      <c r="AA1508" s="199" t="e">
        <f t="shared" si="53"/>
        <v>#REF!</v>
      </c>
      <c r="AB1508" s="199" t="e">
        <f t="shared" si="53"/>
        <v>#REF!</v>
      </c>
      <c r="AC1508" s="199" t="e">
        <f t="shared" si="53"/>
        <v>#REF!</v>
      </c>
      <c r="AD1508" s="199" t="e">
        <f t="shared" si="53"/>
        <v>#REF!</v>
      </c>
      <c r="AE1508" s="199" t="e">
        <f t="shared" si="53"/>
        <v>#REF!</v>
      </c>
      <c r="AF1508" s="199" t="e">
        <f t="shared" si="53"/>
        <v>#REF!</v>
      </c>
    </row>
    <row r="1509" spans="21:32">
      <c r="U1509" s="199" t="e">
        <f>AND($C1509&lt;&gt;"",#REF!&lt;&gt;"")</f>
        <v>#REF!</v>
      </c>
      <c r="V1509" s="199" t="e">
        <f>AND($C1509&lt;&gt;"",#REF!&lt;&gt;"")</f>
        <v>#REF!</v>
      </c>
      <c r="W1509" s="199" t="e">
        <f>AND($C1509&lt;&gt;"",#REF!&lt;&gt;"")</f>
        <v>#REF!</v>
      </c>
      <c r="X1509" s="199" t="e">
        <f>AND($C1509&lt;&gt;"",#REF!&lt;&gt;"")</f>
        <v>#REF!</v>
      </c>
      <c r="Y1509" s="199" t="e">
        <f>AND($C1509&lt;&gt;"",#REF!&lt;&gt;"")</f>
        <v>#REF!</v>
      </c>
      <c r="Z1509" s="199" t="e">
        <f>AND($C1509&lt;&gt;"",#REF!&lt;&gt;"")</f>
        <v>#REF!</v>
      </c>
      <c r="AA1509" s="199" t="e">
        <f t="shared" si="53"/>
        <v>#REF!</v>
      </c>
      <c r="AB1509" s="199" t="e">
        <f t="shared" si="53"/>
        <v>#REF!</v>
      </c>
      <c r="AC1509" s="199" t="e">
        <f t="shared" si="53"/>
        <v>#REF!</v>
      </c>
      <c r="AD1509" s="199" t="e">
        <f t="shared" si="53"/>
        <v>#REF!</v>
      </c>
      <c r="AE1509" s="199" t="e">
        <f t="shared" si="53"/>
        <v>#REF!</v>
      </c>
      <c r="AF1509" s="199" t="e">
        <f t="shared" si="53"/>
        <v>#REF!</v>
      </c>
    </row>
    <row r="1510" spans="21:32">
      <c r="U1510" s="199" t="e">
        <f>AND($C1510&lt;&gt;"",#REF!&lt;&gt;"")</f>
        <v>#REF!</v>
      </c>
      <c r="V1510" s="199" t="e">
        <f>AND($C1510&lt;&gt;"",#REF!&lt;&gt;"")</f>
        <v>#REF!</v>
      </c>
      <c r="W1510" s="199" t="e">
        <f>AND($C1510&lt;&gt;"",#REF!&lt;&gt;"")</f>
        <v>#REF!</v>
      </c>
      <c r="X1510" s="199" t="e">
        <f>AND($C1510&lt;&gt;"",#REF!&lt;&gt;"")</f>
        <v>#REF!</v>
      </c>
      <c r="Y1510" s="199" t="e">
        <f>AND($C1510&lt;&gt;"",#REF!&lt;&gt;"")</f>
        <v>#REF!</v>
      </c>
      <c r="Z1510" s="199" t="e">
        <f>AND($C1510&lt;&gt;"",#REF!&lt;&gt;"")</f>
        <v>#REF!</v>
      </c>
      <c r="AA1510" s="199" t="e">
        <f t="shared" si="53"/>
        <v>#REF!</v>
      </c>
      <c r="AB1510" s="199" t="e">
        <f t="shared" si="53"/>
        <v>#REF!</v>
      </c>
      <c r="AC1510" s="199" t="e">
        <f t="shared" si="53"/>
        <v>#REF!</v>
      </c>
      <c r="AD1510" s="199" t="e">
        <f t="shared" si="53"/>
        <v>#REF!</v>
      </c>
      <c r="AE1510" s="199" t="e">
        <f t="shared" si="53"/>
        <v>#REF!</v>
      </c>
      <c r="AF1510" s="199" t="e">
        <f t="shared" si="53"/>
        <v>#REF!</v>
      </c>
    </row>
    <row r="1511" spans="21:32">
      <c r="U1511" s="199" t="e">
        <f>AND($C1511&lt;&gt;"",#REF!&lt;&gt;"")</f>
        <v>#REF!</v>
      </c>
      <c r="V1511" s="199" t="e">
        <f>AND($C1511&lt;&gt;"",#REF!&lt;&gt;"")</f>
        <v>#REF!</v>
      </c>
      <c r="W1511" s="199" t="e">
        <f>AND($C1511&lt;&gt;"",#REF!&lt;&gt;"")</f>
        <v>#REF!</v>
      </c>
      <c r="X1511" s="199" t="e">
        <f>AND($C1511&lt;&gt;"",#REF!&lt;&gt;"")</f>
        <v>#REF!</v>
      </c>
      <c r="Y1511" s="199" t="e">
        <f>AND($C1511&lt;&gt;"",#REF!&lt;&gt;"")</f>
        <v>#REF!</v>
      </c>
      <c r="Z1511" s="199" t="e">
        <f>AND($C1511&lt;&gt;"",#REF!&lt;&gt;"")</f>
        <v>#REF!</v>
      </c>
      <c r="AA1511" s="199" t="e">
        <f t="shared" si="53"/>
        <v>#REF!</v>
      </c>
      <c r="AB1511" s="199" t="e">
        <f t="shared" si="53"/>
        <v>#REF!</v>
      </c>
      <c r="AC1511" s="199" t="e">
        <f t="shared" si="53"/>
        <v>#REF!</v>
      </c>
      <c r="AD1511" s="199" t="e">
        <f t="shared" si="53"/>
        <v>#REF!</v>
      </c>
      <c r="AE1511" s="199" t="e">
        <f t="shared" si="53"/>
        <v>#REF!</v>
      </c>
      <c r="AF1511" s="199" t="e">
        <f t="shared" si="53"/>
        <v>#REF!</v>
      </c>
    </row>
    <row r="1512" spans="21:32">
      <c r="U1512" s="199" t="e">
        <f>AND($C1512&lt;&gt;"",#REF!&lt;&gt;"")</f>
        <v>#REF!</v>
      </c>
      <c r="V1512" s="199" t="e">
        <f>AND($C1512&lt;&gt;"",#REF!&lt;&gt;"")</f>
        <v>#REF!</v>
      </c>
      <c r="W1512" s="199" t="e">
        <f>AND($C1512&lt;&gt;"",#REF!&lt;&gt;"")</f>
        <v>#REF!</v>
      </c>
      <c r="X1512" s="199" t="e">
        <f>AND($C1512&lt;&gt;"",#REF!&lt;&gt;"")</f>
        <v>#REF!</v>
      </c>
      <c r="Y1512" s="199" t="e">
        <f>AND($C1512&lt;&gt;"",#REF!&lt;&gt;"")</f>
        <v>#REF!</v>
      </c>
      <c r="Z1512" s="199" t="e">
        <f>AND($C1512&lt;&gt;"",#REF!&lt;&gt;"")</f>
        <v>#REF!</v>
      </c>
      <c r="AA1512" s="199" t="e">
        <f t="shared" si="53"/>
        <v>#REF!</v>
      </c>
      <c r="AB1512" s="199" t="e">
        <f t="shared" si="53"/>
        <v>#REF!</v>
      </c>
      <c r="AC1512" s="199" t="e">
        <f t="shared" si="53"/>
        <v>#REF!</v>
      </c>
      <c r="AD1512" s="199" t="e">
        <f t="shared" si="53"/>
        <v>#REF!</v>
      </c>
      <c r="AE1512" s="199" t="e">
        <f t="shared" si="53"/>
        <v>#REF!</v>
      </c>
      <c r="AF1512" s="199" t="e">
        <f t="shared" si="53"/>
        <v>#REF!</v>
      </c>
    </row>
    <row r="1513" spans="21:32">
      <c r="U1513" s="199" t="e">
        <f>AND($C1513&lt;&gt;"",#REF!&lt;&gt;"")</f>
        <v>#REF!</v>
      </c>
      <c r="V1513" s="199" t="e">
        <f>AND($C1513&lt;&gt;"",#REF!&lt;&gt;"")</f>
        <v>#REF!</v>
      </c>
      <c r="W1513" s="199" t="e">
        <f>AND($C1513&lt;&gt;"",#REF!&lt;&gt;"")</f>
        <v>#REF!</v>
      </c>
      <c r="X1513" s="199" t="e">
        <f>AND($C1513&lt;&gt;"",#REF!&lt;&gt;"")</f>
        <v>#REF!</v>
      </c>
      <c r="Y1513" s="199" t="e">
        <f>AND($C1513&lt;&gt;"",#REF!&lt;&gt;"")</f>
        <v>#REF!</v>
      </c>
      <c r="Z1513" s="199" t="e">
        <f>AND($C1513&lt;&gt;"",#REF!&lt;&gt;"")</f>
        <v>#REF!</v>
      </c>
      <c r="AA1513" s="199" t="e">
        <f t="shared" si="53"/>
        <v>#REF!</v>
      </c>
      <c r="AB1513" s="199" t="e">
        <f t="shared" si="53"/>
        <v>#REF!</v>
      </c>
      <c r="AC1513" s="199" t="e">
        <f t="shared" si="53"/>
        <v>#REF!</v>
      </c>
      <c r="AD1513" s="199" t="e">
        <f t="shared" si="53"/>
        <v>#REF!</v>
      </c>
      <c r="AE1513" s="199" t="e">
        <f t="shared" si="53"/>
        <v>#REF!</v>
      </c>
      <c r="AF1513" s="199" t="e">
        <f t="shared" si="53"/>
        <v>#REF!</v>
      </c>
    </row>
    <row r="1514" spans="21:32">
      <c r="U1514" s="199" t="e">
        <f>AND($C1514&lt;&gt;"",#REF!&lt;&gt;"")</f>
        <v>#REF!</v>
      </c>
      <c r="V1514" s="199" t="e">
        <f>AND($C1514&lt;&gt;"",#REF!&lt;&gt;"")</f>
        <v>#REF!</v>
      </c>
      <c r="W1514" s="199" t="e">
        <f>AND($C1514&lt;&gt;"",#REF!&lt;&gt;"")</f>
        <v>#REF!</v>
      </c>
      <c r="X1514" s="199" t="e">
        <f>AND($C1514&lt;&gt;"",#REF!&lt;&gt;"")</f>
        <v>#REF!</v>
      </c>
      <c r="Y1514" s="199" t="e">
        <f>AND($C1514&lt;&gt;"",#REF!&lt;&gt;"")</f>
        <v>#REF!</v>
      </c>
      <c r="Z1514" s="199" t="e">
        <f>AND($C1514&lt;&gt;"",#REF!&lt;&gt;"")</f>
        <v>#REF!</v>
      </c>
      <c r="AA1514" s="199" t="e">
        <f t="shared" si="53"/>
        <v>#REF!</v>
      </c>
      <c r="AB1514" s="199" t="e">
        <f t="shared" si="53"/>
        <v>#REF!</v>
      </c>
      <c r="AC1514" s="199" t="e">
        <f t="shared" si="53"/>
        <v>#REF!</v>
      </c>
      <c r="AD1514" s="199" t="e">
        <f t="shared" si="53"/>
        <v>#REF!</v>
      </c>
      <c r="AE1514" s="199" t="e">
        <f t="shared" si="53"/>
        <v>#REF!</v>
      </c>
      <c r="AF1514" s="199" t="e">
        <f t="shared" si="53"/>
        <v>#REF!</v>
      </c>
    </row>
    <row r="1515" spans="21:32">
      <c r="U1515" s="199" t="e">
        <f>AND($C1515&lt;&gt;"",#REF!&lt;&gt;"")</f>
        <v>#REF!</v>
      </c>
      <c r="V1515" s="199" t="e">
        <f>AND($C1515&lt;&gt;"",#REF!&lt;&gt;"")</f>
        <v>#REF!</v>
      </c>
      <c r="W1515" s="199" t="e">
        <f>AND($C1515&lt;&gt;"",#REF!&lt;&gt;"")</f>
        <v>#REF!</v>
      </c>
      <c r="X1515" s="199" t="e">
        <f>AND($C1515&lt;&gt;"",#REF!&lt;&gt;"")</f>
        <v>#REF!</v>
      </c>
      <c r="Y1515" s="199" t="e">
        <f>AND($C1515&lt;&gt;"",#REF!&lt;&gt;"")</f>
        <v>#REF!</v>
      </c>
      <c r="Z1515" s="199" t="e">
        <f>AND($C1515&lt;&gt;"",#REF!&lt;&gt;"")</f>
        <v>#REF!</v>
      </c>
      <c r="AA1515" s="199" t="e">
        <f t="shared" si="53"/>
        <v>#REF!</v>
      </c>
      <c r="AB1515" s="199" t="e">
        <f t="shared" si="53"/>
        <v>#REF!</v>
      </c>
      <c r="AC1515" s="199" t="e">
        <f t="shared" si="53"/>
        <v>#REF!</v>
      </c>
      <c r="AD1515" s="199" t="e">
        <f t="shared" si="53"/>
        <v>#REF!</v>
      </c>
      <c r="AE1515" s="199" t="e">
        <f t="shared" si="53"/>
        <v>#REF!</v>
      </c>
      <c r="AF1515" s="199" t="e">
        <f t="shared" si="53"/>
        <v>#REF!</v>
      </c>
    </row>
    <row r="1516" spans="21:32">
      <c r="U1516" s="199" t="e">
        <f>AND($C1516&lt;&gt;"",#REF!&lt;&gt;"")</f>
        <v>#REF!</v>
      </c>
      <c r="V1516" s="199" t="e">
        <f>AND($C1516&lt;&gt;"",#REF!&lt;&gt;"")</f>
        <v>#REF!</v>
      </c>
      <c r="W1516" s="199" t="e">
        <f>AND($C1516&lt;&gt;"",#REF!&lt;&gt;"")</f>
        <v>#REF!</v>
      </c>
      <c r="X1516" s="199" t="e">
        <f>AND($C1516&lt;&gt;"",#REF!&lt;&gt;"")</f>
        <v>#REF!</v>
      </c>
      <c r="Y1516" s="199" t="e">
        <f>AND($C1516&lt;&gt;"",#REF!&lt;&gt;"")</f>
        <v>#REF!</v>
      </c>
      <c r="Z1516" s="199" t="e">
        <f>AND($C1516&lt;&gt;"",#REF!&lt;&gt;"")</f>
        <v>#REF!</v>
      </c>
      <c r="AA1516" s="199" t="e">
        <f t="shared" si="53"/>
        <v>#REF!</v>
      </c>
      <c r="AB1516" s="199" t="e">
        <f t="shared" si="53"/>
        <v>#REF!</v>
      </c>
      <c r="AC1516" s="199" t="e">
        <f t="shared" si="53"/>
        <v>#REF!</v>
      </c>
      <c r="AD1516" s="199" t="e">
        <f t="shared" si="53"/>
        <v>#REF!</v>
      </c>
      <c r="AE1516" s="199" t="e">
        <f t="shared" si="53"/>
        <v>#REF!</v>
      </c>
      <c r="AF1516" s="199" t="e">
        <f t="shared" si="53"/>
        <v>#REF!</v>
      </c>
    </row>
    <row r="1517" spans="21:32">
      <c r="U1517" s="199" t="e">
        <f>AND($C1517&lt;&gt;"",#REF!&lt;&gt;"")</f>
        <v>#REF!</v>
      </c>
      <c r="V1517" s="199" t="e">
        <f>AND($C1517&lt;&gt;"",#REF!&lt;&gt;"")</f>
        <v>#REF!</v>
      </c>
      <c r="W1517" s="199" t="e">
        <f>AND($C1517&lt;&gt;"",#REF!&lt;&gt;"")</f>
        <v>#REF!</v>
      </c>
      <c r="X1517" s="199" t="e">
        <f>AND($C1517&lt;&gt;"",#REF!&lt;&gt;"")</f>
        <v>#REF!</v>
      </c>
      <c r="Y1517" s="199" t="e">
        <f>AND($C1517&lt;&gt;"",#REF!&lt;&gt;"")</f>
        <v>#REF!</v>
      </c>
      <c r="Z1517" s="199" t="e">
        <f>AND($C1517&lt;&gt;"",#REF!&lt;&gt;"")</f>
        <v>#REF!</v>
      </c>
      <c r="AA1517" s="199" t="e">
        <f t="shared" si="53"/>
        <v>#REF!</v>
      </c>
      <c r="AB1517" s="199" t="e">
        <f t="shared" si="53"/>
        <v>#REF!</v>
      </c>
      <c r="AC1517" s="199" t="e">
        <f t="shared" si="53"/>
        <v>#REF!</v>
      </c>
      <c r="AD1517" s="199" t="e">
        <f t="shared" si="53"/>
        <v>#REF!</v>
      </c>
      <c r="AE1517" s="199" t="e">
        <f t="shared" si="53"/>
        <v>#REF!</v>
      </c>
      <c r="AF1517" s="199" t="e">
        <f t="shared" si="53"/>
        <v>#REF!</v>
      </c>
    </row>
    <row r="1518" spans="21:32">
      <c r="U1518" s="199" t="e">
        <f>AND($C1518&lt;&gt;"",#REF!&lt;&gt;"")</f>
        <v>#REF!</v>
      </c>
      <c r="V1518" s="199" t="e">
        <f>AND($C1518&lt;&gt;"",#REF!&lt;&gt;"")</f>
        <v>#REF!</v>
      </c>
      <c r="W1518" s="199" t="e">
        <f>AND($C1518&lt;&gt;"",#REF!&lt;&gt;"")</f>
        <v>#REF!</v>
      </c>
      <c r="X1518" s="199" t="e">
        <f>AND($C1518&lt;&gt;"",#REF!&lt;&gt;"")</f>
        <v>#REF!</v>
      </c>
      <c r="Y1518" s="199" t="e">
        <f>AND($C1518&lt;&gt;"",#REF!&lt;&gt;"")</f>
        <v>#REF!</v>
      </c>
      <c r="Z1518" s="199" t="e">
        <f>AND($C1518&lt;&gt;"",#REF!&lt;&gt;"")</f>
        <v>#REF!</v>
      </c>
      <c r="AA1518" s="199" t="e">
        <f t="shared" si="53"/>
        <v>#REF!</v>
      </c>
      <c r="AB1518" s="199" t="e">
        <f t="shared" si="53"/>
        <v>#REF!</v>
      </c>
      <c r="AC1518" s="199" t="e">
        <f t="shared" si="53"/>
        <v>#REF!</v>
      </c>
      <c r="AD1518" s="199" t="e">
        <f t="shared" si="53"/>
        <v>#REF!</v>
      </c>
      <c r="AE1518" s="199" t="e">
        <f t="shared" si="53"/>
        <v>#REF!</v>
      </c>
      <c r="AF1518" s="199" t="e">
        <f t="shared" si="53"/>
        <v>#REF!</v>
      </c>
    </row>
    <row r="1519" spans="21:32">
      <c r="U1519" s="199" t="e">
        <f>AND($C1519&lt;&gt;"",#REF!&lt;&gt;"")</f>
        <v>#REF!</v>
      </c>
      <c r="V1519" s="199" t="e">
        <f>AND($C1519&lt;&gt;"",#REF!&lt;&gt;"")</f>
        <v>#REF!</v>
      </c>
      <c r="W1519" s="199" t="e">
        <f>AND($C1519&lt;&gt;"",#REF!&lt;&gt;"")</f>
        <v>#REF!</v>
      </c>
      <c r="X1519" s="199" t="e">
        <f>AND($C1519&lt;&gt;"",#REF!&lt;&gt;"")</f>
        <v>#REF!</v>
      </c>
      <c r="Y1519" s="199" t="e">
        <f>AND($C1519&lt;&gt;"",#REF!&lt;&gt;"")</f>
        <v>#REF!</v>
      </c>
      <c r="Z1519" s="199" t="e">
        <f>AND($C1519&lt;&gt;"",#REF!&lt;&gt;"")</f>
        <v>#REF!</v>
      </c>
      <c r="AA1519" s="199" t="e">
        <f t="shared" si="53"/>
        <v>#REF!</v>
      </c>
      <c r="AB1519" s="199" t="e">
        <f t="shared" si="53"/>
        <v>#REF!</v>
      </c>
      <c r="AC1519" s="199" t="e">
        <f t="shared" si="53"/>
        <v>#REF!</v>
      </c>
      <c r="AD1519" s="199" t="e">
        <f t="shared" si="53"/>
        <v>#REF!</v>
      </c>
      <c r="AE1519" s="199" t="e">
        <f t="shared" si="53"/>
        <v>#REF!</v>
      </c>
      <c r="AF1519" s="199" t="e">
        <f t="shared" si="53"/>
        <v>#REF!</v>
      </c>
    </row>
    <row r="1520" spans="21:32">
      <c r="U1520" s="199" t="e">
        <f>AND($C1520&lt;&gt;"",#REF!&lt;&gt;"")</f>
        <v>#REF!</v>
      </c>
      <c r="V1520" s="199" t="e">
        <f>AND($C1520&lt;&gt;"",#REF!&lt;&gt;"")</f>
        <v>#REF!</v>
      </c>
      <c r="W1520" s="199" t="e">
        <f>AND($C1520&lt;&gt;"",#REF!&lt;&gt;"")</f>
        <v>#REF!</v>
      </c>
      <c r="X1520" s="199" t="e">
        <f>AND($C1520&lt;&gt;"",#REF!&lt;&gt;"")</f>
        <v>#REF!</v>
      </c>
      <c r="Y1520" s="199" t="e">
        <f>AND($C1520&lt;&gt;"",#REF!&lt;&gt;"")</f>
        <v>#REF!</v>
      </c>
      <c r="Z1520" s="199" t="e">
        <f>AND($C1520&lt;&gt;"",#REF!&lt;&gt;"")</f>
        <v>#REF!</v>
      </c>
      <c r="AA1520" s="199" t="e">
        <f t="shared" si="53"/>
        <v>#REF!</v>
      </c>
      <c r="AB1520" s="199" t="e">
        <f t="shared" si="53"/>
        <v>#REF!</v>
      </c>
      <c r="AC1520" s="199" t="e">
        <f t="shared" si="53"/>
        <v>#REF!</v>
      </c>
      <c r="AD1520" s="199" t="e">
        <f t="shared" si="53"/>
        <v>#REF!</v>
      </c>
      <c r="AE1520" s="199" t="e">
        <f t="shared" si="53"/>
        <v>#REF!</v>
      </c>
      <c r="AF1520" s="199" t="e">
        <f t="shared" si="53"/>
        <v>#REF!</v>
      </c>
    </row>
    <row r="1521" spans="21:32">
      <c r="U1521" s="199" t="e">
        <f>AND($C1521&lt;&gt;"",#REF!&lt;&gt;"")</f>
        <v>#REF!</v>
      </c>
      <c r="V1521" s="199" t="e">
        <f>AND($C1521&lt;&gt;"",#REF!&lt;&gt;"")</f>
        <v>#REF!</v>
      </c>
      <c r="W1521" s="199" t="e">
        <f>AND($C1521&lt;&gt;"",#REF!&lt;&gt;"")</f>
        <v>#REF!</v>
      </c>
      <c r="X1521" s="199" t="e">
        <f>AND($C1521&lt;&gt;"",#REF!&lt;&gt;"")</f>
        <v>#REF!</v>
      </c>
      <c r="Y1521" s="199" t="e">
        <f>AND($C1521&lt;&gt;"",#REF!&lt;&gt;"")</f>
        <v>#REF!</v>
      </c>
      <c r="Z1521" s="199" t="e">
        <f>AND($C1521&lt;&gt;"",#REF!&lt;&gt;"")</f>
        <v>#REF!</v>
      </c>
      <c r="AA1521" s="199" t="e">
        <f t="shared" si="53"/>
        <v>#REF!</v>
      </c>
      <c r="AB1521" s="199" t="e">
        <f t="shared" si="53"/>
        <v>#REF!</v>
      </c>
      <c r="AC1521" s="199" t="e">
        <f t="shared" si="53"/>
        <v>#REF!</v>
      </c>
      <c r="AD1521" s="199" t="e">
        <f t="shared" si="53"/>
        <v>#REF!</v>
      </c>
      <c r="AE1521" s="199" t="e">
        <f t="shared" si="53"/>
        <v>#REF!</v>
      </c>
      <c r="AF1521" s="199" t="e">
        <f t="shared" si="53"/>
        <v>#REF!</v>
      </c>
    </row>
    <row r="1522" spans="21:32">
      <c r="U1522" s="199" t="e">
        <f>AND($C1522&lt;&gt;"",#REF!&lt;&gt;"")</f>
        <v>#REF!</v>
      </c>
      <c r="V1522" s="199" t="e">
        <f>AND($C1522&lt;&gt;"",#REF!&lt;&gt;"")</f>
        <v>#REF!</v>
      </c>
      <c r="W1522" s="199" t="e">
        <f>AND($C1522&lt;&gt;"",#REF!&lt;&gt;"")</f>
        <v>#REF!</v>
      </c>
      <c r="X1522" s="199" t="e">
        <f>AND($C1522&lt;&gt;"",#REF!&lt;&gt;"")</f>
        <v>#REF!</v>
      </c>
      <c r="Y1522" s="199" t="e">
        <f>AND($C1522&lt;&gt;"",#REF!&lt;&gt;"")</f>
        <v>#REF!</v>
      </c>
      <c r="Z1522" s="199" t="e">
        <f>AND($C1522&lt;&gt;"",#REF!&lt;&gt;"")</f>
        <v>#REF!</v>
      </c>
      <c r="AA1522" s="199" t="e">
        <f t="shared" si="53"/>
        <v>#REF!</v>
      </c>
      <c r="AB1522" s="199" t="e">
        <f t="shared" si="53"/>
        <v>#REF!</v>
      </c>
      <c r="AC1522" s="199" t="e">
        <f t="shared" si="53"/>
        <v>#REF!</v>
      </c>
      <c r="AD1522" s="199" t="e">
        <f t="shared" si="53"/>
        <v>#REF!</v>
      </c>
      <c r="AE1522" s="199" t="e">
        <f t="shared" si="53"/>
        <v>#REF!</v>
      </c>
      <c r="AF1522" s="199" t="e">
        <f t="shared" si="53"/>
        <v>#REF!</v>
      </c>
    </row>
    <row r="1523" spans="21:32">
      <c r="U1523" s="199" t="e">
        <f>AND($C1523&lt;&gt;"",#REF!&lt;&gt;"")</f>
        <v>#REF!</v>
      </c>
      <c r="V1523" s="199" t="e">
        <f>AND($C1523&lt;&gt;"",#REF!&lt;&gt;"")</f>
        <v>#REF!</v>
      </c>
      <c r="W1523" s="199" t="e">
        <f>AND($C1523&lt;&gt;"",#REF!&lt;&gt;"")</f>
        <v>#REF!</v>
      </c>
      <c r="X1523" s="199" t="e">
        <f>AND($C1523&lt;&gt;"",#REF!&lt;&gt;"")</f>
        <v>#REF!</v>
      </c>
      <c r="Y1523" s="199" t="e">
        <f>AND($C1523&lt;&gt;"",#REF!&lt;&gt;"")</f>
        <v>#REF!</v>
      </c>
      <c r="Z1523" s="199" t="e">
        <f>AND($C1523&lt;&gt;"",#REF!&lt;&gt;"")</f>
        <v>#REF!</v>
      </c>
      <c r="AA1523" s="199" t="e">
        <f t="shared" si="53"/>
        <v>#REF!</v>
      </c>
      <c r="AB1523" s="199" t="e">
        <f t="shared" si="53"/>
        <v>#REF!</v>
      </c>
      <c r="AC1523" s="199" t="e">
        <f t="shared" si="53"/>
        <v>#REF!</v>
      </c>
      <c r="AD1523" s="199" t="e">
        <f t="shared" si="53"/>
        <v>#REF!</v>
      </c>
      <c r="AE1523" s="199" t="e">
        <f t="shared" si="53"/>
        <v>#REF!</v>
      </c>
      <c r="AF1523" s="199" t="e">
        <f t="shared" si="53"/>
        <v>#REF!</v>
      </c>
    </row>
    <row r="1524" spans="21:32">
      <c r="U1524" s="199" t="e">
        <f>AND($C1524&lt;&gt;"",#REF!&lt;&gt;"")</f>
        <v>#REF!</v>
      </c>
      <c r="V1524" s="199" t="e">
        <f>AND($C1524&lt;&gt;"",#REF!&lt;&gt;"")</f>
        <v>#REF!</v>
      </c>
      <c r="W1524" s="199" t="e">
        <f>AND($C1524&lt;&gt;"",#REF!&lt;&gt;"")</f>
        <v>#REF!</v>
      </c>
      <c r="X1524" s="199" t="e">
        <f>AND($C1524&lt;&gt;"",#REF!&lt;&gt;"")</f>
        <v>#REF!</v>
      </c>
      <c r="Y1524" s="199" t="e">
        <f>AND($C1524&lt;&gt;"",#REF!&lt;&gt;"")</f>
        <v>#REF!</v>
      </c>
      <c r="Z1524" s="199" t="e">
        <f>AND($C1524&lt;&gt;"",#REF!&lt;&gt;"")</f>
        <v>#REF!</v>
      </c>
      <c r="AA1524" s="199" t="e">
        <f t="shared" si="53"/>
        <v>#REF!</v>
      </c>
      <c r="AB1524" s="199" t="e">
        <f t="shared" si="53"/>
        <v>#REF!</v>
      </c>
      <c r="AC1524" s="199" t="e">
        <f t="shared" si="53"/>
        <v>#REF!</v>
      </c>
      <c r="AD1524" s="199" t="e">
        <f t="shared" si="53"/>
        <v>#REF!</v>
      </c>
      <c r="AE1524" s="199" t="e">
        <f t="shared" si="53"/>
        <v>#REF!</v>
      </c>
      <c r="AF1524" s="199" t="e">
        <f t="shared" si="53"/>
        <v>#REF!</v>
      </c>
    </row>
    <row r="1525" spans="21:32">
      <c r="U1525" s="199" t="e">
        <f>AND($C1525&lt;&gt;"",#REF!&lt;&gt;"")</f>
        <v>#REF!</v>
      </c>
      <c r="V1525" s="199" t="e">
        <f>AND($C1525&lt;&gt;"",#REF!&lt;&gt;"")</f>
        <v>#REF!</v>
      </c>
      <c r="W1525" s="199" t="e">
        <f>AND($C1525&lt;&gt;"",#REF!&lt;&gt;"")</f>
        <v>#REF!</v>
      </c>
      <c r="X1525" s="199" t="e">
        <f>AND($C1525&lt;&gt;"",#REF!&lt;&gt;"")</f>
        <v>#REF!</v>
      </c>
      <c r="Y1525" s="199" t="e">
        <f>AND($C1525&lt;&gt;"",#REF!&lt;&gt;"")</f>
        <v>#REF!</v>
      </c>
      <c r="Z1525" s="199" t="e">
        <f>AND($C1525&lt;&gt;"",#REF!&lt;&gt;"")</f>
        <v>#REF!</v>
      </c>
      <c r="AA1525" s="199" t="e">
        <f t="shared" si="53"/>
        <v>#REF!</v>
      </c>
      <c r="AB1525" s="199" t="e">
        <f t="shared" si="53"/>
        <v>#REF!</v>
      </c>
      <c r="AC1525" s="199" t="e">
        <f t="shared" si="53"/>
        <v>#REF!</v>
      </c>
      <c r="AD1525" s="199" t="e">
        <f t="shared" si="53"/>
        <v>#REF!</v>
      </c>
      <c r="AE1525" s="199" t="e">
        <f t="shared" si="53"/>
        <v>#REF!</v>
      </c>
      <c r="AF1525" s="199" t="e">
        <f t="shared" si="53"/>
        <v>#REF!</v>
      </c>
    </row>
    <row r="1526" spans="21:32">
      <c r="U1526" s="199" t="e">
        <f>AND($C1526&lt;&gt;"",#REF!&lt;&gt;"")</f>
        <v>#REF!</v>
      </c>
      <c r="V1526" s="199" t="e">
        <f>AND($C1526&lt;&gt;"",#REF!&lt;&gt;"")</f>
        <v>#REF!</v>
      </c>
      <c r="W1526" s="199" t="e">
        <f>AND($C1526&lt;&gt;"",#REF!&lt;&gt;"")</f>
        <v>#REF!</v>
      </c>
      <c r="X1526" s="199" t="e">
        <f>AND($C1526&lt;&gt;"",#REF!&lt;&gt;"")</f>
        <v>#REF!</v>
      </c>
      <c r="Y1526" s="199" t="e">
        <f>AND($C1526&lt;&gt;"",#REF!&lt;&gt;"")</f>
        <v>#REF!</v>
      </c>
      <c r="Z1526" s="199" t="e">
        <f>AND($C1526&lt;&gt;"",#REF!&lt;&gt;"")</f>
        <v>#REF!</v>
      </c>
      <c r="AA1526" s="199" t="e">
        <f t="shared" si="53"/>
        <v>#REF!</v>
      </c>
      <c r="AB1526" s="199" t="e">
        <f t="shared" si="53"/>
        <v>#REF!</v>
      </c>
      <c r="AC1526" s="199" t="e">
        <f t="shared" si="53"/>
        <v>#REF!</v>
      </c>
      <c r="AD1526" s="199" t="e">
        <f t="shared" si="53"/>
        <v>#REF!</v>
      </c>
      <c r="AE1526" s="199" t="e">
        <f t="shared" si="53"/>
        <v>#REF!</v>
      </c>
      <c r="AF1526" s="199" t="e">
        <f t="shared" si="53"/>
        <v>#REF!</v>
      </c>
    </row>
    <row r="1527" spans="21:32">
      <c r="U1527" s="199" t="e">
        <f>AND($C1527&lt;&gt;"",#REF!&lt;&gt;"")</f>
        <v>#REF!</v>
      </c>
      <c r="V1527" s="199" t="e">
        <f>AND($C1527&lt;&gt;"",#REF!&lt;&gt;"")</f>
        <v>#REF!</v>
      </c>
      <c r="W1527" s="199" t="e">
        <f>AND($C1527&lt;&gt;"",#REF!&lt;&gt;"")</f>
        <v>#REF!</v>
      </c>
      <c r="X1527" s="199" t="e">
        <f>AND($C1527&lt;&gt;"",#REF!&lt;&gt;"")</f>
        <v>#REF!</v>
      </c>
      <c r="Y1527" s="199" t="e">
        <f>AND($C1527&lt;&gt;"",#REF!&lt;&gt;"")</f>
        <v>#REF!</v>
      </c>
      <c r="Z1527" s="199" t="e">
        <f>AND($C1527&lt;&gt;"",#REF!&lt;&gt;"")</f>
        <v>#REF!</v>
      </c>
      <c r="AA1527" s="199" t="e">
        <f t="shared" si="53"/>
        <v>#REF!</v>
      </c>
      <c r="AB1527" s="199" t="e">
        <f t="shared" si="53"/>
        <v>#REF!</v>
      </c>
      <c r="AC1527" s="199" t="e">
        <f t="shared" si="53"/>
        <v>#REF!</v>
      </c>
      <c r="AD1527" s="199" t="e">
        <f t="shared" si="53"/>
        <v>#REF!</v>
      </c>
      <c r="AE1527" s="199" t="e">
        <f t="shared" si="53"/>
        <v>#REF!</v>
      </c>
      <c r="AF1527" s="199" t="e">
        <f t="shared" si="53"/>
        <v>#REF!</v>
      </c>
    </row>
    <row r="1528" spans="21:32">
      <c r="U1528" s="199" t="e">
        <f>AND($C1528&lt;&gt;"",#REF!&lt;&gt;"")</f>
        <v>#REF!</v>
      </c>
      <c r="V1528" s="199" t="e">
        <f>AND($C1528&lt;&gt;"",#REF!&lt;&gt;"")</f>
        <v>#REF!</v>
      </c>
      <c r="W1528" s="199" t="e">
        <f>AND($C1528&lt;&gt;"",#REF!&lt;&gt;"")</f>
        <v>#REF!</v>
      </c>
      <c r="X1528" s="199" t="e">
        <f>AND($C1528&lt;&gt;"",#REF!&lt;&gt;"")</f>
        <v>#REF!</v>
      </c>
      <c r="Y1528" s="199" t="e">
        <f>AND($C1528&lt;&gt;"",#REF!&lt;&gt;"")</f>
        <v>#REF!</v>
      </c>
      <c r="Z1528" s="199" t="e">
        <f>AND($C1528&lt;&gt;"",#REF!&lt;&gt;"")</f>
        <v>#REF!</v>
      </c>
      <c r="AA1528" s="199" t="e">
        <f t="shared" si="53"/>
        <v>#REF!</v>
      </c>
      <c r="AB1528" s="199" t="e">
        <f t="shared" si="53"/>
        <v>#REF!</v>
      </c>
      <c r="AC1528" s="199" t="e">
        <f t="shared" si="53"/>
        <v>#REF!</v>
      </c>
      <c r="AD1528" s="199" t="e">
        <f t="shared" si="53"/>
        <v>#REF!</v>
      </c>
      <c r="AE1528" s="199" t="e">
        <f t="shared" si="53"/>
        <v>#REF!</v>
      </c>
      <c r="AF1528" s="199" t="e">
        <f t="shared" si="53"/>
        <v>#REF!</v>
      </c>
    </row>
    <row r="1529" spans="21:32">
      <c r="U1529" s="199" t="e">
        <f>AND($C1529&lt;&gt;"",#REF!&lt;&gt;"")</f>
        <v>#REF!</v>
      </c>
      <c r="V1529" s="199" t="e">
        <f>AND($C1529&lt;&gt;"",#REF!&lt;&gt;"")</f>
        <v>#REF!</v>
      </c>
      <c r="W1529" s="199" t="e">
        <f>AND($C1529&lt;&gt;"",#REF!&lt;&gt;"")</f>
        <v>#REF!</v>
      </c>
      <c r="X1529" s="199" t="e">
        <f>AND($C1529&lt;&gt;"",#REF!&lt;&gt;"")</f>
        <v>#REF!</v>
      </c>
      <c r="Y1529" s="199" t="e">
        <f>AND($C1529&lt;&gt;"",#REF!&lt;&gt;"")</f>
        <v>#REF!</v>
      </c>
      <c r="Z1529" s="199" t="e">
        <f>AND($C1529&lt;&gt;"",#REF!&lt;&gt;"")</f>
        <v>#REF!</v>
      </c>
      <c r="AA1529" s="199" t="e">
        <f t="shared" si="53"/>
        <v>#REF!</v>
      </c>
      <c r="AB1529" s="199" t="e">
        <f t="shared" si="53"/>
        <v>#REF!</v>
      </c>
      <c r="AC1529" s="199" t="e">
        <f t="shared" si="53"/>
        <v>#REF!</v>
      </c>
      <c r="AD1529" s="199" t="e">
        <f t="shared" si="53"/>
        <v>#REF!</v>
      </c>
      <c r="AE1529" s="199" t="e">
        <f t="shared" si="53"/>
        <v>#REF!</v>
      </c>
      <c r="AF1529" s="199" t="e">
        <f t="shared" si="53"/>
        <v>#REF!</v>
      </c>
    </row>
    <row r="1530" spans="21:32">
      <c r="U1530" s="199" t="e">
        <f>AND($C1530&lt;&gt;"",#REF!&lt;&gt;"")</f>
        <v>#REF!</v>
      </c>
      <c r="V1530" s="199" t="e">
        <f>AND($C1530&lt;&gt;"",#REF!&lt;&gt;"")</f>
        <v>#REF!</v>
      </c>
      <c r="W1530" s="199" t="e">
        <f>AND($C1530&lt;&gt;"",#REF!&lt;&gt;"")</f>
        <v>#REF!</v>
      </c>
      <c r="X1530" s="199" t="e">
        <f>AND($C1530&lt;&gt;"",#REF!&lt;&gt;"")</f>
        <v>#REF!</v>
      </c>
      <c r="Y1530" s="199" t="e">
        <f>AND($C1530&lt;&gt;"",#REF!&lt;&gt;"")</f>
        <v>#REF!</v>
      </c>
      <c r="Z1530" s="199" t="e">
        <f>AND($C1530&lt;&gt;"",#REF!&lt;&gt;"")</f>
        <v>#REF!</v>
      </c>
      <c r="AA1530" s="199" t="e">
        <f t="shared" si="53"/>
        <v>#REF!</v>
      </c>
      <c r="AB1530" s="199" t="e">
        <f t="shared" si="53"/>
        <v>#REF!</v>
      </c>
      <c r="AC1530" s="199" t="e">
        <f t="shared" si="53"/>
        <v>#REF!</v>
      </c>
      <c r="AD1530" s="199" t="e">
        <f t="shared" si="53"/>
        <v>#REF!</v>
      </c>
      <c r="AE1530" s="199" t="e">
        <f t="shared" si="53"/>
        <v>#REF!</v>
      </c>
      <c r="AF1530" s="199" t="e">
        <f t="shared" si="53"/>
        <v>#REF!</v>
      </c>
    </row>
    <row r="1531" spans="21:32">
      <c r="U1531" s="199" t="e">
        <f>AND($C1531&lt;&gt;"",#REF!&lt;&gt;"")</f>
        <v>#REF!</v>
      </c>
      <c r="V1531" s="199" t="e">
        <f>AND($C1531&lt;&gt;"",#REF!&lt;&gt;"")</f>
        <v>#REF!</v>
      </c>
      <c r="W1531" s="199" t="e">
        <f>AND($C1531&lt;&gt;"",#REF!&lt;&gt;"")</f>
        <v>#REF!</v>
      </c>
      <c r="X1531" s="199" t="e">
        <f>AND($C1531&lt;&gt;"",#REF!&lt;&gt;"")</f>
        <v>#REF!</v>
      </c>
      <c r="Y1531" s="199" t="e">
        <f>AND($C1531&lt;&gt;"",#REF!&lt;&gt;"")</f>
        <v>#REF!</v>
      </c>
      <c r="Z1531" s="199" t="e">
        <f>AND($C1531&lt;&gt;"",#REF!&lt;&gt;"")</f>
        <v>#REF!</v>
      </c>
      <c r="AA1531" s="199" t="e">
        <f t="shared" si="53"/>
        <v>#REF!</v>
      </c>
      <c r="AB1531" s="199" t="e">
        <f t="shared" si="53"/>
        <v>#REF!</v>
      </c>
      <c r="AC1531" s="199" t="e">
        <f t="shared" si="53"/>
        <v>#REF!</v>
      </c>
      <c r="AD1531" s="199" t="e">
        <f t="shared" si="53"/>
        <v>#REF!</v>
      </c>
      <c r="AE1531" s="199" t="e">
        <f t="shared" si="53"/>
        <v>#REF!</v>
      </c>
      <c r="AF1531" s="199" t="e">
        <f t="shared" si="53"/>
        <v>#REF!</v>
      </c>
    </row>
    <row r="1532" spans="21:32">
      <c r="U1532" s="199" t="e">
        <f>AND($C1532&lt;&gt;"",#REF!&lt;&gt;"")</f>
        <v>#REF!</v>
      </c>
      <c r="V1532" s="199" t="e">
        <f>AND($C1532&lt;&gt;"",#REF!&lt;&gt;"")</f>
        <v>#REF!</v>
      </c>
      <c r="W1532" s="199" t="e">
        <f>AND($C1532&lt;&gt;"",#REF!&lt;&gt;"")</f>
        <v>#REF!</v>
      </c>
      <c r="X1532" s="199" t="e">
        <f>AND($C1532&lt;&gt;"",#REF!&lt;&gt;"")</f>
        <v>#REF!</v>
      </c>
      <c r="Y1532" s="199" t="e">
        <f>AND($C1532&lt;&gt;"",#REF!&lt;&gt;"")</f>
        <v>#REF!</v>
      </c>
      <c r="Z1532" s="199" t="e">
        <f>AND($C1532&lt;&gt;"",#REF!&lt;&gt;"")</f>
        <v>#REF!</v>
      </c>
      <c r="AA1532" s="199" t="e">
        <f t="shared" si="53"/>
        <v>#REF!</v>
      </c>
      <c r="AB1532" s="199" t="e">
        <f t="shared" si="53"/>
        <v>#REF!</v>
      </c>
      <c r="AC1532" s="199" t="e">
        <f t="shared" si="53"/>
        <v>#REF!</v>
      </c>
      <c r="AD1532" s="199" t="e">
        <f t="shared" ref="AD1532:AF1595" si="54">IF(X1532=TRUE,1,"")</f>
        <v>#REF!</v>
      </c>
      <c r="AE1532" s="199" t="e">
        <f t="shared" si="54"/>
        <v>#REF!</v>
      </c>
      <c r="AF1532" s="199" t="e">
        <f t="shared" si="54"/>
        <v>#REF!</v>
      </c>
    </row>
    <row r="1533" spans="21:32">
      <c r="U1533" s="199" t="e">
        <f>AND($C1533&lt;&gt;"",#REF!&lt;&gt;"")</f>
        <v>#REF!</v>
      </c>
      <c r="V1533" s="199" t="e">
        <f>AND($C1533&lt;&gt;"",#REF!&lt;&gt;"")</f>
        <v>#REF!</v>
      </c>
      <c r="W1533" s="199" t="e">
        <f>AND($C1533&lt;&gt;"",#REF!&lt;&gt;"")</f>
        <v>#REF!</v>
      </c>
      <c r="X1533" s="199" t="e">
        <f>AND($C1533&lt;&gt;"",#REF!&lt;&gt;"")</f>
        <v>#REF!</v>
      </c>
      <c r="Y1533" s="199" t="e">
        <f>AND($C1533&lt;&gt;"",#REF!&lt;&gt;"")</f>
        <v>#REF!</v>
      </c>
      <c r="Z1533" s="199" t="e">
        <f>AND($C1533&lt;&gt;"",#REF!&lt;&gt;"")</f>
        <v>#REF!</v>
      </c>
      <c r="AA1533" s="199" t="e">
        <f t="shared" ref="AA1533:AF1596" si="55">IF(U1533=TRUE,1,"")</f>
        <v>#REF!</v>
      </c>
      <c r="AB1533" s="199" t="e">
        <f t="shared" si="55"/>
        <v>#REF!</v>
      </c>
      <c r="AC1533" s="199" t="e">
        <f t="shared" si="55"/>
        <v>#REF!</v>
      </c>
      <c r="AD1533" s="199" t="e">
        <f t="shared" si="54"/>
        <v>#REF!</v>
      </c>
      <c r="AE1533" s="199" t="e">
        <f t="shared" si="54"/>
        <v>#REF!</v>
      </c>
      <c r="AF1533" s="199" t="e">
        <f t="shared" si="54"/>
        <v>#REF!</v>
      </c>
    </row>
    <row r="1534" spans="21:32">
      <c r="U1534" s="199" t="e">
        <f>AND($C1534&lt;&gt;"",#REF!&lt;&gt;"")</f>
        <v>#REF!</v>
      </c>
      <c r="V1534" s="199" t="e">
        <f>AND($C1534&lt;&gt;"",#REF!&lt;&gt;"")</f>
        <v>#REF!</v>
      </c>
      <c r="W1534" s="199" t="e">
        <f>AND($C1534&lt;&gt;"",#REF!&lt;&gt;"")</f>
        <v>#REF!</v>
      </c>
      <c r="X1534" s="199" t="e">
        <f>AND($C1534&lt;&gt;"",#REF!&lt;&gt;"")</f>
        <v>#REF!</v>
      </c>
      <c r="Y1534" s="199" t="e">
        <f>AND($C1534&lt;&gt;"",#REF!&lt;&gt;"")</f>
        <v>#REF!</v>
      </c>
      <c r="Z1534" s="199" t="e">
        <f>AND($C1534&lt;&gt;"",#REF!&lt;&gt;"")</f>
        <v>#REF!</v>
      </c>
      <c r="AA1534" s="199" t="e">
        <f t="shared" si="55"/>
        <v>#REF!</v>
      </c>
      <c r="AB1534" s="199" t="e">
        <f t="shared" si="55"/>
        <v>#REF!</v>
      </c>
      <c r="AC1534" s="199" t="e">
        <f t="shared" si="55"/>
        <v>#REF!</v>
      </c>
      <c r="AD1534" s="199" t="e">
        <f t="shared" si="54"/>
        <v>#REF!</v>
      </c>
      <c r="AE1534" s="199" t="e">
        <f t="shared" si="54"/>
        <v>#REF!</v>
      </c>
      <c r="AF1534" s="199" t="e">
        <f t="shared" si="54"/>
        <v>#REF!</v>
      </c>
    </row>
    <row r="1535" spans="21:32">
      <c r="U1535" s="199" t="e">
        <f>AND($C1535&lt;&gt;"",#REF!&lt;&gt;"")</f>
        <v>#REF!</v>
      </c>
      <c r="V1535" s="199" t="e">
        <f>AND($C1535&lt;&gt;"",#REF!&lt;&gt;"")</f>
        <v>#REF!</v>
      </c>
      <c r="W1535" s="199" t="e">
        <f>AND($C1535&lt;&gt;"",#REF!&lt;&gt;"")</f>
        <v>#REF!</v>
      </c>
      <c r="X1535" s="199" t="e">
        <f>AND($C1535&lt;&gt;"",#REF!&lt;&gt;"")</f>
        <v>#REF!</v>
      </c>
      <c r="Y1535" s="199" t="e">
        <f>AND($C1535&lt;&gt;"",#REF!&lt;&gt;"")</f>
        <v>#REF!</v>
      </c>
      <c r="Z1535" s="199" t="e">
        <f>AND($C1535&lt;&gt;"",#REF!&lt;&gt;"")</f>
        <v>#REF!</v>
      </c>
      <c r="AA1535" s="199" t="e">
        <f t="shared" si="55"/>
        <v>#REF!</v>
      </c>
      <c r="AB1535" s="199" t="e">
        <f t="shared" si="55"/>
        <v>#REF!</v>
      </c>
      <c r="AC1535" s="199" t="e">
        <f t="shared" si="55"/>
        <v>#REF!</v>
      </c>
      <c r="AD1535" s="199" t="e">
        <f t="shared" si="54"/>
        <v>#REF!</v>
      </c>
      <c r="AE1535" s="199" t="e">
        <f t="shared" si="54"/>
        <v>#REF!</v>
      </c>
      <c r="AF1535" s="199" t="e">
        <f t="shared" si="54"/>
        <v>#REF!</v>
      </c>
    </row>
    <row r="1536" spans="21:32">
      <c r="U1536" s="199" t="e">
        <f>AND($C1536&lt;&gt;"",#REF!&lt;&gt;"")</f>
        <v>#REF!</v>
      </c>
      <c r="V1536" s="199" t="e">
        <f>AND($C1536&lt;&gt;"",#REF!&lt;&gt;"")</f>
        <v>#REF!</v>
      </c>
      <c r="W1536" s="199" t="e">
        <f>AND($C1536&lt;&gt;"",#REF!&lt;&gt;"")</f>
        <v>#REF!</v>
      </c>
      <c r="X1536" s="199" t="e">
        <f>AND($C1536&lt;&gt;"",#REF!&lt;&gt;"")</f>
        <v>#REF!</v>
      </c>
      <c r="Y1536" s="199" t="e">
        <f>AND($C1536&lt;&gt;"",#REF!&lt;&gt;"")</f>
        <v>#REF!</v>
      </c>
      <c r="Z1536" s="199" t="e">
        <f>AND($C1536&lt;&gt;"",#REF!&lt;&gt;"")</f>
        <v>#REF!</v>
      </c>
      <c r="AA1536" s="199" t="e">
        <f t="shared" si="55"/>
        <v>#REF!</v>
      </c>
      <c r="AB1536" s="199" t="e">
        <f t="shared" si="55"/>
        <v>#REF!</v>
      </c>
      <c r="AC1536" s="199" t="e">
        <f t="shared" si="55"/>
        <v>#REF!</v>
      </c>
      <c r="AD1536" s="199" t="e">
        <f t="shared" si="54"/>
        <v>#REF!</v>
      </c>
      <c r="AE1536" s="199" t="e">
        <f t="shared" si="54"/>
        <v>#REF!</v>
      </c>
      <c r="AF1536" s="199" t="e">
        <f t="shared" si="54"/>
        <v>#REF!</v>
      </c>
    </row>
    <row r="1537" spans="21:32">
      <c r="U1537" s="199" t="e">
        <f>AND($C1537&lt;&gt;"",#REF!&lt;&gt;"")</f>
        <v>#REF!</v>
      </c>
      <c r="V1537" s="199" t="e">
        <f>AND($C1537&lt;&gt;"",#REF!&lt;&gt;"")</f>
        <v>#REF!</v>
      </c>
      <c r="W1537" s="199" t="e">
        <f>AND($C1537&lt;&gt;"",#REF!&lt;&gt;"")</f>
        <v>#REF!</v>
      </c>
      <c r="X1537" s="199" t="e">
        <f>AND($C1537&lt;&gt;"",#REF!&lt;&gt;"")</f>
        <v>#REF!</v>
      </c>
      <c r="Y1537" s="199" t="e">
        <f>AND($C1537&lt;&gt;"",#REF!&lt;&gt;"")</f>
        <v>#REF!</v>
      </c>
      <c r="Z1537" s="199" t="e">
        <f>AND($C1537&lt;&gt;"",#REF!&lt;&gt;"")</f>
        <v>#REF!</v>
      </c>
      <c r="AA1537" s="199" t="e">
        <f t="shared" si="55"/>
        <v>#REF!</v>
      </c>
      <c r="AB1537" s="199" t="e">
        <f t="shared" si="55"/>
        <v>#REF!</v>
      </c>
      <c r="AC1537" s="199" t="e">
        <f t="shared" si="55"/>
        <v>#REF!</v>
      </c>
      <c r="AD1537" s="199" t="e">
        <f t="shared" si="54"/>
        <v>#REF!</v>
      </c>
      <c r="AE1537" s="199" t="e">
        <f t="shared" si="54"/>
        <v>#REF!</v>
      </c>
      <c r="AF1537" s="199" t="e">
        <f t="shared" si="54"/>
        <v>#REF!</v>
      </c>
    </row>
    <row r="1538" spans="21:32">
      <c r="U1538" s="199" t="e">
        <f>AND($C1538&lt;&gt;"",#REF!&lt;&gt;"")</f>
        <v>#REF!</v>
      </c>
      <c r="V1538" s="199" t="e">
        <f>AND($C1538&lt;&gt;"",#REF!&lt;&gt;"")</f>
        <v>#REF!</v>
      </c>
      <c r="W1538" s="199" t="e">
        <f>AND($C1538&lt;&gt;"",#REF!&lt;&gt;"")</f>
        <v>#REF!</v>
      </c>
      <c r="X1538" s="199" t="e">
        <f>AND($C1538&lt;&gt;"",#REF!&lt;&gt;"")</f>
        <v>#REF!</v>
      </c>
      <c r="Y1538" s="199" t="e">
        <f>AND($C1538&lt;&gt;"",#REF!&lt;&gt;"")</f>
        <v>#REF!</v>
      </c>
      <c r="Z1538" s="199" t="e">
        <f>AND($C1538&lt;&gt;"",#REF!&lt;&gt;"")</f>
        <v>#REF!</v>
      </c>
      <c r="AA1538" s="199" t="e">
        <f t="shared" si="55"/>
        <v>#REF!</v>
      </c>
      <c r="AB1538" s="199" t="e">
        <f t="shared" si="55"/>
        <v>#REF!</v>
      </c>
      <c r="AC1538" s="199" t="e">
        <f t="shared" si="55"/>
        <v>#REF!</v>
      </c>
      <c r="AD1538" s="199" t="e">
        <f t="shared" si="54"/>
        <v>#REF!</v>
      </c>
      <c r="AE1538" s="199" t="e">
        <f t="shared" si="54"/>
        <v>#REF!</v>
      </c>
      <c r="AF1538" s="199" t="e">
        <f t="shared" si="54"/>
        <v>#REF!</v>
      </c>
    </row>
    <row r="1539" spans="21:32">
      <c r="U1539" s="199" t="e">
        <f>AND($C1539&lt;&gt;"",#REF!&lt;&gt;"")</f>
        <v>#REF!</v>
      </c>
      <c r="V1539" s="199" t="e">
        <f>AND($C1539&lt;&gt;"",#REF!&lt;&gt;"")</f>
        <v>#REF!</v>
      </c>
      <c r="W1539" s="199" t="e">
        <f>AND($C1539&lt;&gt;"",#REF!&lt;&gt;"")</f>
        <v>#REF!</v>
      </c>
      <c r="X1539" s="199" t="e">
        <f>AND($C1539&lt;&gt;"",#REF!&lt;&gt;"")</f>
        <v>#REF!</v>
      </c>
      <c r="Y1539" s="199" t="e">
        <f>AND($C1539&lt;&gt;"",#REF!&lt;&gt;"")</f>
        <v>#REF!</v>
      </c>
      <c r="Z1539" s="199" t="e">
        <f>AND($C1539&lt;&gt;"",#REF!&lt;&gt;"")</f>
        <v>#REF!</v>
      </c>
      <c r="AA1539" s="199" t="e">
        <f t="shared" si="55"/>
        <v>#REF!</v>
      </c>
      <c r="AB1539" s="199" t="e">
        <f t="shared" si="55"/>
        <v>#REF!</v>
      </c>
      <c r="AC1539" s="199" t="e">
        <f t="shared" si="55"/>
        <v>#REF!</v>
      </c>
      <c r="AD1539" s="199" t="e">
        <f t="shared" si="54"/>
        <v>#REF!</v>
      </c>
      <c r="AE1539" s="199" t="e">
        <f t="shared" si="54"/>
        <v>#REF!</v>
      </c>
      <c r="AF1539" s="199" t="e">
        <f t="shared" si="54"/>
        <v>#REF!</v>
      </c>
    </row>
    <row r="1540" spans="21:32">
      <c r="U1540" s="199" t="e">
        <f>AND($C1540&lt;&gt;"",#REF!&lt;&gt;"")</f>
        <v>#REF!</v>
      </c>
      <c r="V1540" s="199" t="e">
        <f>AND($C1540&lt;&gt;"",#REF!&lt;&gt;"")</f>
        <v>#REF!</v>
      </c>
      <c r="W1540" s="199" t="e">
        <f>AND($C1540&lt;&gt;"",#REF!&lt;&gt;"")</f>
        <v>#REF!</v>
      </c>
      <c r="X1540" s="199" t="e">
        <f>AND($C1540&lt;&gt;"",#REF!&lt;&gt;"")</f>
        <v>#REF!</v>
      </c>
      <c r="Y1540" s="199" t="e">
        <f>AND($C1540&lt;&gt;"",#REF!&lt;&gt;"")</f>
        <v>#REF!</v>
      </c>
      <c r="Z1540" s="199" t="e">
        <f>AND($C1540&lt;&gt;"",#REF!&lt;&gt;"")</f>
        <v>#REF!</v>
      </c>
      <c r="AA1540" s="199" t="e">
        <f t="shared" si="55"/>
        <v>#REF!</v>
      </c>
      <c r="AB1540" s="199" t="e">
        <f t="shared" si="55"/>
        <v>#REF!</v>
      </c>
      <c r="AC1540" s="199" t="e">
        <f t="shared" si="55"/>
        <v>#REF!</v>
      </c>
      <c r="AD1540" s="199" t="e">
        <f t="shared" si="54"/>
        <v>#REF!</v>
      </c>
      <c r="AE1540" s="199" t="e">
        <f t="shared" si="54"/>
        <v>#REF!</v>
      </c>
      <c r="AF1540" s="199" t="e">
        <f t="shared" si="54"/>
        <v>#REF!</v>
      </c>
    </row>
    <row r="1541" spans="21:32">
      <c r="U1541" s="199" t="e">
        <f>AND($C1541&lt;&gt;"",#REF!&lt;&gt;"")</f>
        <v>#REF!</v>
      </c>
      <c r="V1541" s="199" t="e">
        <f>AND($C1541&lt;&gt;"",#REF!&lt;&gt;"")</f>
        <v>#REF!</v>
      </c>
      <c r="W1541" s="199" t="e">
        <f>AND($C1541&lt;&gt;"",#REF!&lt;&gt;"")</f>
        <v>#REF!</v>
      </c>
      <c r="X1541" s="199" t="e">
        <f>AND($C1541&lt;&gt;"",#REF!&lt;&gt;"")</f>
        <v>#REF!</v>
      </c>
      <c r="Y1541" s="199" t="e">
        <f>AND($C1541&lt;&gt;"",#REF!&lt;&gt;"")</f>
        <v>#REF!</v>
      </c>
      <c r="Z1541" s="199" t="e">
        <f>AND($C1541&lt;&gt;"",#REF!&lt;&gt;"")</f>
        <v>#REF!</v>
      </c>
      <c r="AA1541" s="199" t="e">
        <f t="shared" si="55"/>
        <v>#REF!</v>
      </c>
      <c r="AB1541" s="199" t="e">
        <f t="shared" si="55"/>
        <v>#REF!</v>
      </c>
      <c r="AC1541" s="199" t="e">
        <f t="shared" si="55"/>
        <v>#REF!</v>
      </c>
      <c r="AD1541" s="199" t="e">
        <f t="shared" si="54"/>
        <v>#REF!</v>
      </c>
      <c r="AE1541" s="199" t="e">
        <f t="shared" si="54"/>
        <v>#REF!</v>
      </c>
      <c r="AF1541" s="199" t="e">
        <f t="shared" si="54"/>
        <v>#REF!</v>
      </c>
    </row>
    <row r="1542" spans="21:32">
      <c r="U1542" s="199" t="e">
        <f>AND($C1542&lt;&gt;"",#REF!&lt;&gt;"")</f>
        <v>#REF!</v>
      </c>
      <c r="V1542" s="199" t="e">
        <f>AND($C1542&lt;&gt;"",#REF!&lt;&gt;"")</f>
        <v>#REF!</v>
      </c>
      <c r="W1542" s="199" t="e">
        <f>AND($C1542&lt;&gt;"",#REF!&lt;&gt;"")</f>
        <v>#REF!</v>
      </c>
      <c r="X1542" s="199" t="e">
        <f>AND($C1542&lt;&gt;"",#REF!&lt;&gt;"")</f>
        <v>#REF!</v>
      </c>
      <c r="Y1542" s="199" t="e">
        <f>AND($C1542&lt;&gt;"",#REF!&lt;&gt;"")</f>
        <v>#REF!</v>
      </c>
      <c r="Z1542" s="199" t="e">
        <f>AND($C1542&lt;&gt;"",#REF!&lt;&gt;"")</f>
        <v>#REF!</v>
      </c>
      <c r="AA1542" s="199" t="e">
        <f t="shared" si="55"/>
        <v>#REF!</v>
      </c>
      <c r="AB1542" s="199" t="e">
        <f t="shared" si="55"/>
        <v>#REF!</v>
      </c>
      <c r="AC1542" s="199" t="e">
        <f t="shared" si="55"/>
        <v>#REF!</v>
      </c>
      <c r="AD1542" s="199" t="e">
        <f t="shared" si="54"/>
        <v>#REF!</v>
      </c>
      <c r="AE1542" s="199" t="e">
        <f t="shared" si="54"/>
        <v>#REF!</v>
      </c>
      <c r="AF1542" s="199" t="e">
        <f t="shared" si="54"/>
        <v>#REF!</v>
      </c>
    </row>
    <row r="1543" spans="21:32">
      <c r="U1543" s="199" t="e">
        <f>AND($C1543&lt;&gt;"",#REF!&lt;&gt;"")</f>
        <v>#REF!</v>
      </c>
      <c r="V1543" s="199" t="e">
        <f>AND($C1543&lt;&gt;"",#REF!&lt;&gt;"")</f>
        <v>#REF!</v>
      </c>
      <c r="W1543" s="199" t="e">
        <f>AND($C1543&lt;&gt;"",#REF!&lt;&gt;"")</f>
        <v>#REF!</v>
      </c>
      <c r="X1543" s="199" t="e">
        <f>AND($C1543&lt;&gt;"",#REF!&lt;&gt;"")</f>
        <v>#REF!</v>
      </c>
      <c r="Y1543" s="199" t="e">
        <f>AND($C1543&lt;&gt;"",#REF!&lt;&gt;"")</f>
        <v>#REF!</v>
      </c>
      <c r="Z1543" s="199" t="e">
        <f>AND($C1543&lt;&gt;"",#REF!&lt;&gt;"")</f>
        <v>#REF!</v>
      </c>
      <c r="AA1543" s="199" t="e">
        <f t="shared" si="55"/>
        <v>#REF!</v>
      </c>
      <c r="AB1543" s="199" t="e">
        <f t="shared" si="55"/>
        <v>#REF!</v>
      </c>
      <c r="AC1543" s="199" t="e">
        <f t="shared" si="55"/>
        <v>#REF!</v>
      </c>
      <c r="AD1543" s="199" t="e">
        <f t="shared" si="54"/>
        <v>#REF!</v>
      </c>
      <c r="AE1543" s="199" t="e">
        <f t="shared" si="54"/>
        <v>#REF!</v>
      </c>
      <c r="AF1543" s="199" t="e">
        <f t="shared" si="54"/>
        <v>#REF!</v>
      </c>
    </row>
    <row r="1544" spans="21:32">
      <c r="U1544" s="199" t="e">
        <f>AND($C1544&lt;&gt;"",#REF!&lt;&gt;"")</f>
        <v>#REF!</v>
      </c>
      <c r="V1544" s="199" t="e">
        <f>AND($C1544&lt;&gt;"",#REF!&lt;&gt;"")</f>
        <v>#REF!</v>
      </c>
      <c r="W1544" s="199" t="e">
        <f>AND($C1544&lt;&gt;"",#REF!&lt;&gt;"")</f>
        <v>#REF!</v>
      </c>
      <c r="X1544" s="199" t="e">
        <f>AND($C1544&lt;&gt;"",#REF!&lt;&gt;"")</f>
        <v>#REF!</v>
      </c>
      <c r="Y1544" s="199" t="e">
        <f>AND($C1544&lt;&gt;"",#REF!&lt;&gt;"")</f>
        <v>#REF!</v>
      </c>
      <c r="Z1544" s="199" t="e">
        <f>AND($C1544&lt;&gt;"",#REF!&lt;&gt;"")</f>
        <v>#REF!</v>
      </c>
      <c r="AA1544" s="199" t="e">
        <f t="shared" si="55"/>
        <v>#REF!</v>
      </c>
      <c r="AB1544" s="199" t="e">
        <f t="shared" si="55"/>
        <v>#REF!</v>
      </c>
      <c r="AC1544" s="199" t="e">
        <f t="shared" si="55"/>
        <v>#REF!</v>
      </c>
      <c r="AD1544" s="199" t="e">
        <f t="shared" si="54"/>
        <v>#REF!</v>
      </c>
      <c r="AE1544" s="199" t="e">
        <f t="shared" si="54"/>
        <v>#REF!</v>
      </c>
      <c r="AF1544" s="199" t="e">
        <f t="shared" si="54"/>
        <v>#REF!</v>
      </c>
    </row>
    <row r="1545" spans="21:32">
      <c r="U1545" s="199" t="e">
        <f>AND($C1545&lt;&gt;"",#REF!&lt;&gt;"")</f>
        <v>#REF!</v>
      </c>
      <c r="V1545" s="199" t="e">
        <f>AND($C1545&lt;&gt;"",#REF!&lt;&gt;"")</f>
        <v>#REF!</v>
      </c>
      <c r="W1545" s="199" t="e">
        <f>AND($C1545&lt;&gt;"",#REF!&lt;&gt;"")</f>
        <v>#REF!</v>
      </c>
      <c r="X1545" s="199" t="e">
        <f>AND($C1545&lt;&gt;"",#REF!&lt;&gt;"")</f>
        <v>#REF!</v>
      </c>
      <c r="Y1545" s="199" t="e">
        <f>AND($C1545&lt;&gt;"",#REF!&lt;&gt;"")</f>
        <v>#REF!</v>
      </c>
      <c r="Z1545" s="199" t="e">
        <f>AND($C1545&lt;&gt;"",#REF!&lt;&gt;"")</f>
        <v>#REF!</v>
      </c>
      <c r="AA1545" s="199" t="e">
        <f t="shared" si="55"/>
        <v>#REF!</v>
      </c>
      <c r="AB1545" s="199" t="e">
        <f t="shared" si="55"/>
        <v>#REF!</v>
      </c>
      <c r="AC1545" s="199" t="e">
        <f t="shared" si="55"/>
        <v>#REF!</v>
      </c>
      <c r="AD1545" s="199" t="e">
        <f t="shared" si="54"/>
        <v>#REF!</v>
      </c>
      <c r="AE1545" s="199" t="e">
        <f t="shared" si="54"/>
        <v>#REF!</v>
      </c>
      <c r="AF1545" s="199" t="e">
        <f t="shared" si="54"/>
        <v>#REF!</v>
      </c>
    </row>
    <row r="1546" spans="21:32">
      <c r="U1546" s="199" t="e">
        <f>AND($C1546&lt;&gt;"",#REF!&lt;&gt;"")</f>
        <v>#REF!</v>
      </c>
      <c r="V1546" s="199" t="e">
        <f>AND($C1546&lt;&gt;"",#REF!&lt;&gt;"")</f>
        <v>#REF!</v>
      </c>
      <c r="W1546" s="199" t="e">
        <f>AND($C1546&lt;&gt;"",#REF!&lt;&gt;"")</f>
        <v>#REF!</v>
      </c>
      <c r="X1546" s="199" t="e">
        <f>AND($C1546&lt;&gt;"",#REF!&lt;&gt;"")</f>
        <v>#REF!</v>
      </c>
      <c r="Y1546" s="199" t="e">
        <f>AND($C1546&lt;&gt;"",#REF!&lt;&gt;"")</f>
        <v>#REF!</v>
      </c>
      <c r="Z1546" s="199" t="e">
        <f>AND($C1546&lt;&gt;"",#REF!&lt;&gt;"")</f>
        <v>#REF!</v>
      </c>
      <c r="AA1546" s="199" t="e">
        <f t="shared" si="55"/>
        <v>#REF!</v>
      </c>
      <c r="AB1546" s="199" t="e">
        <f t="shared" si="55"/>
        <v>#REF!</v>
      </c>
      <c r="AC1546" s="199" t="e">
        <f t="shared" si="55"/>
        <v>#REF!</v>
      </c>
      <c r="AD1546" s="199" t="e">
        <f t="shared" si="54"/>
        <v>#REF!</v>
      </c>
      <c r="AE1546" s="199" t="e">
        <f t="shared" si="54"/>
        <v>#REF!</v>
      </c>
      <c r="AF1546" s="199" t="e">
        <f t="shared" si="54"/>
        <v>#REF!</v>
      </c>
    </row>
    <row r="1547" spans="21:32">
      <c r="U1547" s="199" t="e">
        <f>AND($C1547&lt;&gt;"",#REF!&lt;&gt;"")</f>
        <v>#REF!</v>
      </c>
      <c r="V1547" s="199" t="e">
        <f>AND($C1547&lt;&gt;"",#REF!&lt;&gt;"")</f>
        <v>#REF!</v>
      </c>
      <c r="W1547" s="199" t="e">
        <f>AND($C1547&lt;&gt;"",#REF!&lt;&gt;"")</f>
        <v>#REF!</v>
      </c>
      <c r="X1547" s="199" t="e">
        <f>AND($C1547&lt;&gt;"",#REF!&lt;&gt;"")</f>
        <v>#REF!</v>
      </c>
      <c r="Y1547" s="199" t="e">
        <f>AND($C1547&lt;&gt;"",#REF!&lt;&gt;"")</f>
        <v>#REF!</v>
      </c>
      <c r="Z1547" s="199" t="e">
        <f>AND($C1547&lt;&gt;"",#REF!&lt;&gt;"")</f>
        <v>#REF!</v>
      </c>
      <c r="AA1547" s="199" t="e">
        <f t="shared" si="55"/>
        <v>#REF!</v>
      </c>
      <c r="AB1547" s="199" t="e">
        <f t="shared" si="55"/>
        <v>#REF!</v>
      </c>
      <c r="AC1547" s="199" t="e">
        <f t="shared" si="55"/>
        <v>#REF!</v>
      </c>
      <c r="AD1547" s="199" t="e">
        <f t="shared" si="54"/>
        <v>#REF!</v>
      </c>
      <c r="AE1547" s="199" t="e">
        <f t="shared" si="54"/>
        <v>#REF!</v>
      </c>
      <c r="AF1547" s="199" t="e">
        <f t="shared" si="54"/>
        <v>#REF!</v>
      </c>
    </row>
    <row r="1548" spans="21:32">
      <c r="U1548" s="199" t="e">
        <f>AND($C1548&lt;&gt;"",#REF!&lt;&gt;"")</f>
        <v>#REF!</v>
      </c>
      <c r="V1548" s="199" t="e">
        <f>AND($C1548&lt;&gt;"",#REF!&lt;&gt;"")</f>
        <v>#REF!</v>
      </c>
      <c r="W1548" s="199" t="e">
        <f>AND($C1548&lt;&gt;"",#REF!&lt;&gt;"")</f>
        <v>#REF!</v>
      </c>
      <c r="X1548" s="199" t="e">
        <f>AND($C1548&lt;&gt;"",#REF!&lt;&gt;"")</f>
        <v>#REF!</v>
      </c>
      <c r="Y1548" s="199" t="e">
        <f>AND($C1548&lt;&gt;"",#REF!&lt;&gt;"")</f>
        <v>#REF!</v>
      </c>
      <c r="Z1548" s="199" t="e">
        <f>AND($C1548&lt;&gt;"",#REF!&lt;&gt;"")</f>
        <v>#REF!</v>
      </c>
      <c r="AA1548" s="199" t="e">
        <f t="shared" si="55"/>
        <v>#REF!</v>
      </c>
      <c r="AB1548" s="199" t="e">
        <f t="shared" si="55"/>
        <v>#REF!</v>
      </c>
      <c r="AC1548" s="199" t="e">
        <f t="shared" si="55"/>
        <v>#REF!</v>
      </c>
      <c r="AD1548" s="199" t="e">
        <f t="shared" si="54"/>
        <v>#REF!</v>
      </c>
      <c r="AE1548" s="199" t="e">
        <f t="shared" si="54"/>
        <v>#REF!</v>
      </c>
      <c r="AF1548" s="199" t="e">
        <f t="shared" si="54"/>
        <v>#REF!</v>
      </c>
    </row>
    <row r="1549" spans="21:32">
      <c r="U1549" s="199" t="e">
        <f>AND($C1549&lt;&gt;"",#REF!&lt;&gt;"")</f>
        <v>#REF!</v>
      </c>
      <c r="V1549" s="199" t="e">
        <f>AND($C1549&lt;&gt;"",#REF!&lt;&gt;"")</f>
        <v>#REF!</v>
      </c>
      <c r="W1549" s="199" t="e">
        <f>AND($C1549&lt;&gt;"",#REF!&lt;&gt;"")</f>
        <v>#REF!</v>
      </c>
      <c r="X1549" s="199" t="e">
        <f>AND($C1549&lt;&gt;"",#REF!&lt;&gt;"")</f>
        <v>#REF!</v>
      </c>
      <c r="Y1549" s="199" t="e">
        <f>AND($C1549&lt;&gt;"",#REF!&lt;&gt;"")</f>
        <v>#REF!</v>
      </c>
      <c r="Z1549" s="199" t="e">
        <f>AND($C1549&lt;&gt;"",#REF!&lt;&gt;"")</f>
        <v>#REF!</v>
      </c>
      <c r="AA1549" s="199" t="e">
        <f t="shared" si="55"/>
        <v>#REF!</v>
      </c>
      <c r="AB1549" s="199" t="e">
        <f t="shared" si="55"/>
        <v>#REF!</v>
      </c>
      <c r="AC1549" s="199" t="e">
        <f t="shared" si="55"/>
        <v>#REF!</v>
      </c>
      <c r="AD1549" s="199" t="e">
        <f t="shared" si="54"/>
        <v>#REF!</v>
      </c>
      <c r="AE1549" s="199" t="e">
        <f t="shared" si="54"/>
        <v>#REF!</v>
      </c>
      <c r="AF1549" s="199" t="e">
        <f t="shared" si="54"/>
        <v>#REF!</v>
      </c>
    </row>
    <row r="1550" spans="21:32">
      <c r="U1550" s="199" t="e">
        <f>AND($C1550&lt;&gt;"",#REF!&lt;&gt;"")</f>
        <v>#REF!</v>
      </c>
      <c r="V1550" s="199" t="e">
        <f>AND($C1550&lt;&gt;"",#REF!&lt;&gt;"")</f>
        <v>#REF!</v>
      </c>
      <c r="W1550" s="199" t="e">
        <f>AND($C1550&lt;&gt;"",#REF!&lt;&gt;"")</f>
        <v>#REF!</v>
      </c>
      <c r="X1550" s="199" t="e">
        <f>AND($C1550&lt;&gt;"",#REF!&lt;&gt;"")</f>
        <v>#REF!</v>
      </c>
      <c r="Y1550" s="199" t="e">
        <f>AND($C1550&lt;&gt;"",#REF!&lt;&gt;"")</f>
        <v>#REF!</v>
      </c>
      <c r="Z1550" s="199" t="e">
        <f>AND($C1550&lt;&gt;"",#REF!&lt;&gt;"")</f>
        <v>#REF!</v>
      </c>
      <c r="AA1550" s="199" t="e">
        <f t="shared" si="55"/>
        <v>#REF!</v>
      </c>
      <c r="AB1550" s="199" t="e">
        <f t="shared" si="55"/>
        <v>#REF!</v>
      </c>
      <c r="AC1550" s="199" t="e">
        <f t="shared" si="55"/>
        <v>#REF!</v>
      </c>
      <c r="AD1550" s="199" t="e">
        <f t="shared" si="54"/>
        <v>#REF!</v>
      </c>
      <c r="AE1550" s="199" t="e">
        <f t="shared" si="54"/>
        <v>#REF!</v>
      </c>
      <c r="AF1550" s="199" t="e">
        <f t="shared" si="54"/>
        <v>#REF!</v>
      </c>
    </row>
    <row r="1551" spans="21:32">
      <c r="U1551" s="199" t="e">
        <f>AND($C1551&lt;&gt;"",#REF!&lt;&gt;"")</f>
        <v>#REF!</v>
      </c>
      <c r="V1551" s="199" t="e">
        <f>AND($C1551&lt;&gt;"",#REF!&lt;&gt;"")</f>
        <v>#REF!</v>
      </c>
      <c r="W1551" s="199" t="e">
        <f>AND($C1551&lt;&gt;"",#REF!&lt;&gt;"")</f>
        <v>#REF!</v>
      </c>
      <c r="X1551" s="199" t="e">
        <f>AND($C1551&lt;&gt;"",#REF!&lt;&gt;"")</f>
        <v>#REF!</v>
      </c>
      <c r="Y1551" s="199" t="e">
        <f>AND($C1551&lt;&gt;"",#REF!&lt;&gt;"")</f>
        <v>#REF!</v>
      </c>
      <c r="Z1551" s="199" t="e">
        <f>AND($C1551&lt;&gt;"",#REF!&lt;&gt;"")</f>
        <v>#REF!</v>
      </c>
      <c r="AA1551" s="199" t="e">
        <f t="shared" si="55"/>
        <v>#REF!</v>
      </c>
      <c r="AB1551" s="199" t="e">
        <f t="shared" si="55"/>
        <v>#REF!</v>
      </c>
      <c r="AC1551" s="199" t="e">
        <f t="shared" si="55"/>
        <v>#REF!</v>
      </c>
      <c r="AD1551" s="199" t="e">
        <f t="shared" si="54"/>
        <v>#REF!</v>
      </c>
      <c r="AE1551" s="199" t="e">
        <f t="shared" si="54"/>
        <v>#REF!</v>
      </c>
      <c r="AF1551" s="199" t="e">
        <f t="shared" si="54"/>
        <v>#REF!</v>
      </c>
    </row>
    <row r="1552" spans="21:32">
      <c r="U1552" s="199" t="e">
        <f>AND($C1552&lt;&gt;"",#REF!&lt;&gt;"")</f>
        <v>#REF!</v>
      </c>
      <c r="V1552" s="199" t="e">
        <f>AND($C1552&lt;&gt;"",#REF!&lt;&gt;"")</f>
        <v>#REF!</v>
      </c>
      <c r="W1552" s="199" t="e">
        <f>AND($C1552&lt;&gt;"",#REF!&lt;&gt;"")</f>
        <v>#REF!</v>
      </c>
      <c r="X1552" s="199" t="e">
        <f>AND($C1552&lt;&gt;"",#REF!&lt;&gt;"")</f>
        <v>#REF!</v>
      </c>
      <c r="Y1552" s="199" t="e">
        <f>AND($C1552&lt;&gt;"",#REF!&lt;&gt;"")</f>
        <v>#REF!</v>
      </c>
      <c r="Z1552" s="199" t="e">
        <f>AND($C1552&lt;&gt;"",#REF!&lt;&gt;"")</f>
        <v>#REF!</v>
      </c>
      <c r="AA1552" s="199" t="e">
        <f t="shared" si="55"/>
        <v>#REF!</v>
      </c>
      <c r="AB1552" s="199" t="e">
        <f t="shared" si="55"/>
        <v>#REF!</v>
      </c>
      <c r="AC1552" s="199" t="e">
        <f t="shared" si="55"/>
        <v>#REF!</v>
      </c>
      <c r="AD1552" s="199" t="e">
        <f t="shared" si="54"/>
        <v>#REF!</v>
      </c>
      <c r="AE1552" s="199" t="e">
        <f t="shared" si="54"/>
        <v>#REF!</v>
      </c>
      <c r="AF1552" s="199" t="e">
        <f t="shared" si="54"/>
        <v>#REF!</v>
      </c>
    </row>
    <row r="1553" spans="21:32">
      <c r="U1553" s="199" t="e">
        <f>AND($C1553&lt;&gt;"",#REF!&lt;&gt;"")</f>
        <v>#REF!</v>
      </c>
      <c r="V1553" s="199" t="e">
        <f>AND($C1553&lt;&gt;"",#REF!&lt;&gt;"")</f>
        <v>#REF!</v>
      </c>
      <c r="W1553" s="199" t="e">
        <f>AND($C1553&lt;&gt;"",#REF!&lt;&gt;"")</f>
        <v>#REF!</v>
      </c>
      <c r="X1553" s="199" t="e">
        <f>AND($C1553&lt;&gt;"",#REF!&lt;&gt;"")</f>
        <v>#REF!</v>
      </c>
      <c r="Y1553" s="199" t="e">
        <f>AND($C1553&lt;&gt;"",#REF!&lt;&gt;"")</f>
        <v>#REF!</v>
      </c>
      <c r="Z1553" s="199" t="e">
        <f>AND($C1553&lt;&gt;"",#REF!&lt;&gt;"")</f>
        <v>#REF!</v>
      </c>
      <c r="AA1553" s="199" t="e">
        <f t="shared" si="55"/>
        <v>#REF!</v>
      </c>
      <c r="AB1553" s="199" t="e">
        <f t="shared" si="55"/>
        <v>#REF!</v>
      </c>
      <c r="AC1553" s="199" t="e">
        <f t="shared" si="55"/>
        <v>#REF!</v>
      </c>
      <c r="AD1553" s="199" t="e">
        <f t="shared" si="54"/>
        <v>#REF!</v>
      </c>
      <c r="AE1553" s="199" t="e">
        <f t="shared" si="54"/>
        <v>#REF!</v>
      </c>
      <c r="AF1553" s="199" t="e">
        <f t="shared" si="54"/>
        <v>#REF!</v>
      </c>
    </row>
    <row r="1554" spans="21:32">
      <c r="U1554" s="199" t="e">
        <f>AND($C1554&lt;&gt;"",#REF!&lt;&gt;"")</f>
        <v>#REF!</v>
      </c>
      <c r="V1554" s="199" t="e">
        <f>AND($C1554&lt;&gt;"",#REF!&lt;&gt;"")</f>
        <v>#REF!</v>
      </c>
      <c r="W1554" s="199" t="e">
        <f>AND($C1554&lt;&gt;"",#REF!&lt;&gt;"")</f>
        <v>#REF!</v>
      </c>
      <c r="X1554" s="199" t="e">
        <f>AND($C1554&lt;&gt;"",#REF!&lt;&gt;"")</f>
        <v>#REF!</v>
      </c>
      <c r="Y1554" s="199" t="e">
        <f>AND($C1554&lt;&gt;"",#REF!&lt;&gt;"")</f>
        <v>#REF!</v>
      </c>
      <c r="Z1554" s="199" t="e">
        <f>AND($C1554&lt;&gt;"",#REF!&lt;&gt;"")</f>
        <v>#REF!</v>
      </c>
      <c r="AA1554" s="199" t="e">
        <f t="shared" si="55"/>
        <v>#REF!</v>
      </c>
      <c r="AB1554" s="199" t="e">
        <f t="shared" si="55"/>
        <v>#REF!</v>
      </c>
      <c r="AC1554" s="199" t="e">
        <f t="shared" si="55"/>
        <v>#REF!</v>
      </c>
      <c r="AD1554" s="199" t="e">
        <f t="shared" si="54"/>
        <v>#REF!</v>
      </c>
      <c r="AE1554" s="199" t="e">
        <f t="shared" si="54"/>
        <v>#REF!</v>
      </c>
      <c r="AF1554" s="199" t="e">
        <f t="shared" si="54"/>
        <v>#REF!</v>
      </c>
    </row>
    <row r="1555" spans="21:32">
      <c r="U1555" s="199" t="e">
        <f>AND($C1555&lt;&gt;"",#REF!&lt;&gt;"")</f>
        <v>#REF!</v>
      </c>
      <c r="V1555" s="199" t="e">
        <f>AND($C1555&lt;&gt;"",#REF!&lt;&gt;"")</f>
        <v>#REF!</v>
      </c>
      <c r="W1555" s="199" t="e">
        <f>AND($C1555&lt;&gt;"",#REF!&lt;&gt;"")</f>
        <v>#REF!</v>
      </c>
      <c r="X1555" s="199" t="e">
        <f>AND($C1555&lt;&gt;"",#REF!&lt;&gt;"")</f>
        <v>#REF!</v>
      </c>
      <c r="Y1555" s="199" t="e">
        <f>AND($C1555&lt;&gt;"",#REF!&lt;&gt;"")</f>
        <v>#REF!</v>
      </c>
      <c r="Z1555" s="199" t="e">
        <f>AND($C1555&lt;&gt;"",#REF!&lt;&gt;"")</f>
        <v>#REF!</v>
      </c>
      <c r="AA1555" s="199" t="e">
        <f t="shared" si="55"/>
        <v>#REF!</v>
      </c>
      <c r="AB1555" s="199" t="e">
        <f t="shared" si="55"/>
        <v>#REF!</v>
      </c>
      <c r="AC1555" s="199" t="e">
        <f t="shared" si="55"/>
        <v>#REF!</v>
      </c>
      <c r="AD1555" s="199" t="e">
        <f t="shared" si="54"/>
        <v>#REF!</v>
      </c>
      <c r="AE1555" s="199" t="e">
        <f t="shared" si="54"/>
        <v>#REF!</v>
      </c>
      <c r="AF1555" s="199" t="e">
        <f t="shared" si="54"/>
        <v>#REF!</v>
      </c>
    </row>
    <row r="1556" spans="21:32">
      <c r="U1556" s="199" t="e">
        <f>AND($C1556&lt;&gt;"",#REF!&lt;&gt;"")</f>
        <v>#REF!</v>
      </c>
      <c r="V1556" s="199" t="e">
        <f>AND($C1556&lt;&gt;"",#REF!&lt;&gt;"")</f>
        <v>#REF!</v>
      </c>
      <c r="W1556" s="199" t="e">
        <f>AND($C1556&lt;&gt;"",#REF!&lt;&gt;"")</f>
        <v>#REF!</v>
      </c>
      <c r="X1556" s="199" t="e">
        <f>AND($C1556&lt;&gt;"",#REF!&lt;&gt;"")</f>
        <v>#REF!</v>
      </c>
      <c r="Y1556" s="199" t="e">
        <f>AND($C1556&lt;&gt;"",#REF!&lt;&gt;"")</f>
        <v>#REF!</v>
      </c>
      <c r="Z1556" s="199" t="e">
        <f>AND($C1556&lt;&gt;"",#REF!&lt;&gt;"")</f>
        <v>#REF!</v>
      </c>
      <c r="AA1556" s="199" t="e">
        <f t="shared" si="55"/>
        <v>#REF!</v>
      </c>
      <c r="AB1556" s="199" t="e">
        <f t="shared" si="55"/>
        <v>#REF!</v>
      </c>
      <c r="AC1556" s="199" t="e">
        <f t="shared" si="55"/>
        <v>#REF!</v>
      </c>
      <c r="AD1556" s="199" t="e">
        <f t="shared" si="54"/>
        <v>#REF!</v>
      </c>
      <c r="AE1556" s="199" t="e">
        <f t="shared" si="54"/>
        <v>#REF!</v>
      </c>
      <c r="AF1556" s="199" t="e">
        <f t="shared" si="54"/>
        <v>#REF!</v>
      </c>
    </row>
    <row r="1557" spans="21:32">
      <c r="U1557" s="199" t="e">
        <f>AND($C1557&lt;&gt;"",#REF!&lt;&gt;"")</f>
        <v>#REF!</v>
      </c>
      <c r="V1557" s="199" t="e">
        <f>AND($C1557&lt;&gt;"",#REF!&lt;&gt;"")</f>
        <v>#REF!</v>
      </c>
      <c r="W1557" s="199" t="e">
        <f>AND($C1557&lt;&gt;"",#REF!&lt;&gt;"")</f>
        <v>#REF!</v>
      </c>
      <c r="X1557" s="199" t="e">
        <f>AND($C1557&lt;&gt;"",#REF!&lt;&gt;"")</f>
        <v>#REF!</v>
      </c>
      <c r="Y1557" s="199" t="e">
        <f>AND($C1557&lt;&gt;"",#REF!&lt;&gt;"")</f>
        <v>#REF!</v>
      </c>
      <c r="Z1557" s="199" t="e">
        <f>AND($C1557&lt;&gt;"",#REF!&lt;&gt;"")</f>
        <v>#REF!</v>
      </c>
      <c r="AA1557" s="199" t="e">
        <f t="shared" si="55"/>
        <v>#REF!</v>
      </c>
      <c r="AB1557" s="199" t="e">
        <f t="shared" si="55"/>
        <v>#REF!</v>
      </c>
      <c r="AC1557" s="199" t="e">
        <f t="shared" si="55"/>
        <v>#REF!</v>
      </c>
      <c r="AD1557" s="199" t="e">
        <f t="shared" si="54"/>
        <v>#REF!</v>
      </c>
      <c r="AE1557" s="199" t="e">
        <f t="shared" si="54"/>
        <v>#REF!</v>
      </c>
      <c r="AF1557" s="199" t="e">
        <f t="shared" si="54"/>
        <v>#REF!</v>
      </c>
    </row>
    <row r="1558" spans="21:32">
      <c r="U1558" s="199" t="e">
        <f>AND($C1558&lt;&gt;"",#REF!&lt;&gt;"")</f>
        <v>#REF!</v>
      </c>
      <c r="V1558" s="199" t="e">
        <f>AND($C1558&lt;&gt;"",#REF!&lt;&gt;"")</f>
        <v>#REF!</v>
      </c>
      <c r="W1558" s="199" t="e">
        <f>AND($C1558&lt;&gt;"",#REF!&lt;&gt;"")</f>
        <v>#REF!</v>
      </c>
      <c r="X1558" s="199" t="e">
        <f>AND($C1558&lt;&gt;"",#REF!&lt;&gt;"")</f>
        <v>#REF!</v>
      </c>
      <c r="Y1558" s="199" t="e">
        <f>AND($C1558&lt;&gt;"",#REF!&lt;&gt;"")</f>
        <v>#REF!</v>
      </c>
      <c r="Z1558" s="199" t="e">
        <f>AND($C1558&lt;&gt;"",#REF!&lt;&gt;"")</f>
        <v>#REF!</v>
      </c>
      <c r="AA1558" s="199" t="e">
        <f t="shared" si="55"/>
        <v>#REF!</v>
      </c>
      <c r="AB1558" s="199" t="e">
        <f t="shared" si="55"/>
        <v>#REF!</v>
      </c>
      <c r="AC1558" s="199" t="e">
        <f t="shared" si="55"/>
        <v>#REF!</v>
      </c>
      <c r="AD1558" s="199" t="e">
        <f t="shared" si="54"/>
        <v>#REF!</v>
      </c>
      <c r="AE1558" s="199" t="e">
        <f t="shared" si="54"/>
        <v>#REF!</v>
      </c>
      <c r="AF1558" s="199" t="e">
        <f t="shared" si="54"/>
        <v>#REF!</v>
      </c>
    </row>
    <row r="1559" spans="21:32">
      <c r="U1559" s="199" t="e">
        <f>AND($C1559&lt;&gt;"",#REF!&lt;&gt;"")</f>
        <v>#REF!</v>
      </c>
      <c r="V1559" s="199" t="e">
        <f>AND($C1559&lt;&gt;"",#REF!&lt;&gt;"")</f>
        <v>#REF!</v>
      </c>
      <c r="W1559" s="199" t="e">
        <f>AND($C1559&lt;&gt;"",#REF!&lt;&gt;"")</f>
        <v>#REF!</v>
      </c>
      <c r="X1559" s="199" t="e">
        <f>AND($C1559&lt;&gt;"",#REF!&lt;&gt;"")</f>
        <v>#REF!</v>
      </c>
      <c r="Y1559" s="199" t="e">
        <f>AND($C1559&lt;&gt;"",#REF!&lt;&gt;"")</f>
        <v>#REF!</v>
      </c>
      <c r="Z1559" s="199" t="e">
        <f>AND($C1559&lt;&gt;"",#REF!&lt;&gt;"")</f>
        <v>#REF!</v>
      </c>
      <c r="AA1559" s="199" t="e">
        <f t="shared" si="55"/>
        <v>#REF!</v>
      </c>
      <c r="AB1559" s="199" t="e">
        <f t="shared" si="55"/>
        <v>#REF!</v>
      </c>
      <c r="AC1559" s="199" t="e">
        <f t="shared" si="55"/>
        <v>#REF!</v>
      </c>
      <c r="AD1559" s="199" t="e">
        <f t="shared" si="54"/>
        <v>#REF!</v>
      </c>
      <c r="AE1559" s="199" t="e">
        <f t="shared" si="54"/>
        <v>#REF!</v>
      </c>
      <c r="AF1559" s="199" t="e">
        <f t="shared" si="54"/>
        <v>#REF!</v>
      </c>
    </row>
    <row r="1560" spans="21:32">
      <c r="U1560" s="199" t="e">
        <f>AND($C1560&lt;&gt;"",#REF!&lt;&gt;"")</f>
        <v>#REF!</v>
      </c>
      <c r="V1560" s="199" t="e">
        <f>AND($C1560&lt;&gt;"",#REF!&lt;&gt;"")</f>
        <v>#REF!</v>
      </c>
      <c r="W1560" s="199" t="e">
        <f>AND($C1560&lt;&gt;"",#REF!&lt;&gt;"")</f>
        <v>#REF!</v>
      </c>
      <c r="X1560" s="199" t="e">
        <f>AND($C1560&lt;&gt;"",#REF!&lt;&gt;"")</f>
        <v>#REF!</v>
      </c>
      <c r="Y1560" s="199" t="e">
        <f>AND($C1560&lt;&gt;"",#REF!&lt;&gt;"")</f>
        <v>#REF!</v>
      </c>
      <c r="Z1560" s="199" t="e">
        <f>AND($C1560&lt;&gt;"",#REF!&lt;&gt;"")</f>
        <v>#REF!</v>
      </c>
      <c r="AA1560" s="199" t="e">
        <f t="shared" si="55"/>
        <v>#REF!</v>
      </c>
      <c r="AB1560" s="199" t="e">
        <f t="shared" si="55"/>
        <v>#REF!</v>
      </c>
      <c r="AC1560" s="199" t="e">
        <f t="shared" si="55"/>
        <v>#REF!</v>
      </c>
      <c r="AD1560" s="199" t="e">
        <f t="shared" si="54"/>
        <v>#REF!</v>
      </c>
      <c r="AE1560" s="199" t="e">
        <f t="shared" si="54"/>
        <v>#REF!</v>
      </c>
      <c r="AF1560" s="199" t="e">
        <f t="shared" si="54"/>
        <v>#REF!</v>
      </c>
    </row>
    <row r="1561" spans="21:32">
      <c r="U1561" s="199" t="e">
        <f>AND($C1561&lt;&gt;"",#REF!&lt;&gt;"")</f>
        <v>#REF!</v>
      </c>
      <c r="V1561" s="199" t="e">
        <f>AND($C1561&lt;&gt;"",#REF!&lt;&gt;"")</f>
        <v>#REF!</v>
      </c>
      <c r="W1561" s="199" t="e">
        <f>AND($C1561&lt;&gt;"",#REF!&lt;&gt;"")</f>
        <v>#REF!</v>
      </c>
      <c r="X1561" s="199" t="e">
        <f>AND($C1561&lt;&gt;"",#REF!&lt;&gt;"")</f>
        <v>#REF!</v>
      </c>
      <c r="Y1561" s="199" t="e">
        <f>AND($C1561&lt;&gt;"",#REF!&lt;&gt;"")</f>
        <v>#REF!</v>
      </c>
      <c r="Z1561" s="199" t="e">
        <f>AND($C1561&lt;&gt;"",#REF!&lt;&gt;"")</f>
        <v>#REF!</v>
      </c>
      <c r="AA1561" s="199" t="e">
        <f t="shared" si="55"/>
        <v>#REF!</v>
      </c>
      <c r="AB1561" s="199" t="e">
        <f t="shared" si="55"/>
        <v>#REF!</v>
      </c>
      <c r="AC1561" s="199" t="e">
        <f t="shared" si="55"/>
        <v>#REF!</v>
      </c>
      <c r="AD1561" s="199" t="e">
        <f t="shared" si="54"/>
        <v>#REF!</v>
      </c>
      <c r="AE1561" s="199" t="e">
        <f t="shared" si="54"/>
        <v>#REF!</v>
      </c>
      <c r="AF1561" s="199" t="e">
        <f t="shared" si="54"/>
        <v>#REF!</v>
      </c>
    </row>
    <row r="1562" spans="21:32">
      <c r="U1562" s="199" t="e">
        <f>AND($C1562&lt;&gt;"",#REF!&lt;&gt;"")</f>
        <v>#REF!</v>
      </c>
      <c r="V1562" s="199" t="e">
        <f>AND($C1562&lt;&gt;"",#REF!&lt;&gt;"")</f>
        <v>#REF!</v>
      </c>
      <c r="W1562" s="199" t="e">
        <f>AND($C1562&lt;&gt;"",#REF!&lt;&gt;"")</f>
        <v>#REF!</v>
      </c>
      <c r="X1562" s="199" t="e">
        <f>AND($C1562&lt;&gt;"",#REF!&lt;&gt;"")</f>
        <v>#REF!</v>
      </c>
      <c r="Y1562" s="199" t="e">
        <f>AND($C1562&lt;&gt;"",#REF!&lt;&gt;"")</f>
        <v>#REF!</v>
      </c>
      <c r="Z1562" s="199" t="e">
        <f>AND($C1562&lt;&gt;"",#REF!&lt;&gt;"")</f>
        <v>#REF!</v>
      </c>
      <c r="AA1562" s="199" t="e">
        <f t="shared" si="55"/>
        <v>#REF!</v>
      </c>
      <c r="AB1562" s="199" t="e">
        <f t="shared" si="55"/>
        <v>#REF!</v>
      </c>
      <c r="AC1562" s="199" t="e">
        <f t="shared" si="55"/>
        <v>#REF!</v>
      </c>
      <c r="AD1562" s="199" t="e">
        <f t="shared" si="54"/>
        <v>#REF!</v>
      </c>
      <c r="AE1562" s="199" t="e">
        <f t="shared" si="54"/>
        <v>#REF!</v>
      </c>
      <c r="AF1562" s="199" t="e">
        <f t="shared" si="54"/>
        <v>#REF!</v>
      </c>
    </row>
    <row r="1563" spans="21:32">
      <c r="U1563" s="199" t="e">
        <f>AND($C1563&lt;&gt;"",#REF!&lt;&gt;"")</f>
        <v>#REF!</v>
      </c>
      <c r="V1563" s="199" t="e">
        <f>AND($C1563&lt;&gt;"",#REF!&lt;&gt;"")</f>
        <v>#REF!</v>
      </c>
      <c r="W1563" s="199" t="e">
        <f>AND($C1563&lt;&gt;"",#REF!&lt;&gt;"")</f>
        <v>#REF!</v>
      </c>
      <c r="X1563" s="199" t="e">
        <f>AND($C1563&lt;&gt;"",#REF!&lt;&gt;"")</f>
        <v>#REF!</v>
      </c>
      <c r="Y1563" s="199" t="e">
        <f>AND($C1563&lt;&gt;"",#REF!&lt;&gt;"")</f>
        <v>#REF!</v>
      </c>
      <c r="Z1563" s="199" t="e">
        <f>AND($C1563&lt;&gt;"",#REF!&lt;&gt;"")</f>
        <v>#REF!</v>
      </c>
      <c r="AA1563" s="199" t="e">
        <f t="shared" si="55"/>
        <v>#REF!</v>
      </c>
      <c r="AB1563" s="199" t="e">
        <f t="shared" si="55"/>
        <v>#REF!</v>
      </c>
      <c r="AC1563" s="199" t="e">
        <f t="shared" si="55"/>
        <v>#REF!</v>
      </c>
      <c r="AD1563" s="199" t="e">
        <f t="shared" si="54"/>
        <v>#REF!</v>
      </c>
      <c r="AE1563" s="199" t="e">
        <f t="shared" si="54"/>
        <v>#REF!</v>
      </c>
      <c r="AF1563" s="199" t="e">
        <f t="shared" si="54"/>
        <v>#REF!</v>
      </c>
    </row>
    <row r="1564" spans="21:32">
      <c r="U1564" s="199" t="e">
        <f>AND($C1564&lt;&gt;"",#REF!&lt;&gt;"")</f>
        <v>#REF!</v>
      </c>
      <c r="V1564" s="199" t="e">
        <f>AND($C1564&lt;&gt;"",#REF!&lt;&gt;"")</f>
        <v>#REF!</v>
      </c>
      <c r="W1564" s="199" t="e">
        <f>AND($C1564&lt;&gt;"",#REF!&lt;&gt;"")</f>
        <v>#REF!</v>
      </c>
      <c r="X1564" s="199" t="e">
        <f>AND($C1564&lt;&gt;"",#REF!&lt;&gt;"")</f>
        <v>#REF!</v>
      </c>
      <c r="Y1564" s="199" t="e">
        <f>AND($C1564&lt;&gt;"",#REF!&lt;&gt;"")</f>
        <v>#REF!</v>
      </c>
      <c r="Z1564" s="199" t="e">
        <f>AND($C1564&lt;&gt;"",#REF!&lt;&gt;"")</f>
        <v>#REF!</v>
      </c>
      <c r="AA1564" s="199" t="e">
        <f t="shared" si="55"/>
        <v>#REF!</v>
      </c>
      <c r="AB1564" s="199" t="e">
        <f t="shared" si="55"/>
        <v>#REF!</v>
      </c>
      <c r="AC1564" s="199" t="e">
        <f t="shared" si="55"/>
        <v>#REF!</v>
      </c>
      <c r="AD1564" s="199" t="e">
        <f t="shared" si="54"/>
        <v>#REF!</v>
      </c>
      <c r="AE1564" s="199" t="e">
        <f t="shared" si="54"/>
        <v>#REF!</v>
      </c>
      <c r="AF1564" s="199" t="e">
        <f t="shared" si="54"/>
        <v>#REF!</v>
      </c>
    </row>
    <row r="1565" spans="21:32">
      <c r="U1565" s="199" t="e">
        <f>AND($C1565&lt;&gt;"",#REF!&lt;&gt;"")</f>
        <v>#REF!</v>
      </c>
      <c r="V1565" s="199" t="e">
        <f>AND($C1565&lt;&gt;"",#REF!&lt;&gt;"")</f>
        <v>#REF!</v>
      </c>
      <c r="W1565" s="199" t="e">
        <f>AND($C1565&lt;&gt;"",#REF!&lt;&gt;"")</f>
        <v>#REF!</v>
      </c>
      <c r="X1565" s="199" t="e">
        <f>AND($C1565&lt;&gt;"",#REF!&lt;&gt;"")</f>
        <v>#REF!</v>
      </c>
      <c r="Y1565" s="199" t="e">
        <f>AND($C1565&lt;&gt;"",#REF!&lt;&gt;"")</f>
        <v>#REF!</v>
      </c>
      <c r="Z1565" s="199" t="e">
        <f>AND($C1565&lt;&gt;"",#REF!&lt;&gt;"")</f>
        <v>#REF!</v>
      </c>
      <c r="AA1565" s="199" t="e">
        <f t="shared" si="55"/>
        <v>#REF!</v>
      </c>
      <c r="AB1565" s="199" t="e">
        <f t="shared" si="55"/>
        <v>#REF!</v>
      </c>
      <c r="AC1565" s="199" t="e">
        <f t="shared" si="55"/>
        <v>#REF!</v>
      </c>
      <c r="AD1565" s="199" t="e">
        <f t="shared" si="54"/>
        <v>#REF!</v>
      </c>
      <c r="AE1565" s="199" t="e">
        <f t="shared" si="54"/>
        <v>#REF!</v>
      </c>
      <c r="AF1565" s="199" t="e">
        <f t="shared" si="54"/>
        <v>#REF!</v>
      </c>
    </row>
    <row r="1566" spans="21:32">
      <c r="U1566" s="199" t="e">
        <f>AND($C1566&lt;&gt;"",#REF!&lt;&gt;"")</f>
        <v>#REF!</v>
      </c>
      <c r="V1566" s="199" t="e">
        <f>AND($C1566&lt;&gt;"",#REF!&lt;&gt;"")</f>
        <v>#REF!</v>
      </c>
      <c r="W1566" s="199" t="e">
        <f>AND($C1566&lt;&gt;"",#REF!&lt;&gt;"")</f>
        <v>#REF!</v>
      </c>
      <c r="X1566" s="199" t="e">
        <f>AND($C1566&lt;&gt;"",#REF!&lt;&gt;"")</f>
        <v>#REF!</v>
      </c>
      <c r="Y1566" s="199" t="e">
        <f>AND($C1566&lt;&gt;"",#REF!&lt;&gt;"")</f>
        <v>#REF!</v>
      </c>
      <c r="Z1566" s="199" t="e">
        <f>AND($C1566&lt;&gt;"",#REF!&lt;&gt;"")</f>
        <v>#REF!</v>
      </c>
      <c r="AA1566" s="199" t="e">
        <f t="shared" si="55"/>
        <v>#REF!</v>
      </c>
      <c r="AB1566" s="199" t="e">
        <f t="shared" si="55"/>
        <v>#REF!</v>
      </c>
      <c r="AC1566" s="199" t="e">
        <f t="shared" si="55"/>
        <v>#REF!</v>
      </c>
      <c r="AD1566" s="199" t="e">
        <f t="shared" si="54"/>
        <v>#REF!</v>
      </c>
      <c r="AE1566" s="199" t="e">
        <f t="shared" si="54"/>
        <v>#REF!</v>
      </c>
      <c r="AF1566" s="199" t="e">
        <f t="shared" si="54"/>
        <v>#REF!</v>
      </c>
    </row>
    <row r="1567" spans="21:32">
      <c r="U1567" s="199" t="e">
        <f>AND($C1567&lt;&gt;"",#REF!&lt;&gt;"")</f>
        <v>#REF!</v>
      </c>
      <c r="V1567" s="199" t="e">
        <f>AND($C1567&lt;&gt;"",#REF!&lt;&gt;"")</f>
        <v>#REF!</v>
      </c>
      <c r="W1567" s="199" t="e">
        <f>AND($C1567&lt;&gt;"",#REF!&lt;&gt;"")</f>
        <v>#REF!</v>
      </c>
      <c r="X1567" s="199" t="e">
        <f>AND($C1567&lt;&gt;"",#REF!&lt;&gt;"")</f>
        <v>#REF!</v>
      </c>
      <c r="Y1567" s="199" t="e">
        <f>AND($C1567&lt;&gt;"",#REF!&lt;&gt;"")</f>
        <v>#REF!</v>
      </c>
      <c r="Z1567" s="199" t="e">
        <f>AND($C1567&lt;&gt;"",#REF!&lt;&gt;"")</f>
        <v>#REF!</v>
      </c>
      <c r="AA1567" s="199" t="e">
        <f t="shared" si="55"/>
        <v>#REF!</v>
      </c>
      <c r="AB1567" s="199" t="e">
        <f t="shared" si="55"/>
        <v>#REF!</v>
      </c>
      <c r="AC1567" s="199" t="e">
        <f t="shared" si="55"/>
        <v>#REF!</v>
      </c>
      <c r="AD1567" s="199" t="e">
        <f t="shared" si="54"/>
        <v>#REF!</v>
      </c>
      <c r="AE1567" s="199" t="e">
        <f t="shared" si="54"/>
        <v>#REF!</v>
      </c>
      <c r="AF1567" s="199" t="e">
        <f t="shared" si="54"/>
        <v>#REF!</v>
      </c>
    </row>
    <row r="1568" spans="21:32">
      <c r="U1568" s="199" t="e">
        <f>AND($C1568&lt;&gt;"",#REF!&lt;&gt;"")</f>
        <v>#REF!</v>
      </c>
      <c r="V1568" s="199" t="e">
        <f>AND($C1568&lt;&gt;"",#REF!&lt;&gt;"")</f>
        <v>#REF!</v>
      </c>
      <c r="W1568" s="199" t="e">
        <f>AND($C1568&lt;&gt;"",#REF!&lt;&gt;"")</f>
        <v>#REF!</v>
      </c>
      <c r="X1568" s="199" t="e">
        <f>AND($C1568&lt;&gt;"",#REF!&lt;&gt;"")</f>
        <v>#REF!</v>
      </c>
      <c r="Y1568" s="199" t="e">
        <f>AND($C1568&lt;&gt;"",#REF!&lt;&gt;"")</f>
        <v>#REF!</v>
      </c>
      <c r="Z1568" s="199" t="e">
        <f>AND($C1568&lt;&gt;"",#REF!&lt;&gt;"")</f>
        <v>#REF!</v>
      </c>
      <c r="AA1568" s="199" t="e">
        <f t="shared" si="55"/>
        <v>#REF!</v>
      </c>
      <c r="AB1568" s="199" t="e">
        <f t="shared" si="55"/>
        <v>#REF!</v>
      </c>
      <c r="AC1568" s="199" t="e">
        <f t="shared" si="55"/>
        <v>#REF!</v>
      </c>
      <c r="AD1568" s="199" t="e">
        <f t="shared" si="54"/>
        <v>#REF!</v>
      </c>
      <c r="AE1568" s="199" t="e">
        <f t="shared" si="54"/>
        <v>#REF!</v>
      </c>
      <c r="AF1568" s="199" t="e">
        <f t="shared" si="54"/>
        <v>#REF!</v>
      </c>
    </row>
    <row r="1569" spans="21:32">
      <c r="U1569" s="199" t="e">
        <f>AND($C1569&lt;&gt;"",#REF!&lt;&gt;"")</f>
        <v>#REF!</v>
      </c>
      <c r="V1569" s="199" t="e">
        <f>AND($C1569&lt;&gt;"",#REF!&lt;&gt;"")</f>
        <v>#REF!</v>
      </c>
      <c r="W1569" s="199" t="e">
        <f>AND($C1569&lt;&gt;"",#REF!&lt;&gt;"")</f>
        <v>#REF!</v>
      </c>
      <c r="X1569" s="199" t="e">
        <f>AND($C1569&lt;&gt;"",#REF!&lt;&gt;"")</f>
        <v>#REF!</v>
      </c>
      <c r="Y1569" s="199" t="e">
        <f>AND($C1569&lt;&gt;"",#REF!&lt;&gt;"")</f>
        <v>#REF!</v>
      </c>
      <c r="Z1569" s="199" t="e">
        <f>AND($C1569&lt;&gt;"",#REF!&lt;&gt;"")</f>
        <v>#REF!</v>
      </c>
      <c r="AA1569" s="199" t="e">
        <f t="shared" si="55"/>
        <v>#REF!</v>
      </c>
      <c r="AB1569" s="199" t="e">
        <f t="shared" si="55"/>
        <v>#REF!</v>
      </c>
      <c r="AC1569" s="199" t="e">
        <f t="shared" si="55"/>
        <v>#REF!</v>
      </c>
      <c r="AD1569" s="199" t="e">
        <f t="shared" si="54"/>
        <v>#REF!</v>
      </c>
      <c r="AE1569" s="199" t="e">
        <f t="shared" si="54"/>
        <v>#REF!</v>
      </c>
      <c r="AF1569" s="199" t="e">
        <f t="shared" si="54"/>
        <v>#REF!</v>
      </c>
    </row>
    <row r="1570" spans="21:32">
      <c r="U1570" s="199" t="e">
        <f>AND($C1570&lt;&gt;"",#REF!&lt;&gt;"")</f>
        <v>#REF!</v>
      </c>
      <c r="V1570" s="199" t="e">
        <f>AND($C1570&lt;&gt;"",#REF!&lt;&gt;"")</f>
        <v>#REF!</v>
      </c>
      <c r="W1570" s="199" t="e">
        <f>AND($C1570&lt;&gt;"",#REF!&lt;&gt;"")</f>
        <v>#REF!</v>
      </c>
      <c r="X1570" s="199" t="e">
        <f>AND($C1570&lt;&gt;"",#REF!&lt;&gt;"")</f>
        <v>#REF!</v>
      </c>
      <c r="Y1570" s="199" t="e">
        <f>AND($C1570&lt;&gt;"",#REF!&lt;&gt;"")</f>
        <v>#REF!</v>
      </c>
      <c r="Z1570" s="199" t="e">
        <f>AND($C1570&lt;&gt;"",#REF!&lt;&gt;"")</f>
        <v>#REF!</v>
      </c>
      <c r="AA1570" s="199" t="e">
        <f t="shared" si="55"/>
        <v>#REF!</v>
      </c>
      <c r="AB1570" s="199" t="e">
        <f t="shared" si="55"/>
        <v>#REF!</v>
      </c>
      <c r="AC1570" s="199" t="e">
        <f t="shared" si="55"/>
        <v>#REF!</v>
      </c>
      <c r="AD1570" s="199" t="e">
        <f t="shared" si="54"/>
        <v>#REF!</v>
      </c>
      <c r="AE1570" s="199" t="e">
        <f t="shared" si="54"/>
        <v>#REF!</v>
      </c>
      <c r="AF1570" s="199" t="e">
        <f t="shared" si="54"/>
        <v>#REF!</v>
      </c>
    </row>
    <row r="1571" spans="21:32">
      <c r="U1571" s="199" t="e">
        <f>AND($C1571&lt;&gt;"",#REF!&lt;&gt;"")</f>
        <v>#REF!</v>
      </c>
      <c r="V1571" s="199" t="e">
        <f>AND($C1571&lt;&gt;"",#REF!&lt;&gt;"")</f>
        <v>#REF!</v>
      </c>
      <c r="W1571" s="199" t="e">
        <f>AND($C1571&lt;&gt;"",#REF!&lt;&gt;"")</f>
        <v>#REF!</v>
      </c>
      <c r="X1571" s="199" t="e">
        <f>AND($C1571&lt;&gt;"",#REF!&lt;&gt;"")</f>
        <v>#REF!</v>
      </c>
      <c r="Y1571" s="199" t="e">
        <f>AND($C1571&lt;&gt;"",#REF!&lt;&gt;"")</f>
        <v>#REF!</v>
      </c>
      <c r="Z1571" s="199" t="e">
        <f>AND($C1571&lt;&gt;"",#REF!&lt;&gt;"")</f>
        <v>#REF!</v>
      </c>
      <c r="AA1571" s="199" t="e">
        <f t="shared" si="55"/>
        <v>#REF!</v>
      </c>
      <c r="AB1571" s="199" t="e">
        <f t="shared" si="55"/>
        <v>#REF!</v>
      </c>
      <c r="AC1571" s="199" t="e">
        <f t="shared" si="55"/>
        <v>#REF!</v>
      </c>
      <c r="AD1571" s="199" t="e">
        <f t="shared" si="54"/>
        <v>#REF!</v>
      </c>
      <c r="AE1571" s="199" t="e">
        <f t="shared" si="54"/>
        <v>#REF!</v>
      </c>
      <c r="AF1571" s="199" t="e">
        <f t="shared" si="54"/>
        <v>#REF!</v>
      </c>
    </row>
    <row r="1572" spans="21:32">
      <c r="U1572" s="199" t="e">
        <f>AND($C1572&lt;&gt;"",#REF!&lt;&gt;"")</f>
        <v>#REF!</v>
      </c>
      <c r="V1572" s="199" t="e">
        <f>AND($C1572&lt;&gt;"",#REF!&lt;&gt;"")</f>
        <v>#REF!</v>
      </c>
      <c r="W1572" s="199" t="e">
        <f>AND($C1572&lt;&gt;"",#REF!&lt;&gt;"")</f>
        <v>#REF!</v>
      </c>
      <c r="X1572" s="199" t="e">
        <f>AND($C1572&lt;&gt;"",#REF!&lt;&gt;"")</f>
        <v>#REF!</v>
      </c>
      <c r="Y1572" s="199" t="e">
        <f>AND($C1572&lt;&gt;"",#REF!&lt;&gt;"")</f>
        <v>#REF!</v>
      </c>
      <c r="Z1572" s="199" t="e">
        <f>AND($C1572&lt;&gt;"",#REF!&lt;&gt;"")</f>
        <v>#REF!</v>
      </c>
      <c r="AA1572" s="199" t="e">
        <f t="shared" si="55"/>
        <v>#REF!</v>
      </c>
      <c r="AB1572" s="199" t="e">
        <f t="shared" si="55"/>
        <v>#REF!</v>
      </c>
      <c r="AC1572" s="199" t="e">
        <f t="shared" si="55"/>
        <v>#REF!</v>
      </c>
      <c r="AD1572" s="199" t="e">
        <f t="shared" si="54"/>
        <v>#REF!</v>
      </c>
      <c r="AE1572" s="199" t="e">
        <f t="shared" si="54"/>
        <v>#REF!</v>
      </c>
      <c r="AF1572" s="199" t="e">
        <f t="shared" si="54"/>
        <v>#REF!</v>
      </c>
    </row>
    <row r="1573" spans="21:32">
      <c r="U1573" s="199" t="e">
        <f>AND($C1573&lt;&gt;"",#REF!&lt;&gt;"")</f>
        <v>#REF!</v>
      </c>
      <c r="V1573" s="199" t="e">
        <f>AND($C1573&lt;&gt;"",#REF!&lt;&gt;"")</f>
        <v>#REF!</v>
      </c>
      <c r="W1573" s="199" t="e">
        <f>AND($C1573&lt;&gt;"",#REF!&lt;&gt;"")</f>
        <v>#REF!</v>
      </c>
      <c r="X1573" s="199" t="e">
        <f>AND($C1573&lt;&gt;"",#REF!&lt;&gt;"")</f>
        <v>#REF!</v>
      </c>
      <c r="Y1573" s="199" t="e">
        <f>AND($C1573&lt;&gt;"",#REF!&lt;&gt;"")</f>
        <v>#REF!</v>
      </c>
      <c r="Z1573" s="199" t="e">
        <f>AND($C1573&lt;&gt;"",#REF!&lt;&gt;"")</f>
        <v>#REF!</v>
      </c>
      <c r="AA1573" s="199" t="e">
        <f t="shared" si="55"/>
        <v>#REF!</v>
      </c>
      <c r="AB1573" s="199" t="e">
        <f t="shared" si="55"/>
        <v>#REF!</v>
      </c>
      <c r="AC1573" s="199" t="e">
        <f t="shared" si="55"/>
        <v>#REF!</v>
      </c>
      <c r="AD1573" s="199" t="e">
        <f t="shared" si="54"/>
        <v>#REF!</v>
      </c>
      <c r="AE1573" s="199" t="e">
        <f t="shared" si="54"/>
        <v>#REF!</v>
      </c>
      <c r="AF1573" s="199" t="e">
        <f t="shared" si="54"/>
        <v>#REF!</v>
      </c>
    </row>
    <row r="1574" spans="21:32">
      <c r="U1574" s="199" t="e">
        <f>AND($C1574&lt;&gt;"",#REF!&lt;&gt;"")</f>
        <v>#REF!</v>
      </c>
      <c r="V1574" s="199" t="e">
        <f>AND($C1574&lt;&gt;"",#REF!&lt;&gt;"")</f>
        <v>#REF!</v>
      </c>
      <c r="W1574" s="199" t="e">
        <f>AND($C1574&lt;&gt;"",#REF!&lt;&gt;"")</f>
        <v>#REF!</v>
      </c>
      <c r="X1574" s="199" t="e">
        <f>AND($C1574&lt;&gt;"",#REF!&lt;&gt;"")</f>
        <v>#REF!</v>
      </c>
      <c r="Y1574" s="199" t="e">
        <f>AND($C1574&lt;&gt;"",#REF!&lt;&gt;"")</f>
        <v>#REF!</v>
      </c>
      <c r="Z1574" s="199" t="e">
        <f>AND($C1574&lt;&gt;"",#REF!&lt;&gt;"")</f>
        <v>#REF!</v>
      </c>
      <c r="AA1574" s="199" t="e">
        <f t="shared" si="55"/>
        <v>#REF!</v>
      </c>
      <c r="AB1574" s="199" t="e">
        <f t="shared" si="55"/>
        <v>#REF!</v>
      </c>
      <c r="AC1574" s="199" t="e">
        <f t="shared" si="55"/>
        <v>#REF!</v>
      </c>
      <c r="AD1574" s="199" t="e">
        <f t="shared" si="54"/>
        <v>#REF!</v>
      </c>
      <c r="AE1574" s="199" t="e">
        <f t="shared" si="54"/>
        <v>#REF!</v>
      </c>
      <c r="AF1574" s="199" t="e">
        <f t="shared" si="54"/>
        <v>#REF!</v>
      </c>
    </row>
    <row r="1575" spans="21:32">
      <c r="U1575" s="199" t="e">
        <f>AND($C1575&lt;&gt;"",#REF!&lt;&gt;"")</f>
        <v>#REF!</v>
      </c>
      <c r="V1575" s="199" t="e">
        <f>AND($C1575&lt;&gt;"",#REF!&lt;&gt;"")</f>
        <v>#REF!</v>
      </c>
      <c r="W1575" s="199" t="e">
        <f>AND($C1575&lt;&gt;"",#REF!&lt;&gt;"")</f>
        <v>#REF!</v>
      </c>
      <c r="X1575" s="199" t="e">
        <f>AND($C1575&lt;&gt;"",#REF!&lt;&gt;"")</f>
        <v>#REF!</v>
      </c>
      <c r="Y1575" s="199" t="e">
        <f>AND($C1575&lt;&gt;"",#REF!&lt;&gt;"")</f>
        <v>#REF!</v>
      </c>
      <c r="Z1575" s="199" t="e">
        <f>AND($C1575&lt;&gt;"",#REF!&lt;&gt;"")</f>
        <v>#REF!</v>
      </c>
      <c r="AA1575" s="199" t="e">
        <f t="shared" si="55"/>
        <v>#REF!</v>
      </c>
      <c r="AB1575" s="199" t="e">
        <f t="shared" si="55"/>
        <v>#REF!</v>
      </c>
      <c r="AC1575" s="199" t="e">
        <f t="shared" si="55"/>
        <v>#REF!</v>
      </c>
      <c r="AD1575" s="199" t="e">
        <f t="shared" si="54"/>
        <v>#REF!</v>
      </c>
      <c r="AE1575" s="199" t="e">
        <f t="shared" si="54"/>
        <v>#REF!</v>
      </c>
      <c r="AF1575" s="199" t="e">
        <f t="shared" si="54"/>
        <v>#REF!</v>
      </c>
    </row>
    <row r="1576" spans="21:32">
      <c r="U1576" s="199" t="e">
        <f>AND($C1576&lt;&gt;"",#REF!&lt;&gt;"")</f>
        <v>#REF!</v>
      </c>
      <c r="V1576" s="199" t="e">
        <f>AND($C1576&lt;&gt;"",#REF!&lt;&gt;"")</f>
        <v>#REF!</v>
      </c>
      <c r="W1576" s="199" t="e">
        <f>AND($C1576&lt;&gt;"",#REF!&lt;&gt;"")</f>
        <v>#REF!</v>
      </c>
      <c r="X1576" s="199" t="e">
        <f>AND($C1576&lt;&gt;"",#REF!&lt;&gt;"")</f>
        <v>#REF!</v>
      </c>
      <c r="Y1576" s="199" t="e">
        <f>AND($C1576&lt;&gt;"",#REF!&lt;&gt;"")</f>
        <v>#REF!</v>
      </c>
      <c r="Z1576" s="199" t="e">
        <f>AND($C1576&lt;&gt;"",#REF!&lt;&gt;"")</f>
        <v>#REF!</v>
      </c>
      <c r="AA1576" s="199" t="e">
        <f t="shared" si="55"/>
        <v>#REF!</v>
      </c>
      <c r="AB1576" s="199" t="e">
        <f t="shared" si="55"/>
        <v>#REF!</v>
      </c>
      <c r="AC1576" s="199" t="e">
        <f t="shared" si="55"/>
        <v>#REF!</v>
      </c>
      <c r="AD1576" s="199" t="e">
        <f t="shared" si="54"/>
        <v>#REF!</v>
      </c>
      <c r="AE1576" s="199" t="e">
        <f t="shared" si="54"/>
        <v>#REF!</v>
      </c>
      <c r="AF1576" s="199" t="e">
        <f t="shared" si="54"/>
        <v>#REF!</v>
      </c>
    </row>
    <row r="1577" spans="21:32">
      <c r="U1577" s="199" t="e">
        <f>AND($C1577&lt;&gt;"",#REF!&lt;&gt;"")</f>
        <v>#REF!</v>
      </c>
      <c r="V1577" s="199" t="e">
        <f>AND($C1577&lt;&gt;"",#REF!&lt;&gt;"")</f>
        <v>#REF!</v>
      </c>
      <c r="W1577" s="199" t="e">
        <f>AND($C1577&lt;&gt;"",#REF!&lt;&gt;"")</f>
        <v>#REF!</v>
      </c>
      <c r="X1577" s="199" t="e">
        <f>AND($C1577&lt;&gt;"",#REF!&lt;&gt;"")</f>
        <v>#REF!</v>
      </c>
      <c r="Y1577" s="199" t="e">
        <f>AND($C1577&lt;&gt;"",#REF!&lt;&gt;"")</f>
        <v>#REF!</v>
      </c>
      <c r="Z1577" s="199" t="e">
        <f>AND($C1577&lt;&gt;"",#REF!&lt;&gt;"")</f>
        <v>#REF!</v>
      </c>
      <c r="AA1577" s="199" t="e">
        <f t="shared" si="55"/>
        <v>#REF!</v>
      </c>
      <c r="AB1577" s="199" t="e">
        <f t="shared" si="55"/>
        <v>#REF!</v>
      </c>
      <c r="AC1577" s="199" t="e">
        <f t="shared" si="55"/>
        <v>#REF!</v>
      </c>
      <c r="AD1577" s="199" t="e">
        <f t="shared" si="54"/>
        <v>#REF!</v>
      </c>
      <c r="AE1577" s="199" t="e">
        <f t="shared" si="54"/>
        <v>#REF!</v>
      </c>
      <c r="AF1577" s="199" t="e">
        <f t="shared" si="54"/>
        <v>#REF!</v>
      </c>
    </row>
    <row r="1578" spans="21:32">
      <c r="U1578" s="199" t="e">
        <f>AND($C1578&lt;&gt;"",#REF!&lt;&gt;"")</f>
        <v>#REF!</v>
      </c>
      <c r="V1578" s="199" t="e">
        <f>AND($C1578&lt;&gt;"",#REF!&lt;&gt;"")</f>
        <v>#REF!</v>
      </c>
      <c r="W1578" s="199" t="e">
        <f>AND($C1578&lt;&gt;"",#REF!&lt;&gt;"")</f>
        <v>#REF!</v>
      </c>
      <c r="X1578" s="199" t="e">
        <f>AND($C1578&lt;&gt;"",#REF!&lt;&gt;"")</f>
        <v>#REF!</v>
      </c>
      <c r="Y1578" s="199" t="e">
        <f>AND($C1578&lt;&gt;"",#REF!&lt;&gt;"")</f>
        <v>#REF!</v>
      </c>
      <c r="Z1578" s="199" t="e">
        <f>AND($C1578&lt;&gt;"",#REF!&lt;&gt;"")</f>
        <v>#REF!</v>
      </c>
      <c r="AA1578" s="199" t="e">
        <f t="shared" si="55"/>
        <v>#REF!</v>
      </c>
      <c r="AB1578" s="199" t="e">
        <f t="shared" si="55"/>
        <v>#REF!</v>
      </c>
      <c r="AC1578" s="199" t="e">
        <f t="shared" si="55"/>
        <v>#REF!</v>
      </c>
      <c r="AD1578" s="199" t="e">
        <f t="shared" si="54"/>
        <v>#REF!</v>
      </c>
      <c r="AE1578" s="199" t="e">
        <f t="shared" si="54"/>
        <v>#REF!</v>
      </c>
      <c r="AF1578" s="199" t="e">
        <f t="shared" si="54"/>
        <v>#REF!</v>
      </c>
    </row>
    <row r="1579" spans="21:32">
      <c r="U1579" s="199" t="e">
        <f>AND($C1579&lt;&gt;"",#REF!&lt;&gt;"")</f>
        <v>#REF!</v>
      </c>
      <c r="V1579" s="199" t="e">
        <f>AND($C1579&lt;&gt;"",#REF!&lt;&gt;"")</f>
        <v>#REF!</v>
      </c>
      <c r="W1579" s="199" t="e">
        <f>AND($C1579&lt;&gt;"",#REF!&lt;&gt;"")</f>
        <v>#REF!</v>
      </c>
      <c r="X1579" s="199" t="e">
        <f>AND($C1579&lt;&gt;"",#REF!&lt;&gt;"")</f>
        <v>#REF!</v>
      </c>
      <c r="Y1579" s="199" t="e">
        <f>AND($C1579&lt;&gt;"",#REF!&lt;&gt;"")</f>
        <v>#REF!</v>
      </c>
      <c r="Z1579" s="199" t="e">
        <f>AND($C1579&lt;&gt;"",#REF!&lt;&gt;"")</f>
        <v>#REF!</v>
      </c>
      <c r="AA1579" s="199" t="e">
        <f t="shared" si="55"/>
        <v>#REF!</v>
      </c>
      <c r="AB1579" s="199" t="e">
        <f t="shared" si="55"/>
        <v>#REF!</v>
      </c>
      <c r="AC1579" s="199" t="e">
        <f t="shared" si="55"/>
        <v>#REF!</v>
      </c>
      <c r="AD1579" s="199" t="e">
        <f t="shared" si="54"/>
        <v>#REF!</v>
      </c>
      <c r="AE1579" s="199" t="e">
        <f t="shared" si="54"/>
        <v>#REF!</v>
      </c>
      <c r="AF1579" s="199" t="e">
        <f t="shared" si="54"/>
        <v>#REF!</v>
      </c>
    </row>
    <row r="1580" spans="21:32">
      <c r="U1580" s="199" t="e">
        <f>AND($C1580&lt;&gt;"",#REF!&lt;&gt;"")</f>
        <v>#REF!</v>
      </c>
      <c r="V1580" s="199" t="e">
        <f>AND($C1580&lt;&gt;"",#REF!&lt;&gt;"")</f>
        <v>#REF!</v>
      </c>
      <c r="W1580" s="199" t="e">
        <f>AND($C1580&lt;&gt;"",#REF!&lt;&gt;"")</f>
        <v>#REF!</v>
      </c>
      <c r="X1580" s="199" t="e">
        <f>AND($C1580&lt;&gt;"",#REF!&lt;&gt;"")</f>
        <v>#REF!</v>
      </c>
      <c r="Y1580" s="199" t="e">
        <f>AND($C1580&lt;&gt;"",#REF!&lt;&gt;"")</f>
        <v>#REF!</v>
      </c>
      <c r="Z1580" s="199" t="e">
        <f>AND($C1580&lt;&gt;"",#REF!&lt;&gt;"")</f>
        <v>#REF!</v>
      </c>
      <c r="AA1580" s="199" t="e">
        <f t="shared" si="55"/>
        <v>#REF!</v>
      </c>
      <c r="AB1580" s="199" t="e">
        <f t="shared" si="55"/>
        <v>#REF!</v>
      </c>
      <c r="AC1580" s="199" t="e">
        <f t="shared" si="55"/>
        <v>#REF!</v>
      </c>
      <c r="AD1580" s="199" t="e">
        <f t="shared" si="54"/>
        <v>#REF!</v>
      </c>
      <c r="AE1580" s="199" t="e">
        <f t="shared" si="54"/>
        <v>#REF!</v>
      </c>
      <c r="AF1580" s="199" t="e">
        <f t="shared" si="54"/>
        <v>#REF!</v>
      </c>
    </row>
    <row r="1581" spans="21:32">
      <c r="U1581" s="199" t="e">
        <f>AND($C1581&lt;&gt;"",#REF!&lt;&gt;"")</f>
        <v>#REF!</v>
      </c>
      <c r="V1581" s="199" t="e">
        <f>AND($C1581&lt;&gt;"",#REF!&lt;&gt;"")</f>
        <v>#REF!</v>
      </c>
      <c r="W1581" s="199" t="e">
        <f>AND($C1581&lt;&gt;"",#REF!&lt;&gt;"")</f>
        <v>#REF!</v>
      </c>
      <c r="X1581" s="199" t="e">
        <f>AND($C1581&lt;&gt;"",#REF!&lt;&gt;"")</f>
        <v>#REF!</v>
      </c>
      <c r="Y1581" s="199" t="e">
        <f>AND($C1581&lt;&gt;"",#REF!&lt;&gt;"")</f>
        <v>#REF!</v>
      </c>
      <c r="Z1581" s="199" t="e">
        <f>AND($C1581&lt;&gt;"",#REF!&lt;&gt;"")</f>
        <v>#REF!</v>
      </c>
      <c r="AA1581" s="199" t="e">
        <f t="shared" si="55"/>
        <v>#REF!</v>
      </c>
      <c r="AB1581" s="199" t="e">
        <f t="shared" si="55"/>
        <v>#REF!</v>
      </c>
      <c r="AC1581" s="199" t="e">
        <f t="shared" si="55"/>
        <v>#REF!</v>
      </c>
      <c r="AD1581" s="199" t="e">
        <f t="shared" si="54"/>
        <v>#REF!</v>
      </c>
      <c r="AE1581" s="199" t="e">
        <f t="shared" si="54"/>
        <v>#REF!</v>
      </c>
      <c r="AF1581" s="199" t="e">
        <f t="shared" si="54"/>
        <v>#REF!</v>
      </c>
    </row>
    <row r="1582" spans="21:32">
      <c r="U1582" s="199" t="e">
        <f>AND($C1582&lt;&gt;"",#REF!&lt;&gt;"")</f>
        <v>#REF!</v>
      </c>
      <c r="V1582" s="199" t="e">
        <f>AND($C1582&lt;&gt;"",#REF!&lt;&gt;"")</f>
        <v>#REF!</v>
      </c>
      <c r="W1582" s="199" t="e">
        <f>AND($C1582&lt;&gt;"",#REF!&lt;&gt;"")</f>
        <v>#REF!</v>
      </c>
      <c r="X1582" s="199" t="e">
        <f>AND($C1582&lt;&gt;"",#REF!&lt;&gt;"")</f>
        <v>#REF!</v>
      </c>
      <c r="Y1582" s="199" t="e">
        <f>AND($C1582&lt;&gt;"",#REF!&lt;&gt;"")</f>
        <v>#REF!</v>
      </c>
      <c r="Z1582" s="199" t="e">
        <f>AND($C1582&lt;&gt;"",#REF!&lt;&gt;"")</f>
        <v>#REF!</v>
      </c>
      <c r="AA1582" s="199" t="e">
        <f t="shared" si="55"/>
        <v>#REF!</v>
      </c>
      <c r="AB1582" s="199" t="e">
        <f t="shared" si="55"/>
        <v>#REF!</v>
      </c>
      <c r="AC1582" s="199" t="e">
        <f t="shared" si="55"/>
        <v>#REF!</v>
      </c>
      <c r="AD1582" s="199" t="e">
        <f t="shared" si="54"/>
        <v>#REF!</v>
      </c>
      <c r="AE1582" s="199" t="e">
        <f t="shared" si="54"/>
        <v>#REF!</v>
      </c>
      <c r="AF1582" s="199" t="e">
        <f t="shared" si="54"/>
        <v>#REF!</v>
      </c>
    </row>
    <row r="1583" spans="21:32">
      <c r="U1583" s="199" t="e">
        <f>AND($C1583&lt;&gt;"",#REF!&lt;&gt;"")</f>
        <v>#REF!</v>
      </c>
      <c r="V1583" s="199" t="e">
        <f>AND($C1583&lt;&gt;"",#REF!&lt;&gt;"")</f>
        <v>#REF!</v>
      </c>
      <c r="W1583" s="199" t="e">
        <f>AND($C1583&lt;&gt;"",#REF!&lt;&gt;"")</f>
        <v>#REF!</v>
      </c>
      <c r="X1583" s="199" t="e">
        <f>AND($C1583&lt;&gt;"",#REF!&lt;&gt;"")</f>
        <v>#REF!</v>
      </c>
      <c r="Y1583" s="199" t="e">
        <f>AND($C1583&lt;&gt;"",#REF!&lt;&gt;"")</f>
        <v>#REF!</v>
      </c>
      <c r="Z1583" s="199" t="e">
        <f>AND($C1583&lt;&gt;"",#REF!&lt;&gt;"")</f>
        <v>#REF!</v>
      </c>
      <c r="AA1583" s="199" t="e">
        <f t="shared" si="55"/>
        <v>#REF!</v>
      </c>
      <c r="AB1583" s="199" t="e">
        <f t="shared" si="55"/>
        <v>#REF!</v>
      </c>
      <c r="AC1583" s="199" t="e">
        <f t="shared" si="55"/>
        <v>#REF!</v>
      </c>
      <c r="AD1583" s="199" t="e">
        <f t="shared" si="54"/>
        <v>#REF!</v>
      </c>
      <c r="AE1583" s="199" t="e">
        <f t="shared" si="54"/>
        <v>#REF!</v>
      </c>
      <c r="AF1583" s="199" t="e">
        <f t="shared" si="54"/>
        <v>#REF!</v>
      </c>
    </row>
    <row r="1584" spans="21:32">
      <c r="U1584" s="199" t="e">
        <f>AND($C1584&lt;&gt;"",#REF!&lt;&gt;"")</f>
        <v>#REF!</v>
      </c>
      <c r="V1584" s="199" t="e">
        <f>AND($C1584&lt;&gt;"",#REF!&lt;&gt;"")</f>
        <v>#REF!</v>
      </c>
      <c r="W1584" s="199" t="e">
        <f>AND($C1584&lt;&gt;"",#REF!&lt;&gt;"")</f>
        <v>#REF!</v>
      </c>
      <c r="X1584" s="199" t="e">
        <f>AND($C1584&lt;&gt;"",#REF!&lt;&gt;"")</f>
        <v>#REF!</v>
      </c>
      <c r="Y1584" s="199" t="e">
        <f>AND($C1584&lt;&gt;"",#REF!&lt;&gt;"")</f>
        <v>#REF!</v>
      </c>
      <c r="Z1584" s="199" t="e">
        <f>AND($C1584&lt;&gt;"",#REF!&lt;&gt;"")</f>
        <v>#REF!</v>
      </c>
      <c r="AA1584" s="199" t="e">
        <f t="shared" si="55"/>
        <v>#REF!</v>
      </c>
      <c r="AB1584" s="199" t="e">
        <f t="shared" si="55"/>
        <v>#REF!</v>
      </c>
      <c r="AC1584" s="199" t="e">
        <f t="shared" si="55"/>
        <v>#REF!</v>
      </c>
      <c r="AD1584" s="199" t="e">
        <f t="shared" si="54"/>
        <v>#REF!</v>
      </c>
      <c r="AE1584" s="199" t="e">
        <f t="shared" si="54"/>
        <v>#REF!</v>
      </c>
      <c r="AF1584" s="199" t="e">
        <f t="shared" si="54"/>
        <v>#REF!</v>
      </c>
    </row>
    <row r="1585" spans="21:32">
      <c r="U1585" s="199" t="e">
        <f>AND($C1585&lt;&gt;"",#REF!&lt;&gt;"")</f>
        <v>#REF!</v>
      </c>
      <c r="V1585" s="199" t="e">
        <f>AND($C1585&lt;&gt;"",#REF!&lt;&gt;"")</f>
        <v>#REF!</v>
      </c>
      <c r="W1585" s="199" t="e">
        <f>AND($C1585&lt;&gt;"",#REF!&lt;&gt;"")</f>
        <v>#REF!</v>
      </c>
      <c r="X1585" s="199" t="e">
        <f>AND($C1585&lt;&gt;"",#REF!&lt;&gt;"")</f>
        <v>#REF!</v>
      </c>
      <c r="Y1585" s="199" t="e">
        <f>AND($C1585&lt;&gt;"",#REF!&lt;&gt;"")</f>
        <v>#REF!</v>
      </c>
      <c r="Z1585" s="199" t="e">
        <f>AND($C1585&lt;&gt;"",#REF!&lt;&gt;"")</f>
        <v>#REF!</v>
      </c>
      <c r="AA1585" s="199" t="e">
        <f t="shared" si="55"/>
        <v>#REF!</v>
      </c>
      <c r="AB1585" s="199" t="e">
        <f t="shared" si="55"/>
        <v>#REF!</v>
      </c>
      <c r="AC1585" s="199" t="e">
        <f t="shared" si="55"/>
        <v>#REF!</v>
      </c>
      <c r="AD1585" s="199" t="e">
        <f t="shared" si="54"/>
        <v>#REF!</v>
      </c>
      <c r="AE1585" s="199" t="e">
        <f t="shared" si="54"/>
        <v>#REF!</v>
      </c>
      <c r="AF1585" s="199" t="e">
        <f t="shared" si="54"/>
        <v>#REF!</v>
      </c>
    </row>
    <row r="1586" spans="21:32">
      <c r="U1586" s="199" t="e">
        <f>AND($C1586&lt;&gt;"",#REF!&lt;&gt;"")</f>
        <v>#REF!</v>
      </c>
      <c r="V1586" s="199" t="e">
        <f>AND($C1586&lt;&gt;"",#REF!&lt;&gt;"")</f>
        <v>#REF!</v>
      </c>
      <c r="W1586" s="199" t="e">
        <f>AND($C1586&lt;&gt;"",#REF!&lt;&gt;"")</f>
        <v>#REF!</v>
      </c>
      <c r="X1586" s="199" t="e">
        <f>AND($C1586&lt;&gt;"",#REF!&lt;&gt;"")</f>
        <v>#REF!</v>
      </c>
      <c r="Y1586" s="199" t="e">
        <f>AND($C1586&lt;&gt;"",#REF!&lt;&gt;"")</f>
        <v>#REF!</v>
      </c>
      <c r="Z1586" s="199" t="e">
        <f>AND($C1586&lt;&gt;"",#REF!&lt;&gt;"")</f>
        <v>#REF!</v>
      </c>
      <c r="AA1586" s="199" t="e">
        <f t="shared" si="55"/>
        <v>#REF!</v>
      </c>
      <c r="AB1586" s="199" t="e">
        <f t="shared" si="55"/>
        <v>#REF!</v>
      </c>
      <c r="AC1586" s="199" t="e">
        <f t="shared" si="55"/>
        <v>#REF!</v>
      </c>
      <c r="AD1586" s="199" t="e">
        <f t="shared" si="54"/>
        <v>#REF!</v>
      </c>
      <c r="AE1586" s="199" t="e">
        <f t="shared" si="54"/>
        <v>#REF!</v>
      </c>
      <c r="AF1586" s="199" t="e">
        <f t="shared" si="54"/>
        <v>#REF!</v>
      </c>
    </row>
    <row r="1587" spans="21:32">
      <c r="U1587" s="199" t="e">
        <f>AND($C1587&lt;&gt;"",#REF!&lt;&gt;"")</f>
        <v>#REF!</v>
      </c>
      <c r="V1587" s="199" t="e">
        <f>AND($C1587&lt;&gt;"",#REF!&lt;&gt;"")</f>
        <v>#REF!</v>
      </c>
      <c r="W1587" s="199" t="e">
        <f>AND($C1587&lt;&gt;"",#REF!&lt;&gt;"")</f>
        <v>#REF!</v>
      </c>
      <c r="X1587" s="199" t="e">
        <f>AND($C1587&lt;&gt;"",#REF!&lt;&gt;"")</f>
        <v>#REF!</v>
      </c>
      <c r="Y1587" s="199" t="e">
        <f>AND($C1587&lt;&gt;"",#REF!&lt;&gt;"")</f>
        <v>#REF!</v>
      </c>
      <c r="Z1587" s="199" t="e">
        <f>AND($C1587&lt;&gt;"",#REF!&lt;&gt;"")</f>
        <v>#REF!</v>
      </c>
      <c r="AA1587" s="199" t="e">
        <f t="shared" si="55"/>
        <v>#REF!</v>
      </c>
      <c r="AB1587" s="199" t="e">
        <f t="shared" si="55"/>
        <v>#REF!</v>
      </c>
      <c r="AC1587" s="199" t="e">
        <f t="shared" si="55"/>
        <v>#REF!</v>
      </c>
      <c r="AD1587" s="199" t="e">
        <f t="shared" si="54"/>
        <v>#REF!</v>
      </c>
      <c r="AE1587" s="199" t="e">
        <f t="shared" si="54"/>
        <v>#REF!</v>
      </c>
      <c r="AF1587" s="199" t="e">
        <f t="shared" si="54"/>
        <v>#REF!</v>
      </c>
    </row>
    <row r="1588" spans="21:32">
      <c r="U1588" s="199" t="e">
        <f>AND($C1588&lt;&gt;"",#REF!&lt;&gt;"")</f>
        <v>#REF!</v>
      </c>
      <c r="V1588" s="199" t="e">
        <f>AND($C1588&lt;&gt;"",#REF!&lt;&gt;"")</f>
        <v>#REF!</v>
      </c>
      <c r="W1588" s="199" t="e">
        <f>AND($C1588&lt;&gt;"",#REF!&lt;&gt;"")</f>
        <v>#REF!</v>
      </c>
      <c r="X1588" s="199" t="e">
        <f>AND($C1588&lt;&gt;"",#REF!&lt;&gt;"")</f>
        <v>#REF!</v>
      </c>
      <c r="Y1588" s="199" t="e">
        <f>AND($C1588&lt;&gt;"",#REF!&lt;&gt;"")</f>
        <v>#REF!</v>
      </c>
      <c r="Z1588" s="199" t="e">
        <f>AND($C1588&lt;&gt;"",#REF!&lt;&gt;"")</f>
        <v>#REF!</v>
      </c>
      <c r="AA1588" s="199" t="e">
        <f t="shared" si="55"/>
        <v>#REF!</v>
      </c>
      <c r="AB1588" s="199" t="e">
        <f t="shared" si="55"/>
        <v>#REF!</v>
      </c>
      <c r="AC1588" s="199" t="e">
        <f t="shared" si="55"/>
        <v>#REF!</v>
      </c>
      <c r="AD1588" s="199" t="e">
        <f t="shared" si="54"/>
        <v>#REF!</v>
      </c>
      <c r="AE1588" s="199" t="e">
        <f t="shared" si="54"/>
        <v>#REF!</v>
      </c>
      <c r="AF1588" s="199" t="e">
        <f t="shared" si="54"/>
        <v>#REF!</v>
      </c>
    </row>
    <row r="1589" spans="21:32">
      <c r="U1589" s="199" t="e">
        <f>AND($C1589&lt;&gt;"",#REF!&lt;&gt;"")</f>
        <v>#REF!</v>
      </c>
      <c r="V1589" s="199" t="e">
        <f>AND($C1589&lt;&gt;"",#REF!&lt;&gt;"")</f>
        <v>#REF!</v>
      </c>
      <c r="W1589" s="199" t="e">
        <f>AND($C1589&lt;&gt;"",#REF!&lt;&gt;"")</f>
        <v>#REF!</v>
      </c>
      <c r="X1589" s="199" t="e">
        <f>AND($C1589&lt;&gt;"",#REF!&lt;&gt;"")</f>
        <v>#REF!</v>
      </c>
      <c r="Y1589" s="199" t="e">
        <f>AND($C1589&lt;&gt;"",#REF!&lt;&gt;"")</f>
        <v>#REF!</v>
      </c>
      <c r="Z1589" s="199" t="e">
        <f>AND($C1589&lt;&gt;"",#REF!&lt;&gt;"")</f>
        <v>#REF!</v>
      </c>
      <c r="AA1589" s="199" t="e">
        <f t="shared" si="55"/>
        <v>#REF!</v>
      </c>
      <c r="AB1589" s="199" t="e">
        <f t="shared" si="55"/>
        <v>#REF!</v>
      </c>
      <c r="AC1589" s="199" t="e">
        <f t="shared" si="55"/>
        <v>#REF!</v>
      </c>
      <c r="AD1589" s="199" t="e">
        <f t="shared" si="54"/>
        <v>#REF!</v>
      </c>
      <c r="AE1589" s="199" t="e">
        <f t="shared" si="54"/>
        <v>#REF!</v>
      </c>
      <c r="AF1589" s="199" t="e">
        <f t="shared" si="54"/>
        <v>#REF!</v>
      </c>
    </row>
    <row r="1590" spans="21:32">
      <c r="U1590" s="199" t="e">
        <f>AND($C1590&lt;&gt;"",#REF!&lt;&gt;"")</f>
        <v>#REF!</v>
      </c>
      <c r="V1590" s="199" t="e">
        <f>AND($C1590&lt;&gt;"",#REF!&lt;&gt;"")</f>
        <v>#REF!</v>
      </c>
      <c r="W1590" s="199" t="e">
        <f>AND($C1590&lt;&gt;"",#REF!&lt;&gt;"")</f>
        <v>#REF!</v>
      </c>
      <c r="X1590" s="199" t="e">
        <f>AND($C1590&lt;&gt;"",#REF!&lt;&gt;"")</f>
        <v>#REF!</v>
      </c>
      <c r="Y1590" s="199" t="e">
        <f>AND($C1590&lt;&gt;"",#REF!&lt;&gt;"")</f>
        <v>#REF!</v>
      </c>
      <c r="Z1590" s="199" t="e">
        <f>AND($C1590&lt;&gt;"",#REF!&lt;&gt;"")</f>
        <v>#REF!</v>
      </c>
      <c r="AA1590" s="199" t="e">
        <f t="shared" si="55"/>
        <v>#REF!</v>
      </c>
      <c r="AB1590" s="199" t="e">
        <f t="shared" si="55"/>
        <v>#REF!</v>
      </c>
      <c r="AC1590" s="199" t="e">
        <f t="shared" si="55"/>
        <v>#REF!</v>
      </c>
      <c r="AD1590" s="199" t="e">
        <f t="shared" si="54"/>
        <v>#REF!</v>
      </c>
      <c r="AE1590" s="199" t="e">
        <f t="shared" si="54"/>
        <v>#REF!</v>
      </c>
      <c r="AF1590" s="199" t="e">
        <f t="shared" si="54"/>
        <v>#REF!</v>
      </c>
    </row>
    <row r="1591" spans="21:32">
      <c r="U1591" s="199" t="e">
        <f>AND($C1591&lt;&gt;"",#REF!&lt;&gt;"")</f>
        <v>#REF!</v>
      </c>
      <c r="V1591" s="199" t="e">
        <f>AND($C1591&lt;&gt;"",#REF!&lt;&gt;"")</f>
        <v>#REF!</v>
      </c>
      <c r="W1591" s="199" t="e">
        <f>AND($C1591&lt;&gt;"",#REF!&lt;&gt;"")</f>
        <v>#REF!</v>
      </c>
      <c r="X1591" s="199" t="e">
        <f>AND($C1591&lt;&gt;"",#REF!&lt;&gt;"")</f>
        <v>#REF!</v>
      </c>
      <c r="Y1591" s="199" t="e">
        <f>AND($C1591&lt;&gt;"",#REF!&lt;&gt;"")</f>
        <v>#REF!</v>
      </c>
      <c r="Z1591" s="199" t="e">
        <f>AND($C1591&lt;&gt;"",#REF!&lt;&gt;"")</f>
        <v>#REF!</v>
      </c>
      <c r="AA1591" s="199" t="e">
        <f t="shared" si="55"/>
        <v>#REF!</v>
      </c>
      <c r="AB1591" s="199" t="e">
        <f t="shared" si="55"/>
        <v>#REF!</v>
      </c>
      <c r="AC1591" s="199" t="e">
        <f t="shared" si="55"/>
        <v>#REF!</v>
      </c>
      <c r="AD1591" s="199" t="e">
        <f t="shared" si="54"/>
        <v>#REF!</v>
      </c>
      <c r="AE1591" s="199" t="e">
        <f t="shared" si="54"/>
        <v>#REF!</v>
      </c>
      <c r="AF1591" s="199" t="e">
        <f t="shared" si="54"/>
        <v>#REF!</v>
      </c>
    </row>
    <row r="1592" spans="21:32">
      <c r="U1592" s="199" t="e">
        <f>AND($C1592&lt;&gt;"",#REF!&lt;&gt;"")</f>
        <v>#REF!</v>
      </c>
      <c r="V1592" s="199" t="e">
        <f>AND($C1592&lt;&gt;"",#REF!&lt;&gt;"")</f>
        <v>#REF!</v>
      </c>
      <c r="W1592" s="199" t="e">
        <f>AND($C1592&lt;&gt;"",#REF!&lt;&gt;"")</f>
        <v>#REF!</v>
      </c>
      <c r="X1592" s="199" t="e">
        <f>AND($C1592&lt;&gt;"",#REF!&lt;&gt;"")</f>
        <v>#REF!</v>
      </c>
      <c r="Y1592" s="199" t="e">
        <f>AND($C1592&lt;&gt;"",#REF!&lt;&gt;"")</f>
        <v>#REF!</v>
      </c>
      <c r="Z1592" s="199" t="e">
        <f>AND($C1592&lt;&gt;"",#REF!&lt;&gt;"")</f>
        <v>#REF!</v>
      </c>
      <c r="AA1592" s="199" t="e">
        <f t="shared" si="55"/>
        <v>#REF!</v>
      </c>
      <c r="AB1592" s="199" t="e">
        <f t="shared" si="55"/>
        <v>#REF!</v>
      </c>
      <c r="AC1592" s="199" t="e">
        <f t="shared" si="55"/>
        <v>#REF!</v>
      </c>
      <c r="AD1592" s="199" t="e">
        <f t="shared" si="54"/>
        <v>#REF!</v>
      </c>
      <c r="AE1592" s="199" t="e">
        <f t="shared" si="54"/>
        <v>#REF!</v>
      </c>
      <c r="AF1592" s="199" t="e">
        <f t="shared" si="54"/>
        <v>#REF!</v>
      </c>
    </row>
    <row r="1593" spans="21:32">
      <c r="U1593" s="199" t="e">
        <f>AND($C1593&lt;&gt;"",#REF!&lt;&gt;"")</f>
        <v>#REF!</v>
      </c>
      <c r="V1593" s="199" t="e">
        <f>AND($C1593&lt;&gt;"",#REF!&lt;&gt;"")</f>
        <v>#REF!</v>
      </c>
      <c r="W1593" s="199" t="e">
        <f>AND($C1593&lt;&gt;"",#REF!&lt;&gt;"")</f>
        <v>#REF!</v>
      </c>
      <c r="X1593" s="199" t="e">
        <f>AND($C1593&lt;&gt;"",#REF!&lt;&gt;"")</f>
        <v>#REF!</v>
      </c>
      <c r="Y1593" s="199" t="e">
        <f>AND($C1593&lt;&gt;"",#REF!&lt;&gt;"")</f>
        <v>#REF!</v>
      </c>
      <c r="Z1593" s="199" t="e">
        <f>AND($C1593&lt;&gt;"",#REF!&lt;&gt;"")</f>
        <v>#REF!</v>
      </c>
      <c r="AA1593" s="199" t="e">
        <f t="shared" si="55"/>
        <v>#REF!</v>
      </c>
      <c r="AB1593" s="199" t="e">
        <f t="shared" si="55"/>
        <v>#REF!</v>
      </c>
      <c r="AC1593" s="199" t="e">
        <f t="shared" si="55"/>
        <v>#REF!</v>
      </c>
      <c r="AD1593" s="199" t="e">
        <f t="shared" si="54"/>
        <v>#REF!</v>
      </c>
      <c r="AE1593" s="199" t="e">
        <f t="shared" si="54"/>
        <v>#REF!</v>
      </c>
      <c r="AF1593" s="199" t="e">
        <f t="shared" si="54"/>
        <v>#REF!</v>
      </c>
    </row>
    <row r="1594" spans="21:32">
      <c r="U1594" s="199" t="e">
        <f>AND($C1594&lt;&gt;"",#REF!&lt;&gt;"")</f>
        <v>#REF!</v>
      </c>
      <c r="V1594" s="199" t="e">
        <f>AND($C1594&lt;&gt;"",#REF!&lt;&gt;"")</f>
        <v>#REF!</v>
      </c>
      <c r="W1594" s="199" t="e">
        <f>AND($C1594&lt;&gt;"",#REF!&lt;&gt;"")</f>
        <v>#REF!</v>
      </c>
      <c r="X1594" s="199" t="e">
        <f>AND($C1594&lt;&gt;"",#REF!&lt;&gt;"")</f>
        <v>#REF!</v>
      </c>
      <c r="Y1594" s="199" t="e">
        <f>AND($C1594&lt;&gt;"",#REF!&lt;&gt;"")</f>
        <v>#REF!</v>
      </c>
      <c r="Z1594" s="199" t="e">
        <f>AND($C1594&lt;&gt;"",#REF!&lt;&gt;"")</f>
        <v>#REF!</v>
      </c>
      <c r="AA1594" s="199" t="e">
        <f t="shared" si="55"/>
        <v>#REF!</v>
      </c>
      <c r="AB1594" s="199" t="e">
        <f t="shared" si="55"/>
        <v>#REF!</v>
      </c>
      <c r="AC1594" s="199" t="e">
        <f t="shared" si="55"/>
        <v>#REF!</v>
      </c>
      <c r="AD1594" s="199" t="e">
        <f t="shared" si="54"/>
        <v>#REF!</v>
      </c>
      <c r="AE1594" s="199" t="e">
        <f t="shared" si="54"/>
        <v>#REF!</v>
      </c>
      <c r="AF1594" s="199" t="e">
        <f t="shared" si="54"/>
        <v>#REF!</v>
      </c>
    </row>
    <row r="1595" spans="21:32">
      <c r="U1595" s="199" t="e">
        <f>AND($C1595&lt;&gt;"",#REF!&lt;&gt;"")</f>
        <v>#REF!</v>
      </c>
      <c r="V1595" s="199" t="e">
        <f>AND($C1595&lt;&gt;"",#REF!&lt;&gt;"")</f>
        <v>#REF!</v>
      </c>
      <c r="W1595" s="199" t="e">
        <f>AND($C1595&lt;&gt;"",#REF!&lt;&gt;"")</f>
        <v>#REF!</v>
      </c>
      <c r="X1595" s="199" t="e">
        <f>AND($C1595&lt;&gt;"",#REF!&lt;&gt;"")</f>
        <v>#REF!</v>
      </c>
      <c r="Y1595" s="199" t="e">
        <f>AND($C1595&lt;&gt;"",#REF!&lt;&gt;"")</f>
        <v>#REF!</v>
      </c>
      <c r="Z1595" s="199" t="e">
        <f>AND($C1595&lt;&gt;"",#REF!&lt;&gt;"")</f>
        <v>#REF!</v>
      </c>
      <c r="AA1595" s="199" t="e">
        <f t="shared" si="55"/>
        <v>#REF!</v>
      </c>
      <c r="AB1595" s="199" t="e">
        <f t="shared" si="55"/>
        <v>#REF!</v>
      </c>
      <c r="AC1595" s="199" t="e">
        <f t="shared" si="55"/>
        <v>#REF!</v>
      </c>
      <c r="AD1595" s="199" t="e">
        <f t="shared" si="54"/>
        <v>#REF!</v>
      </c>
      <c r="AE1595" s="199" t="e">
        <f t="shared" si="54"/>
        <v>#REF!</v>
      </c>
      <c r="AF1595" s="199" t="e">
        <f t="shared" si="54"/>
        <v>#REF!</v>
      </c>
    </row>
    <row r="1596" spans="21:32">
      <c r="U1596" s="199" t="e">
        <f>AND($C1596&lt;&gt;"",#REF!&lt;&gt;"")</f>
        <v>#REF!</v>
      </c>
      <c r="V1596" s="199" t="e">
        <f>AND($C1596&lt;&gt;"",#REF!&lt;&gt;"")</f>
        <v>#REF!</v>
      </c>
      <c r="W1596" s="199" t="e">
        <f>AND($C1596&lt;&gt;"",#REF!&lt;&gt;"")</f>
        <v>#REF!</v>
      </c>
      <c r="X1596" s="199" t="e">
        <f>AND($C1596&lt;&gt;"",#REF!&lt;&gt;"")</f>
        <v>#REF!</v>
      </c>
      <c r="Y1596" s="199" t="e">
        <f>AND($C1596&lt;&gt;"",#REF!&lt;&gt;"")</f>
        <v>#REF!</v>
      </c>
      <c r="Z1596" s="199" t="e">
        <f>AND($C1596&lt;&gt;"",#REF!&lt;&gt;"")</f>
        <v>#REF!</v>
      </c>
      <c r="AA1596" s="199" t="e">
        <f t="shared" si="55"/>
        <v>#REF!</v>
      </c>
      <c r="AB1596" s="199" t="e">
        <f t="shared" si="55"/>
        <v>#REF!</v>
      </c>
      <c r="AC1596" s="199" t="e">
        <f t="shared" si="55"/>
        <v>#REF!</v>
      </c>
      <c r="AD1596" s="199" t="e">
        <f t="shared" si="55"/>
        <v>#REF!</v>
      </c>
      <c r="AE1596" s="199" t="e">
        <f t="shared" si="55"/>
        <v>#REF!</v>
      </c>
      <c r="AF1596" s="199" t="e">
        <f t="shared" si="55"/>
        <v>#REF!</v>
      </c>
    </row>
    <row r="1597" spans="21:32">
      <c r="U1597" s="199" t="e">
        <f>AND($C1597&lt;&gt;"",#REF!&lt;&gt;"")</f>
        <v>#REF!</v>
      </c>
      <c r="V1597" s="199" t="e">
        <f>AND($C1597&lt;&gt;"",#REF!&lt;&gt;"")</f>
        <v>#REF!</v>
      </c>
      <c r="W1597" s="199" t="e">
        <f>AND($C1597&lt;&gt;"",#REF!&lt;&gt;"")</f>
        <v>#REF!</v>
      </c>
      <c r="X1597" s="199" t="e">
        <f>AND($C1597&lt;&gt;"",#REF!&lt;&gt;"")</f>
        <v>#REF!</v>
      </c>
      <c r="Y1597" s="199" t="e">
        <f>AND($C1597&lt;&gt;"",#REF!&lt;&gt;"")</f>
        <v>#REF!</v>
      </c>
      <c r="Z1597" s="199" t="e">
        <f>AND($C1597&lt;&gt;"",#REF!&lt;&gt;"")</f>
        <v>#REF!</v>
      </c>
      <c r="AA1597" s="199" t="e">
        <f t="shared" ref="AA1597:AF1639" si="56">IF(U1597=TRUE,1,"")</f>
        <v>#REF!</v>
      </c>
      <c r="AB1597" s="199" t="e">
        <f t="shared" si="56"/>
        <v>#REF!</v>
      </c>
      <c r="AC1597" s="199" t="e">
        <f t="shared" si="56"/>
        <v>#REF!</v>
      </c>
      <c r="AD1597" s="199" t="e">
        <f t="shared" si="56"/>
        <v>#REF!</v>
      </c>
      <c r="AE1597" s="199" t="e">
        <f t="shared" si="56"/>
        <v>#REF!</v>
      </c>
      <c r="AF1597" s="199" t="e">
        <f t="shared" si="56"/>
        <v>#REF!</v>
      </c>
    </row>
    <row r="1598" spans="21:32">
      <c r="U1598" s="199" t="e">
        <f>AND($C1598&lt;&gt;"",#REF!&lt;&gt;"")</f>
        <v>#REF!</v>
      </c>
      <c r="V1598" s="199" t="e">
        <f>AND($C1598&lt;&gt;"",#REF!&lt;&gt;"")</f>
        <v>#REF!</v>
      </c>
      <c r="W1598" s="199" t="e">
        <f>AND($C1598&lt;&gt;"",#REF!&lt;&gt;"")</f>
        <v>#REF!</v>
      </c>
      <c r="X1598" s="199" t="e">
        <f>AND($C1598&lt;&gt;"",#REF!&lt;&gt;"")</f>
        <v>#REF!</v>
      </c>
      <c r="Y1598" s="199" t="e">
        <f>AND($C1598&lt;&gt;"",#REF!&lt;&gt;"")</f>
        <v>#REF!</v>
      </c>
      <c r="Z1598" s="199" t="e">
        <f>AND($C1598&lt;&gt;"",#REF!&lt;&gt;"")</f>
        <v>#REF!</v>
      </c>
      <c r="AA1598" s="199" t="e">
        <f t="shared" si="56"/>
        <v>#REF!</v>
      </c>
      <c r="AB1598" s="199" t="e">
        <f t="shared" si="56"/>
        <v>#REF!</v>
      </c>
      <c r="AC1598" s="199" t="e">
        <f t="shared" si="56"/>
        <v>#REF!</v>
      </c>
      <c r="AD1598" s="199" t="e">
        <f t="shared" si="56"/>
        <v>#REF!</v>
      </c>
      <c r="AE1598" s="199" t="e">
        <f t="shared" si="56"/>
        <v>#REF!</v>
      </c>
      <c r="AF1598" s="199" t="e">
        <f t="shared" si="56"/>
        <v>#REF!</v>
      </c>
    </row>
    <row r="1599" spans="21:32">
      <c r="U1599" s="199" t="e">
        <f>AND($C1599&lt;&gt;"",#REF!&lt;&gt;"")</f>
        <v>#REF!</v>
      </c>
      <c r="V1599" s="199" t="e">
        <f>AND($C1599&lt;&gt;"",#REF!&lt;&gt;"")</f>
        <v>#REF!</v>
      </c>
      <c r="W1599" s="199" t="e">
        <f>AND($C1599&lt;&gt;"",#REF!&lt;&gt;"")</f>
        <v>#REF!</v>
      </c>
      <c r="X1599" s="199" t="e">
        <f>AND($C1599&lt;&gt;"",#REF!&lt;&gt;"")</f>
        <v>#REF!</v>
      </c>
      <c r="Y1599" s="199" t="e">
        <f>AND($C1599&lt;&gt;"",#REF!&lt;&gt;"")</f>
        <v>#REF!</v>
      </c>
      <c r="Z1599" s="199" t="e">
        <f>AND($C1599&lt;&gt;"",#REF!&lt;&gt;"")</f>
        <v>#REF!</v>
      </c>
      <c r="AA1599" s="199" t="e">
        <f t="shared" si="56"/>
        <v>#REF!</v>
      </c>
      <c r="AB1599" s="199" t="e">
        <f t="shared" si="56"/>
        <v>#REF!</v>
      </c>
      <c r="AC1599" s="199" t="e">
        <f t="shared" si="56"/>
        <v>#REF!</v>
      </c>
      <c r="AD1599" s="199" t="e">
        <f t="shared" si="56"/>
        <v>#REF!</v>
      </c>
      <c r="AE1599" s="199" t="e">
        <f t="shared" si="56"/>
        <v>#REF!</v>
      </c>
      <c r="AF1599" s="199" t="e">
        <f t="shared" si="56"/>
        <v>#REF!</v>
      </c>
    </row>
    <row r="1600" spans="21:32">
      <c r="U1600" s="199" t="e">
        <f>AND($C1600&lt;&gt;"",#REF!&lt;&gt;"")</f>
        <v>#REF!</v>
      </c>
      <c r="V1600" s="199" t="e">
        <f>AND($C1600&lt;&gt;"",#REF!&lt;&gt;"")</f>
        <v>#REF!</v>
      </c>
      <c r="W1600" s="199" t="e">
        <f>AND($C1600&lt;&gt;"",#REF!&lt;&gt;"")</f>
        <v>#REF!</v>
      </c>
      <c r="X1600" s="199" t="e">
        <f>AND($C1600&lt;&gt;"",#REF!&lt;&gt;"")</f>
        <v>#REF!</v>
      </c>
      <c r="Y1600" s="199" t="e">
        <f>AND($C1600&lt;&gt;"",#REF!&lt;&gt;"")</f>
        <v>#REF!</v>
      </c>
      <c r="Z1600" s="199" t="e">
        <f>AND($C1600&lt;&gt;"",#REF!&lt;&gt;"")</f>
        <v>#REF!</v>
      </c>
      <c r="AA1600" s="199" t="e">
        <f t="shared" si="56"/>
        <v>#REF!</v>
      </c>
      <c r="AB1600" s="199" t="e">
        <f t="shared" si="56"/>
        <v>#REF!</v>
      </c>
      <c r="AC1600" s="199" t="e">
        <f t="shared" si="56"/>
        <v>#REF!</v>
      </c>
      <c r="AD1600" s="199" t="e">
        <f t="shared" si="56"/>
        <v>#REF!</v>
      </c>
      <c r="AE1600" s="199" t="e">
        <f t="shared" si="56"/>
        <v>#REF!</v>
      </c>
      <c r="AF1600" s="199" t="e">
        <f t="shared" si="56"/>
        <v>#REF!</v>
      </c>
    </row>
    <row r="1601" spans="21:32">
      <c r="U1601" s="199" t="e">
        <f>AND($C1601&lt;&gt;"",#REF!&lt;&gt;"")</f>
        <v>#REF!</v>
      </c>
      <c r="V1601" s="199" t="e">
        <f>AND($C1601&lt;&gt;"",#REF!&lt;&gt;"")</f>
        <v>#REF!</v>
      </c>
      <c r="W1601" s="199" t="e">
        <f>AND($C1601&lt;&gt;"",#REF!&lt;&gt;"")</f>
        <v>#REF!</v>
      </c>
      <c r="X1601" s="199" t="e">
        <f>AND($C1601&lt;&gt;"",#REF!&lt;&gt;"")</f>
        <v>#REF!</v>
      </c>
      <c r="Y1601" s="199" t="e">
        <f>AND($C1601&lt;&gt;"",#REF!&lt;&gt;"")</f>
        <v>#REF!</v>
      </c>
      <c r="Z1601" s="199" t="e">
        <f>AND($C1601&lt;&gt;"",#REF!&lt;&gt;"")</f>
        <v>#REF!</v>
      </c>
      <c r="AA1601" s="199" t="e">
        <f t="shared" si="56"/>
        <v>#REF!</v>
      </c>
      <c r="AB1601" s="199" t="e">
        <f t="shared" si="56"/>
        <v>#REF!</v>
      </c>
      <c r="AC1601" s="199" t="e">
        <f t="shared" si="56"/>
        <v>#REF!</v>
      </c>
      <c r="AD1601" s="199" t="e">
        <f t="shared" si="56"/>
        <v>#REF!</v>
      </c>
      <c r="AE1601" s="199" t="e">
        <f t="shared" si="56"/>
        <v>#REF!</v>
      </c>
      <c r="AF1601" s="199" t="e">
        <f t="shared" si="56"/>
        <v>#REF!</v>
      </c>
    </row>
    <row r="1602" spans="21:32">
      <c r="U1602" s="199" t="e">
        <f>AND($C1602&lt;&gt;"",#REF!&lt;&gt;"")</f>
        <v>#REF!</v>
      </c>
      <c r="V1602" s="199" t="e">
        <f>AND($C1602&lt;&gt;"",#REF!&lt;&gt;"")</f>
        <v>#REF!</v>
      </c>
      <c r="W1602" s="199" t="e">
        <f>AND($C1602&lt;&gt;"",#REF!&lt;&gt;"")</f>
        <v>#REF!</v>
      </c>
      <c r="X1602" s="199" t="e">
        <f>AND($C1602&lt;&gt;"",#REF!&lt;&gt;"")</f>
        <v>#REF!</v>
      </c>
      <c r="Y1602" s="199" t="e">
        <f>AND($C1602&lt;&gt;"",#REF!&lt;&gt;"")</f>
        <v>#REF!</v>
      </c>
      <c r="Z1602" s="199" t="e">
        <f>AND($C1602&lt;&gt;"",#REF!&lt;&gt;"")</f>
        <v>#REF!</v>
      </c>
      <c r="AA1602" s="199" t="e">
        <f t="shared" si="56"/>
        <v>#REF!</v>
      </c>
      <c r="AB1602" s="199" t="e">
        <f t="shared" si="56"/>
        <v>#REF!</v>
      </c>
      <c r="AC1602" s="199" t="e">
        <f t="shared" si="56"/>
        <v>#REF!</v>
      </c>
      <c r="AD1602" s="199" t="e">
        <f t="shared" si="56"/>
        <v>#REF!</v>
      </c>
      <c r="AE1602" s="199" t="e">
        <f t="shared" si="56"/>
        <v>#REF!</v>
      </c>
      <c r="AF1602" s="199" t="e">
        <f t="shared" si="56"/>
        <v>#REF!</v>
      </c>
    </row>
    <row r="1603" spans="21:32">
      <c r="U1603" s="199" t="e">
        <f>AND($C1603&lt;&gt;"",#REF!&lt;&gt;"")</f>
        <v>#REF!</v>
      </c>
      <c r="V1603" s="199" t="e">
        <f>AND($C1603&lt;&gt;"",#REF!&lt;&gt;"")</f>
        <v>#REF!</v>
      </c>
      <c r="W1603" s="199" t="e">
        <f>AND($C1603&lt;&gt;"",#REF!&lt;&gt;"")</f>
        <v>#REF!</v>
      </c>
      <c r="X1603" s="199" t="e">
        <f>AND($C1603&lt;&gt;"",#REF!&lt;&gt;"")</f>
        <v>#REF!</v>
      </c>
      <c r="Y1603" s="199" t="e">
        <f>AND($C1603&lt;&gt;"",#REF!&lt;&gt;"")</f>
        <v>#REF!</v>
      </c>
      <c r="Z1603" s="199" t="e">
        <f>AND($C1603&lt;&gt;"",#REF!&lt;&gt;"")</f>
        <v>#REF!</v>
      </c>
      <c r="AA1603" s="199" t="e">
        <f t="shared" si="56"/>
        <v>#REF!</v>
      </c>
      <c r="AB1603" s="199" t="e">
        <f t="shared" si="56"/>
        <v>#REF!</v>
      </c>
      <c r="AC1603" s="199" t="e">
        <f t="shared" si="56"/>
        <v>#REF!</v>
      </c>
      <c r="AD1603" s="199" t="e">
        <f t="shared" si="56"/>
        <v>#REF!</v>
      </c>
      <c r="AE1603" s="199" t="e">
        <f t="shared" si="56"/>
        <v>#REF!</v>
      </c>
      <c r="AF1603" s="199" t="e">
        <f t="shared" si="56"/>
        <v>#REF!</v>
      </c>
    </row>
    <row r="1604" spans="21:32">
      <c r="U1604" s="199" t="e">
        <f>AND($C1604&lt;&gt;"",#REF!&lt;&gt;"")</f>
        <v>#REF!</v>
      </c>
      <c r="V1604" s="199" t="e">
        <f>AND($C1604&lt;&gt;"",#REF!&lt;&gt;"")</f>
        <v>#REF!</v>
      </c>
      <c r="W1604" s="199" t="e">
        <f>AND($C1604&lt;&gt;"",#REF!&lt;&gt;"")</f>
        <v>#REF!</v>
      </c>
      <c r="X1604" s="199" t="e">
        <f>AND($C1604&lt;&gt;"",#REF!&lt;&gt;"")</f>
        <v>#REF!</v>
      </c>
      <c r="Y1604" s="199" t="e">
        <f>AND($C1604&lt;&gt;"",#REF!&lt;&gt;"")</f>
        <v>#REF!</v>
      </c>
      <c r="Z1604" s="199" t="e">
        <f>AND($C1604&lt;&gt;"",#REF!&lt;&gt;"")</f>
        <v>#REF!</v>
      </c>
      <c r="AA1604" s="199" t="e">
        <f t="shared" si="56"/>
        <v>#REF!</v>
      </c>
      <c r="AB1604" s="199" t="e">
        <f t="shared" si="56"/>
        <v>#REF!</v>
      </c>
      <c r="AC1604" s="199" t="e">
        <f t="shared" si="56"/>
        <v>#REF!</v>
      </c>
      <c r="AD1604" s="199" t="e">
        <f t="shared" si="56"/>
        <v>#REF!</v>
      </c>
      <c r="AE1604" s="199" t="e">
        <f t="shared" si="56"/>
        <v>#REF!</v>
      </c>
      <c r="AF1604" s="199" t="e">
        <f t="shared" si="56"/>
        <v>#REF!</v>
      </c>
    </row>
    <row r="1605" spans="21:32">
      <c r="U1605" s="199" t="e">
        <f>AND($C1605&lt;&gt;"",#REF!&lt;&gt;"")</f>
        <v>#REF!</v>
      </c>
      <c r="V1605" s="199" t="e">
        <f>AND($C1605&lt;&gt;"",#REF!&lt;&gt;"")</f>
        <v>#REF!</v>
      </c>
      <c r="W1605" s="199" t="e">
        <f>AND($C1605&lt;&gt;"",#REF!&lt;&gt;"")</f>
        <v>#REF!</v>
      </c>
      <c r="X1605" s="199" t="e">
        <f>AND($C1605&lt;&gt;"",#REF!&lt;&gt;"")</f>
        <v>#REF!</v>
      </c>
      <c r="Y1605" s="199" t="e">
        <f>AND($C1605&lt;&gt;"",#REF!&lt;&gt;"")</f>
        <v>#REF!</v>
      </c>
      <c r="Z1605" s="199" t="e">
        <f>AND($C1605&lt;&gt;"",#REF!&lt;&gt;"")</f>
        <v>#REF!</v>
      </c>
      <c r="AA1605" s="199" t="e">
        <f t="shared" si="56"/>
        <v>#REF!</v>
      </c>
      <c r="AB1605" s="199" t="e">
        <f t="shared" si="56"/>
        <v>#REF!</v>
      </c>
      <c r="AC1605" s="199" t="e">
        <f t="shared" si="56"/>
        <v>#REF!</v>
      </c>
      <c r="AD1605" s="199" t="e">
        <f t="shared" si="56"/>
        <v>#REF!</v>
      </c>
      <c r="AE1605" s="199" t="e">
        <f t="shared" si="56"/>
        <v>#REF!</v>
      </c>
      <c r="AF1605" s="199" t="e">
        <f t="shared" si="56"/>
        <v>#REF!</v>
      </c>
    </row>
    <row r="1606" spans="21:32">
      <c r="U1606" s="199" t="e">
        <f>AND($C1606&lt;&gt;"",#REF!&lt;&gt;"")</f>
        <v>#REF!</v>
      </c>
      <c r="V1606" s="199" t="e">
        <f>AND($C1606&lt;&gt;"",#REF!&lt;&gt;"")</f>
        <v>#REF!</v>
      </c>
      <c r="W1606" s="199" t="e">
        <f>AND($C1606&lt;&gt;"",#REF!&lt;&gt;"")</f>
        <v>#REF!</v>
      </c>
      <c r="X1606" s="199" t="e">
        <f>AND($C1606&lt;&gt;"",#REF!&lt;&gt;"")</f>
        <v>#REF!</v>
      </c>
      <c r="Y1606" s="199" t="e">
        <f>AND($C1606&lt;&gt;"",#REF!&lt;&gt;"")</f>
        <v>#REF!</v>
      </c>
      <c r="Z1606" s="199" t="e">
        <f>AND($C1606&lt;&gt;"",#REF!&lt;&gt;"")</f>
        <v>#REF!</v>
      </c>
      <c r="AA1606" s="199" t="e">
        <f t="shared" si="56"/>
        <v>#REF!</v>
      </c>
      <c r="AB1606" s="199" t="e">
        <f t="shared" si="56"/>
        <v>#REF!</v>
      </c>
      <c r="AC1606" s="199" t="e">
        <f t="shared" si="56"/>
        <v>#REF!</v>
      </c>
      <c r="AD1606" s="199" t="e">
        <f t="shared" si="56"/>
        <v>#REF!</v>
      </c>
      <c r="AE1606" s="199" t="e">
        <f t="shared" si="56"/>
        <v>#REF!</v>
      </c>
      <c r="AF1606" s="199" t="e">
        <f t="shared" si="56"/>
        <v>#REF!</v>
      </c>
    </row>
    <row r="1607" spans="21:32">
      <c r="U1607" s="199" t="e">
        <f>AND($C1607&lt;&gt;"",#REF!&lt;&gt;"")</f>
        <v>#REF!</v>
      </c>
      <c r="V1607" s="199" t="e">
        <f>AND($C1607&lt;&gt;"",#REF!&lt;&gt;"")</f>
        <v>#REF!</v>
      </c>
      <c r="W1607" s="199" t="e">
        <f>AND($C1607&lt;&gt;"",#REF!&lt;&gt;"")</f>
        <v>#REF!</v>
      </c>
      <c r="X1607" s="199" t="e">
        <f>AND($C1607&lt;&gt;"",#REF!&lt;&gt;"")</f>
        <v>#REF!</v>
      </c>
      <c r="Y1607" s="199" t="e">
        <f>AND($C1607&lt;&gt;"",#REF!&lt;&gt;"")</f>
        <v>#REF!</v>
      </c>
      <c r="Z1607" s="199" t="e">
        <f>AND($C1607&lt;&gt;"",#REF!&lt;&gt;"")</f>
        <v>#REF!</v>
      </c>
      <c r="AA1607" s="199" t="e">
        <f t="shared" si="56"/>
        <v>#REF!</v>
      </c>
      <c r="AB1607" s="199" t="e">
        <f t="shared" si="56"/>
        <v>#REF!</v>
      </c>
      <c r="AC1607" s="199" t="e">
        <f t="shared" si="56"/>
        <v>#REF!</v>
      </c>
      <c r="AD1607" s="199" t="e">
        <f t="shared" si="56"/>
        <v>#REF!</v>
      </c>
      <c r="AE1607" s="199" t="e">
        <f t="shared" si="56"/>
        <v>#REF!</v>
      </c>
      <c r="AF1607" s="199" t="e">
        <f t="shared" si="56"/>
        <v>#REF!</v>
      </c>
    </row>
    <row r="1608" spans="21:32">
      <c r="U1608" s="199" t="e">
        <f>AND($C1608&lt;&gt;"",#REF!&lt;&gt;"")</f>
        <v>#REF!</v>
      </c>
      <c r="V1608" s="199" t="e">
        <f>AND($C1608&lt;&gt;"",#REF!&lt;&gt;"")</f>
        <v>#REF!</v>
      </c>
      <c r="W1608" s="199" t="e">
        <f>AND($C1608&lt;&gt;"",#REF!&lt;&gt;"")</f>
        <v>#REF!</v>
      </c>
      <c r="X1608" s="199" t="e">
        <f>AND($C1608&lt;&gt;"",#REF!&lt;&gt;"")</f>
        <v>#REF!</v>
      </c>
      <c r="Y1608" s="199" t="e">
        <f>AND($C1608&lt;&gt;"",#REF!&lt;&gt;"")</f>
        <v>#REF!</v>
      </c>
      <c r="Z1608" s="199" t="e">
        <f>AND($C1608&lt;&gt;"",#REF!&lt;&gt;"")</f>
        <v>#REF!</v>
      </c>
      <c r="AA1608" s="199" t="e">
        <f t="shared" si="56"/>
        <v>#REF!</v>
      </c>
      <c r="AB1608" s="199" t="e">
        <f t="shared" si="56"/>
        <v>#REF!</v>
      </c>
      <c r="AC1608" s="199" t="e">
        <f t="shared" si="56"/>
        <v>#REF!</v>
      </c>
      <c r="AD1608" s="199" t="e">
        <f t="shared" si="56"/>
        <v>#REF!</v>
      </c>
      <c r="AE1608" s="199" t="e">
        <f t="shared" si="56"/>
        <v>#REF!</v>
      </c>
      <c r="AF1608" s="199" t="e">
        <f t="shared" si="56"/>
        <v>#REF!</v>
      </c>
    </row>
    <row r="1609" spans="21:32">
      <c r="U1609" s="199" t="e">
        <f>AND($C1609&lt;&gt;"",#REF!&lt;&gt;"")</f>
        <v>#REF!</v>
      </c>
      <c r="V1609" s="199" t="e">
        <f>AND($C1609&lt;&gt;"",#REF!&lt;&gt;"")</f>
        <v>#REF!</v>
      </c>
      <c r="W1609" s="199" t="e">
        <f>AND($C1609&lt;&gt;"",#REF!&lt;&gt;"")</f>
        <v>#REF!</v>
      </c>
      <c r="X1609" s="199" t="e">
        <f>AND($C1609&lt;&gt;"",#REF!&lt;&gt;"")</f>
        <v>#REF!</v>
      </c>
      <c r="Y1609" s="199" t="e">
        <f>AND($C1609&lt;&gt;"",#REF!&lt;&gt;"")</f>
        <v>#REF!</v>
      </c>
      <c r="Z1609" s="199" t="e">
        <f>AND($C1609&lt;&gt;"",#REF!&lt;&gt;"")</f>
        <v>#REF!</v>
      </c>
      <c r="AA1609" s="199" t="e">
        <f t="shared" si="56"/>
        <v>#REF!</v>
      </c>
      <c r="AB1609" s="199" t="e">
        <f t="shared" si="56"/>
        <v>#REF!</v>
      </c>
      <c r="AC1609" s="199" t="e">
        <f t="shared" si="56"/>
        <v>#REF!</v>
      </c>
      <c r="AD1609" s="199" t="e">
        <f t="shared" si="56"/>
        <v>#REF!</v>
      </c>
      <c r="AE1609" s="199" t="e">
        <f t="shared" si="56"/>
        <v>#REF!</v>
      </c>
      <c r="AF1609" s="199" t="e">
        <f t="shared" si="56"/>
        <v>#REF!</v>
      </c>
    </row>
    <row r="1610" spans="21:32">
      <c r="U1610" s="199" t="e">
        <f>AND($C1610&lt;&gt;"",#REF!&lt;&gt;"")</f>
        <v>#REF!</v>
      </c>
      <c r="V1610" s="199" t="e">
        <f>AND($C1610&lt;&gt;"",#REF!&lt;&gt;"")</f>
        <v>#REF!</v>
      </c>
      <c r="W1610" s="199" t="e">
        <f>AND($C1610&lt;&gt;"",#REF!&lt;&gt;"")</f>
        <v>#REF!</v>
      </c>
      <c r="X1610" s="199" t="e">
        <f>AND($C1610&lt;&gt;"",#REF!&lt;&gt;"")</f>
        <v>#REF!</v>
      </c>
      <c r="Y1610" s="199" t="e">
        <f>AND($C1610&lt;&gt;"",#REF!&lt;&gt;"")</f>
        <v>#REF!</v>
      </c>
      <c r="Z1610" s="199" t="e">
        <f>AND($C1610&lt;&gt;"",#REF!&lt;&gt;"")</f>
        <v>#REF!</v>
      </c>
      <c r="AA1610" s="199" t="e">
        <f t="shared" si="56"/>
        <v>#REF!</v>
      </c>
      <c r="AB1610" s="199" t="e">
        <f t="shared" si="56"/>
        <v>#REF!</v>
      </c>
      <c r="AC1610" s="199" t="e">
        <f t="shared" si="56"/>
        <v>#REF!</v>
      </c>
      <c r="AD1610" s="199" t="e">
        <f t="shared" si="56"/>
        <v>#REF!</v>
      </c>
      <c r="AE1610" s="199" t="e">
        <f t="shared" si="56"/>
        <v>#REF!</v>
      </c>
      <c r="AF1610" s="199" t="e">
        <f t="shared" si="56"/>
        <v>#REF!</v>
      </c>
    </row>
    <row r="1611" spans="21:32">
      <c r="U1611" s="199" t="e">
        <f>AND($C1611&lt;&gt;"",#REF!&lt;&gt;"")</f>
        <v>#REF!</v>
      </c>
      <c r="V1611" s="199" t="e">
        <f>AND($C1611&lt;&gt;"",#REF!&lt;&gt;"")</f>
        <v>#REF!</v>
      </c>
      <c r="W1611" s="199" t="e">
        <f>AND($C1611&lt;&gt;"",#REF!&lt;&gt;"")</f>
        <v>#REF!</v>
      </c>
      <c r="X1611" s="199" t="e">
        <f>AND($C1611&lt;&gt;"",#REF!&lt;&gt;"")</f>
        <v>#REF!</v>
      </c>
      <c r="Y1611" s="199" t="e">
        <f>AND($C1611&lt;&gt;"",#REF!&lt;&gt;"")</f>
        <v>#REF!</v>
      </c>
      <c r="Z1611" s="199" t="e">
        <f>AND($C1611&lt;&gt;"",#REF!&lt;&gt;"")</f>
        <v>#REF!</v>
      </c>
      <c r="AA1611" s="199" t="e">
        <f t="shared" si="56"/>
        <v>#REF!</v>
      </c>
      <c r="AB1611" s="199" t="e">
        <f t="shared" si="56"/>
        <v>#REF!</v>
      </c>
      <c r="AC1611" s="199" t="e">
        <f t="shared" si="56"/>
        <v>#REF!</v>
      </c>
      <c r="AD1611" s="199" t="e">
        <f t="shared" si="56"/>
        <v>#REF!</v>
      </c>
      <c r="AE1611" s="199" t="e">
        <f t="shared" si="56"/>
        <v>#REF!</v>
      </c>
      <c r="AF1611" s="199" t="e">
        <f t="shared" si="56"/>
        <v>#REF!</v>
      </c>
    </row>
    <row r="1612" spans="21:32">
      <c r="U1612" s="199" t="e">
        <f>AND($C1612&lt;&gt;"",#REF!&lt;&gt;"")</f>
        <v>#REF!</v>
      </c>
      <c r="V1612" s="199" t="e">
        <f>AND($C1612&lt;&gt;"",#REF!&lt;&gt;"")</f>
        <v>#REF!</v>
      </c>
      <c r="W1612" s="199" t="e">
        <f>AND($C1612&lt;&gt;"",#REF!&lt;&gt;"")</f>
        <v>#REF!</v>
      </c>
      <c r="X1612" s="199" t="e">
        <f>AND($C1612&lt;&gt;"",#REF!&lt;&gt;"")</f>
        <v>#REF!</v>
      </c>
      <c r="Y1612" s="199" t="e">
        <f>AND($C1612&lt;&gt;"",#REF!&lt;&gt;"")</f>
        <v>#REF!</v>
      </c>
      <c r="Z1612" s="199" t="e">
        <f>AND($C1612&lt;&gt;"",#REF!&lt;&gt;"")</f>
        <v>#REF!</v>
      </c>
      <c r="AA1612" s="199" t="e">
        <f t="shared" si="56"/>
        <v>#REF!</v>
      </c>
      <c r="AB1612" s="199" t="e">
        <f t="shared" si="56"/>
        <v>#REF!</v>
      </c>
      <c r="AC1612" s="199" t="e">
        <f t="shared" si="56"/>
        <v>#REF!</v>
      </c>
      <c r="AD1612" s="199" t="e">
        <f t="shared" si="56"/>
        <v>#REF!</v>
      </c>
      <c r="AE1612" s="199" t="e">
        <f t="shared" si="56"/>
        <v>#REF!</v>
      </c>
      <c r="AF1612" s="199" t="e">
        <f t="shared" si="56"/>
        <v>#REF!</v>
      </c>
    </row>
    <row r="1613" spans="21:32">
      <c r="U1613" s="199" t="e">
        <f>AND($C1613&lt;&gt;"",#REF!&lt;&gt;"")</f>
        <v>#REF!</v>
      </c>
      <c r="V1613" s="199" t="e">
        <f>AND($C1613&lt;&gt;"",#REF!&lt;&gt;"")</f>
        <v>#REF!</v>
      </c>
      <c r="W1613" s="199" t="e">
        <f>AND($C1613&lt;&gt;"",#REF!&lt;&gt;"")</f>
        <v>#REF!</v>
      </c>
      <c r="X1613" s="199" t="e">
        <f>AND($C1613&lt;&gt;"",#REF!&lt;&gt;"")</f>
        <v>#REF!</v>
      </c>
      <c r="Y1613" s="199" t="e">
        <f>AND($C1613&lt;&gt;"",#REF!&lt;&gt;"")</f>
        <v>#REF!</v>
      </c>
      <c r="Z1613" s="199" t="e">
        <f>AND($C1613&lt;&gt;"",#REF!&lt;&gt;"")</f>
        <v>#REF!</v>
      </c>
      <c r="AA1613" s="199" t="e">
        <f t="shared" si="56"/>
        <v>#REF!</v>
      </c>
      <c r="AB1613" s="199" t="e">
        <f t="shared" si="56"/>
        <v>#REF!</v>
      </c>
      <c r="AC1613" s="199" t="e">
        <f t="shared" si="56"/>
        <v>#REF!</v>
      </c>
      <c r="AD1613" s="199" t="e">
        <f t="shared" si="56"/>
        <v>#REF!</v>
      </c>
      <c r="AE1613" s="199" t="e">
        <f t="shared" si="56"/>
        <v>#REF!</v>
      </c>
      <c r="AF1613" s="199" t="e">
        <f t="shared" si="56"/>
        <v>#REF!</v>
      </c>
    </row>
    <row r="1614" spans="21:32">
      <c r="U1614" s="199" t="e">
        <f>AND($C1614&lt;&gt;"",#REF!&lt;&gt;"")</f>
        <v>#REF!</v>
      </c>
      <c r="V1614" s="199" t="e">
        <f>AND($C1614&lt;&gt;"",#REF!&lt;&gt;"")</f>
        <v>#REF!</v>
      </c>
      <c r="W1614" s="199" t="e">
        <f>AND($C1614&lt;&gt;"",#REF!&lt;&gt;"")</f>
        <v>#REF!</v>
      </c>
      <c r="X1614" s="199" t="e">
        <f>AND($C1614&lt;&gt;"",#REF!&lt;&gt;"")</f>
        <v>#REF!</v>
      </c>
      <c r="Y1614" s="199" t="e">
        <f>AND($C1614&lt;&gt;"",#REF!&lt;&gt;"")</f>
        <v>#REF!</v>
      </c>
      <c r="Z1614" s="199" t="e">
        <f>AND($C1614&lt;&gt;"",#REF!&lt;&gt;"")</f>
        <v>#REF!</v>
      </c>
      <c r="AA1614" s="199" t="e">
        <f t="shared" si="56"/>
        <v>#REF!</v>
      </c>
      <c r="AB1614" s="199" t="e">
        <f t="shared" si="56"/>
        <v>#REF!</v>
      </c>
      <c r="AC1614" s="199" t="e">
        <f t="shared" si="56"/>
        <v>#REF!</v>
      </c>
      <c r="AD1614" s="199" t="e">
        <f t="shared" si="56"/>
        <v>#REF!</v>
      </c>
      <c r="AE1614" s="199" t="e">
        <f t="shared" si="56"/>
        <v>#REF!</v>
      </c>
      <c r="AF1614" s="199" t="e">
        <f t="shared" si="56"/>
        <v>#REF!</v>
      </c>
    </row>
    <row r="1615" spans="21:32">
      <c r="U1615" s="199" t="e">
        <f>AND($C1615&lt;&gt;"",#REF!&lt;&gt;"")</f>
        <v>#REF!</v>
      </c>
      <c r="V1615" s="199" t="e">
        <f>AND($C1615&lt;&gt;"",#REF!&lt;&gt;"")</f>
        <v>#REF!</v>
      </c>
      <c r="W1615" s="199" t="e">
        <f>AND($C1615&lt;&gt;"",#REF!&lt;&gt;"")</f>
        <v>#REF!</v>
      </c>
      <c r="X1615" s="199" t="e">
        <f>AND($C1615&lt;&gt;"",#REF!&lt;&gt;"")</f>
        <v>#REF!</v>
      </c>
      <c r="Y1615" s="199" t="e">
        <f>AND($C1615&lt;&gt;"",#REF!&lt;&gt;"")</f>
        <v>#REF!</v>
      </c>
      <c r="Z1615" s="199" t="e">
        <f>AND($C1615&lt;&gt;"",#REF!&lt;&gt;"")</f>
        <v>#REF!</v>
      </c>
      <c r="AA1615" s="199" t="e">
        <f t="shared" si="56"/>
        <v>#REF!</v>
      </c>
      <c r="AB1615" s="199" t="e">
        <f t="shared" si="56"/>
        <v>#REF!</v>
      </c>
      <c r="AC1615" s="199" t="e">
        <f t="shared" si="56"/>
        <v>#REF!</v>
      </c>
      <c r="AD1615" s="199" t="e">
        <f t="shared" si="56"/>
        <v>#REF!</v>
      </c>
      <c r="AE1615" s="199" t="e">
        <f t="shared" si="56"/>
        <v>#REF!</v>
      </c>
      <c r="AF1615" s="199" t="e">
        <f t="shared" si="56"/>
        <v>#REF!</v>
      </c>
    </row>
    <row r="1616" spans="21:32">
      <c r="U1616" s="199" t="e">
        <f>AND($C1616&lt;&gt;"",#REF!&lt;&gt;"")</f>
        <v>#REF!</v>
      </c>
      <c r="V1616" s="199" t="e">
        <f>AND($C1616&lt;&gt;"",#REF!&lt;&gt;"")</f>
        <v>#REF!</v>
      </c>
      <c r="W1616" s="199" t="e">
        <f>AND($C1616&lt;&gt;"",#REF!&lt;&gt;"")</f>
        <v>#REF!</v>
      </c>
      <c r="X1616" s="199" t="e">
        <f>AND($C1616&lt;&gt;"",#REF!&lt;&gt;"")</f>
        <v>#REF!</v>
      </c>
      <c r="Y1616" s="199" t="e">
        <f>AND($C1616&lt;&gt;"",#REF!&lt;&gt;"")</f>
        <v>#REF!</v>
      </c>
      <c r="Z1616" s="199" t="e">
        <f>AND($C1616&lt;&gt;"",#REF!&lt;&gt;"")</f>
        <v>#REF!</v>
      </c>
      <c r="AA1616" s="199" t="e">
        <f t="shared" si="56"/>
        <v>#REF!</v>
      </c>
      <c r="AB1616" s="199" t="e">
        <f t="shared" si="56"/>
        <v>#REF!</v>
      </c>
      <c r="AC1616" s="199" t="e">
        <f t="shared" si="56"/>
        <v>#REF!</v>
      </c>
      <c r="AD1616" s="199" t="e">
        <f t="shared" si="56"/>
        <v>#REF!</v>
      </c>
      <c r="AE1616" s="199" t="e">
        <f t="shared" si="56"/>
        <v>#REF!</v>
      </c>
      <c r="AF1616" s="199" t="e">
        <f t="shared" si="56"/>
        <v>#REF!</v>
      </c>
    </row>
    <row r="1617" spans="21:32">
      <c r="U1617" s="199" t="e">
        <f>AND($C1617&lt;&gt;"",#REF!&lt;&gt;"")</f>
        <v>#REF!</v>
      </c>
      <c r="V1617" s="199" t="e">
        <f>AND($C1617&lt;&gt;"",#REF!&lt;&gt;"")</f>
        <v>#REF!</v>
      </c>
      <c r="W1617" s="199" t="e">
        <f>AND($C1617&lt;&gt;"",#REF!&lt;&gt;"")</f>
        <v>#REF!</v>
      </c>
      <c r="X1617" s="199" t="e">
        <f>AND($C1617&lt;&gt;"",#REF!&lt;&gt;"")</f>
        <v>#REF!</v>
      </c>
      <c r="Y1617" s="199" t="e">
        <f>AND($C1617&lt;&gt;"",#REF!&lt;&gt;"")</f>
        <v>#REF!</v>
      </c>
      <c r="Z1617" s="199" t="e">
        <f>AND($C1617&lt;&gt;"",#REF!&lt;&gt;"")</f>
        <v>#REF!</v>
      </c>
      <c r="AA1617" s="199" t="e">
        <f t="shared" si="56"/>
        <v>#REF!</v>
      </c>
      <c r="AB1617" s="199" t="e">
        <f t="shared" si="56"/>
        <v>#REF!</v>
      </c>
      <c r="AC1617" s="199" t="e">
        <f t="shared" si="56"/>
        <v>#REF!</v>
      </c>
      <c r="AD1617" s="199" t="e">
        <f t="shared" si="56"/>
        <v>#REF!</v>
      </c>
      <c r="AE1617" s="199" t="e">
        <f t="shared" si="56"/>
        <v>#REF!</v>
      </c>
      <c r="AF1617" s="199" t="e">
        <f t="shared" si="56"/>
        <v>#REF!</v>
      </c>
    </row>
    <row r="1618" spans="21:32">
      <c r="U1618" s="199" t="e">
        <f>AND($C1618&lt;&gt;"",#REF!&lt;&gt;"")</f>
        <v>#REF!</v>
      </c>
      <c r="V1618" s="199" t="e">
        <f>AND($C1618&lt;&gt;"",#REF!&lt;&gt;"")</f>
        <v>#REF!</v>
      </c>
      <c r="W1618" s="199" t="e">
        <f>AND($C1618&lt;&gt;"",#REF!&lt;&gt;"")</f>
        <v>#REF!</v>
      </c>
      <c r="X1618" s="199" t="e">
        <f>AND($C1618&lt;&gt;"",#REF!&lt;&gt;"")</f>
        <v>#REF!</v>
      </c>
      <c r="Y1618" s="199" t="e">
        <f>AND($C1618&lt;&gt;"",#REF!&lt;&gt;"")</f>
        <v>#REF!</v>
      </c>
      <c r="Z1618" s="199" t="e">
        <f>AND($C1618&lt;&gt;"",#REF!&lt;&gt;"")</f>
        <v>#REF!</v>
      </c>
      <c r="AA1618" s="199" t="e">
        <f t="shared" si="56"/>
        <v>#REF!</v>
      </c>
      <c r="AB1618" s="199" t="e">
        <f t="shared" si="56"/>
        <v>#REF!</v>
      </c>
      <c r="AC1618" s="199" t="e">
        <f t="shared" si="56"/>
        <v>#REF!</v>
      </c>
      <c r="AD1618" s="199" t="e">
        <f t="shared" si="56"/>
        <v>#REF!</v>
      </c>
      <c r="AE1618" s="199" t="e">
        <f t="shared" si="56"/>
        <v>#REF!</v>
      </c>
      <c r="AF1618" s="199" t="e">
        <f t="shared" si="56"/>
        <v>#REF!</v>
      </c>
    </row>
    <row r="1619" spans="21:32">
      <c r="U1619" s="199" t="e">
        <f>AND($C1619&lt;&gt;"",#REF!&lt;&gt;"")</f>
        <v>#REF!</v>
      </c>
      <c r="V1619" s="199" t="e">
        <f>AND($C1619&lt;&gt;"",#REF!&lt;&gt;"")</f>
        <v>#REF!</v>
      </c>
      <c r="W1619" s="199" t="e">
        <f>AND($C1619&lt;&gt;"",#REF!&lt;&gt;"")</f>
        <v>#REF!</v>
      </c>
      <c r="X1619" s="199" t="e">
        <f>AND($C1619&lt;&gt;"",#REF!&lt;&gt;"")</f>
        <v>#REF!</v>
      </c>
      <c r="Y1619" s="199" t="e">
        <f>AND($C1619&lt;&gt;"",#REF!&lt;&gt;"")</f>
        <v>#REF!</v>
      </c>
      <c r="Z1619" s="199" t="e">
        <f>AND($C1619&lt;&gt;"",#REF!&lt;&gt;"")</f>
        <v>#REF!</v>
      </c>
      <c r="AA1619" s="199" t="e">
        <f t="shared" si="56"/>
        <v>#REF!</v>
      </c>
      <c r="AB1619" s="199" t="e">
        <f t="shared" si="56"/>
        <v>#REF!</v>
      </c>
      <c r="AC1619" s="199" t="e">
        <f t="shared" si="56"/>
        <v>#REF!</v>
      </c>
      <c r="AD1619" s="199" t="e">
        <f t="shared" si="56"/>
        <v>#REF!</v>
      </c>
      <c r="AE1619" s="199" t="e">
        <f t="shared" si="56"/>
        <v>#REF!</v>
      </c>
      <c r="AF1619" s="199" t="e">
        <f t="shared" si="56"/>
        <v>#REF!</v>
      </c>
    </row>
    <row r="1620" spans="21:32">
      <c r="U1620" s="199" t="e">
        <f>AND($C1620&lt;&gt;"",#REF!&lt;&gt;"")</f>
        <v>#REF!</v>
      </c>
      <c r="V1620" s="199" t="e">
        <f>AND($C1620&lt;&gt;"",#REF!&lt;&gt;"")</f>
        <v>#REF!</v>
      </c>
      <c r="W1620" s="199" t="e">
        <f>AND($C1620&lt;&gt;"",#REF!&lt;&gt;"")</f>
        <v>#REF!</v>
      </c>
      <c r="X1620" s="199" t="e">
        <f>AND($C1620&lt;&gt;"",#REF!&lt;&gt;"")</f>
        <v>#REF!</v>
      </c>
      <c r="Y1620" s="199" t="e">
        <f>AND($C1620&lt;&gt;"",#REF!&lt;&gt;"")</f>
        <v>#REF!</v>
      </c>
      <c r="Z1620" s="199" t="e">
        <f>AND($C1620&lt;&gt;"",#REF!&lt;&gt;"")</f>
        <v>#REF!</v>
      </c>
      <c r="AA1620" s="199" t="e">
        <f t="shared" si="56"/>
        <v>#REF!</v>
      </c>
      <c r="AB1620" s="199" t="e">
        <f t="shared" si="56"/>
        <v>#REF!</v>
      </c>
      <c r="AC1620" s="199" t="e">
        <f t="shared" si="56"/>
        <v>#REF!</v>
      </c>
      <c r="AD1620" s="199" t="e">
        <f t="shared" si="56"/>
        <v>#REF!</v>
      </c>
      <c r="AE1620" s="199" t="e">
        <f t="shared" si="56"/>
        <v>#REF!</v>
      </c>
      <c r="AF1620" s="199" t="e">
        <f t="shared" si="56"/>
        <v>#REF!</v>
      </c>
    </row>
    <row r="1621" spans="21:32">
      <c r="U1621" s="199" t="e">
        <f>AND($C1621&lt;&gt;"",#REF!&lt;&gt;"")</f>
        <v>#REF!</v>
      </c>
      <c r="V1621" s="199" t="e">
        <f>AND($C1621&lt;&gt;"",#REF!&lt;&gt;"")</f>
        <v>#REF!</v>
      </c>
      <c r="W1621" s="199" t="e">
        <f>AND($C1621&lt;&gt;"",#REF!&lt;&gt;"")</f>
        <v>#REF!</v>
      </c>
      <c r="X1621" s="199" t="e">
        <f>AND($C1621&lt;&gt;"",#REF!&lt;&gt;"")</f>
        <v>#REF!</v>
      </c>
      <c r="Y1621" s="199" t="e">
        <f>AND($C1621&lt;&gt;"",#REF!&lt;&gt;"")</f>
        <v>#REF!</v>
      </c>
      <c r="Z1621" s="199" t="e">
        <f>AND($C1621&lt;&gt;"",#REF!&lt;&gt;"")</f>
        <v>#REF!</v>
      </c>
      <c r="AA1621" s="199" t="e">
        <f t="shared" si="56"/>
        <v>#REF!</v>
      </c>
      <c r="AB1621" s="199" t="e">
        <f t="shared" si="56"/>
        <v>#REF!</v>
      </c>
      <c r="AC1621" s="199" t="e">
        <f t="shared" si="56"/>
        <v>#REF!</v>
      </c>
      <c r="AD1621" s="199" t="e">
        <f t="shared" si="56"/>
        <v>#REF!</v>
      </c>
      <c r="AE1621" s="199" t="e">
        <f t="shared" si="56"/>
        <v>#REF!</v>
      </c>
      <c r="AF1621" s="199" t="e">
        <f t="shared" si="56"/>
        <v>#REF!</v>
      </c>
    </row>
    <row r="1622" spans="21:32">
      <c r="U1622" s="199" t="e">
        <f>AND($C1622&lt;&gt;"",#REF!&lt;&gt;"")</f>
        <v>#REF!</v>
      </c>
      <c r="V1622" s="199" t="e">
        <f>AND($C1622&lt;&gt;"",#REF!&lt;&gt;"")</f>
        <v>#REF!</v>
      </c>
      <c r="W1622" s="199" t="e">
        <f>AND($C1622&lt;&gt;"",#REF!&lt;&gt;"")</f>
        <v>#REF!</v>
      </c>
      <c r="X1622" s="199" t="e">
        <f>AND($C1622&lt;&gt;"",#REF!&lt;&gt;"")</f>
        <v>#REF!</v>
      </c>
      <c r="Y1622" s="199" t="e">
        <f>AND($C1622&lt;&gt;"",#REF!&lt;&gt;"")</f>
        <v>#REF!</v>
      </c>
      <c r="Z1622" s="199" t="e">
        <f>AND($C1622&lt;&gt;"",#REF!&lt;&gt;"")</f>
        <v>#REF!</v>
      </c>
      <c r="AA1622" s="199" t="e">
        <f t="shared" si="56"/>
        <v>#REF!</v>
      </c>
      <c r="AB1622" s="199" t="e">
        <f t="shared" si="56"/>
        <v>#REF!</v>
      </c>
      <c r="AC1622" s="199" t="e">
        <f t="shared" si="56"/>
        <v>#REF!</v>
      </c>
      <c r="AD1622" s="199" t="e">
        <f t="shared" si="56"/>
        <v>#REF!</v>
      </c>
      <c r="AE1622" s="199" t="e">
        <f t="shared" si="56"/>
        <v>#REF!</v>
      </c>
      <c r="AF1622" s="199" t="e">
        <f t="shared" si="56"/>
        <v>#REF!</v>
      </c>
    </row>
    <row r="1623" spans="21:32">
      <c r="U1623" s="199" t="e">
        <f>AND($C1623&lt;&gt;"",#REF!&lt;&gt;"")</f>
        <v>#REF!</v>
      </c>
      <c r="V1623" s="199" t="e">
        <f>AND($C1623&lt;&gt;"",#REF!&lt;&gt;"")</f>
        <v>#REF!</v>
      </c>
      <c r="W1623" s="199" t="e">
        <f>AND($C1623&lt;&gt;"",#REF!&lt;&gt;"")</f>
        <v>#REF!</v>
      </c>
      <c r="X1623" s="199" t="e">
        <f>AND($C1623&lt;&gt;"",#REF!&lt;&gt;"")</f>
        <v>#REF!</v>
      </c>
      <c r="Y1623" s="199" t="e">
        <f>AND($C1623&lt;&gt;"",#REF!&lt;&gt;"")</f>
        <v>#REF!</v>
      </c>
      <c r="Z1623" s="199" t="e">
        <f>AND($C1623&lt;&gt;"",#REF!&lt;&gt;"")</f>
        <v>#REF!</v>
      </c>
      <c r="AA1623" s="199" t="e">
        <f t="shared" si="56"/>
        <v>#REF!</v>
      </c>
      <c r="AB1623" s="199" t="e">
        <f t="shared" si="56"/>
        <v>#REF!</v>
      </c>
      <c r="AC1623" s="199" t="e">
        <f t="shared" si="56"/>
        <v>#REF!</v>
      </c>
      <c r="AD1623" s="199" t="e">
        <f t="shared" si="56"/>
        <v>#REF!</v>
      </c>
      <c r="AE1623" s="199" t="e">
        <f t="shared" si="56"/>
        <v>#REF!</v>
      </c>
      <c r="AF1623" s="199" t="e">
        <f t="shared" si="56"/>
        <v>#REF!</v>
      </c>
    </row>
    <row r="1624" spans="21:32">
      <c r="U1624" s="199" t="e">
        <f>AND($C1624&lt;&gt;"",#REF!&lt;&gt;"")</f>
        <v>#REF!</v>
      </c>
      <c r="V1624" s="199" t="e">
        <f>AND($C1624&lt;&gt;"",#REF!&lt;&gt;"")</f>
        <v>#REF!</v>
      </c>
      <c r="W1624" s="199" t="e">
        <f>AND($C1624&lt;&gt;"",#REF!&lt;&gt;"")</f>
        <v>#REF!</v>
      </c>
      <c r="X1624" s="199" t="e">
        <f>AND($C1624&lt;&gt;"",#REF!&lt;&gt;"")</f>
        <v>#REF!</v>
      </c>
      <c r="Y1624" s="199" t="e">
        <f>AND($C1624&lt;&gt;"",#REF!&lt;&gt;"")</f>
        <v>#REF!</v>
      </c>
      <c r="Z1624" s="199" t="e">
        <f>AND($C1624&lt;&gt;"",#REF!&lt;&gt;"")</f>
        <v>#REF!</v>
      </c>
      <c r="AA1624" s="199" t="e">
        <f t="shared" si="56"/>
        <v>#REF!</v>
      </c>
      <c r="AB1624" s="199" t="e">
        <f t="shared" si="56"/>
        <v>#REF!</v>
      </c>
      <c r="AC1624" s="199" t="e">
        <f t="shared" si="56"/>
        <v>#REF!</v>
      </c>
      <c r="AD1624" s="199" t="e">
        <f t="shared" si="56"/>
        <v>#REF!</v>
      </c>
      <c r="AE1624" s="199" t="e">
        <f t="shared" si="56"/>
        <v>#REF!</v>
      </c>
      <c r="AF1624" s="199" t="e">
        <f t="shared" si="56"/>
        <v>#REF!</v>
      </c>
    </row>
    <row r="1625" spans="21:32">
      <c r="U1625" s="199" t="e">
        <f>AND($C1625&lt;&gt;"",#REF!&lt;&gt;"")</f>
        <v>#REF!</v>
      </c>
      <c r="V1625" s="199" t="e">
        <f>AND($C1625&lt;&gt;"",#REF!&lt;&gt;"")</f>
        <v>#REF!</v>
      </c>
      <c r="W1625" s="199" t="e">
        <f>AND($C1625&lt;&gt;"",#REF!&lt;&gt;"")</f>
        <v>#REF!</v>
      </c>
      <c r="X1625" s="199" t="e">
        <f>AND($C1625&lt;&gt;"",#REF!&lt;&gt;"")</f>
        <v>#REF!</v>
      </c>
      <c r="Y1625" s="199" t="e">
        <f>AND($C1625&lt;&gt;"",#REF!&lt;&gt;"")</f>
        <v>#REF!</v>
      </c>
      <c r="Z1625" s="199" t="e">
        <f>AND($C1625&lt;&gt;"",#REF!&lt;&gt;"")</f>
        <v>#REF!</v>
      </c>
      <c r="AA1625" s="199" t="e">
        <f t="shared" si="56"/>
        <v>#REF!</v>
      </c>
      <c r="AB1625" s="199" t="e">
        <f t="shared" si="56"/>
        <v>#REF!</v>
      </c>
      <c r="AC1625" s="199" t="e">
        <f t="shared" si="56"/>
        <v>#REF!</v>
      </c>
      <c r="AD1625" s="199" t="e">
        <f t="shared" si="56"/>
        <v>#REF!</v>
      </c>
      <c r="AE1625" s="199" t="e">
        <f t="shared" si="56"/>
        <v>#REF!</v>
      </c>
      <c r="AF1625" s="199" t="e">
        <f t="shared" si="56"/>
        <v>#REF!</v>
      </c>
    </row>
    <row r="1626" spans="21:32">
      <c r="U1626" s="199" t="e">
        <f>AND($C1626&lt;&gt;"",#REF!&lt;&gt;"")</f>
        <v>#REF!</v>
      </c>
      <c r="V1626" s="199" t="e">
        <f>AND($C1626&lt;&gt;"",#REF!&lt;&gt;"")</f>
        <v>#REF!</v>
      </c>
      <c r="W1626" s="199" t="e">
        <f>AND($C1626&lt;&gt;"",#REF!&lt;&gt;"")</f>
        <v>#REF!</v>
      </c>
      <c r="X1626" s="199" t="e">
        <f>AND($C1626&lt;&gt;"",#REF!&lt;&gt;"")</f>
        <v>#REF!</v>
      </c>
      <c r="Y1626" s="199" t="e">
        <f>AND($C1626&lt;&gt;"",#REF!&lt;&gt;"")</f>
        <v>#REF!</v>
      </c>
      <c r="Z1626" s="199" t="e">
        <f>AND($C1626&lt;&gt;"",#REF!&lt;&gt;"")</f>
        <v>#REF!</v>
      </c>
      <c r="AA1626" s="199" t="e">
        <f t="shared" si="56"/>
        <v>#REF!</v>
      </c>
      <c r="AB1626" s="199" t="e">
        <f t="shared" si="56"/>
        <v>#REF!</v>
      </c>
      <c r="AC1626" s="199" t="e">
        <f t="shared" si="56"/>
        <v>#REF!</v>
      </c>
      <c r="AD1626" s="199" t="e">
        <f t="shared" si="56"/>
        <v>#REF!</v>
      </c>
      <c r="AE1626" s="199" t="e">
        <f t="shared" si="56"/>
        <v>#REF!</v>
      </c>
      <c r="AF1626" s="199" t="e">
        <f t="shared" si="56"/>
        <v>#REF!</v>
      </c>
    </row>
    <row r="1627" spans="21:32">
      <c r="U1627" s="199" t="e">
        <f>AND($C1627&lt;&gt;"",#REF!&lt;&gt;"")</f>
        <v>#REF!</v>
      </c>
      <c r="V1627" s="199" t="e">
        <f>AND($C1627&lt;&gt;"",#REF!&lt;&gt;"")</f>
        <v>#REF!</v>
      </c>
      <c r="W1627" s="199" t="e">
        <f>AND($C1627&lt;&gt;"",#REF!&lt;&gt;"")</f>
        <v>#REF!</v>
      </c>
      <c r="X1627" s="199" t="e">
        <f>AND($C1627&lt;&gt;"",#REF!&lt;&gt;"")</f>
        <v>#REF!</v>
      </c>
      <c r="Y1627" s="199" t="e">
        <f>AND($C1627&lt;&gt;"",#REF!&lt;&gt;"")</f>
        <v>#REF!</v>
      </c>
      <c r="Z1627" s="199" t="e">
        <f>AND($C1627&lt;&gt;"",#REF!&lt;&gt;"")</f>
        <v>#REF!</v>
      </c>
      <c r="AA1627" s="199" t="e">
        <f t="shared" si="56"/>
        <v>#REF!</v>
      </c>
      <c r="AB1627" s="199" t="e">
        <f t="shared" si="56"/>
        <v>#REF!</v>
      </c>
      <c r="AC1627" s="199" t="e">
        <f t="shared" si="56"/>
        <v>#REF!</v>
      </c>
      <c r="AD1627" s="199" t="e">
        <f t="shared" si="56"/>
        <v>#REF!</v>
      </c>
      <c r="AE1627" s="199" t="e">
        <f t="shared" si="56"/>
        <v>#REF!</v>
      </c>
      <c r="AF1627" s="199" t="e">
        <f t="shared" si="56"/>
        <v>#REF!</v>
      </c>
    </row>
    <row r="1628" spans="21:32">
      <c r="U1628" s="199" t="e">
        <f>AND($C1628&lt;&gt;"",#REF!&lt;&gt;"")</f>
        <v>#REF!</v>
      </c>
      <c r="V1628" s="199" t="e">
        <f>AND($C1628&lt;&gt;"",#REF!&lt;&gt;"")</f>
        <v>#REF!</v>
      </c>
      <c r="W1628" s="199" t="e">
        <f>AND($C1628&lt;&gt;"",#REF!&lt;&gt;"")</f>
        <v>#REF!</v>
      </c>
      <c r="X1628" s="199" t="e">
        <f>AND($C1628&lt;&gt;"",#REF!&lt;&gt;"")</f>
        <v>#REF!</v>
      </c>
      <c r="Y1628" s="199" t="e">
        <f>AND($C1628&lt;&gt;"",#REF!&lt;&gt;"")</f>
        <v>#REF!</v>
      </c>
      <c r="Z1628" s="199" t="e">
        <f>AND($C1628&lt;&gt;"",#REF!&lt;&gt;"")</f>
        <v>#REF!</v>
      </c>
      <c r="AA1628" s="199" t="e">
        <f t="shared" si="56"/>
        <v>#REF!</v>
      </c>
      <c r="AB1628" s="199" t="e">
        <f t="shared" si="56"/>
        <v>#REF!</v>
      </c>
      <c r="AC1628" s="199" t="e">
        <f t="shared" si="56"/>
        <v>#REF!</v>
      </c>
      <c r="AD1628" s="199" t="e">
        <f t="shared" si="56"/>
        <v>#REF!</v>
      </c>
      <c r="AE1628" s="199" t="e">
        <f t="shared" si="56"/>
        <v>#REF!</v>
      </c>
      <c r="AF1628" s="199" t="e">
        <f t="shared" si="56"/>
        <v>#REF!</v>
      </c>
    </row>
    <row r="1629" spans="21:32">
      <c r="U1629" s="199" t="e">
        <f>AND($C1629&lt;&gt;"",#REF!&lt;&gt;"")</f>
        <v>#REF!</v>
      </c>
      <c r="V1629" s="199" t="e">
        <f>AND($C1629&lt;&gt;"",#REF!&lt;&gt;"")</f>
        <v>#REF!</v>
      </c>
      <c r="W1629" s="199" t="e">
        <f>AND($C1629&lt;&gt;"",#REF!&lt;&gt;"")</f>
        <v>#REF!</v>
      </c>
      <c r="X1629" s="199" t="e">
        <f>AND($C1629&lt;&gt;"",#REF!&lt;&gt;"")</f>
        <v>#REF!</v>
      </c>
      <c r="Y1629" s="199" t="e">
        <f>AND($C1629&lt;&gt;"",#REF!&lt;&gt;"")</f>
        <v>#REF!</v>
      </c>
      <c r="Z1629" s="199" t="e">
        <f>AND($C1629&lt;&gt;"",#REF!&lt;&gt;"")</f>
        <v>#REF!</v>
      </c>
      <c r="AA1629" s="199" t="e">
        <f t="shared" si="56"/>
        <v>#REF!</v>
      </c>
      <c r="AB1629" s="199" t="e">
        <f t="shared" si="56"/>
        <v>#REF!</v>
      </c>
      <c r="AC1629" s="199" t="e">
        <f t="shared" si="56"/>
        <v>#REF!</v>
      </c>
      <c r="AD1629" s="199" t="e">
        <f t="shared" si="56"/>
        <v>#REF!</v>
      </c>
      <c r="AE1629" s="199" t="e">
        <f t="shared" si="56"/>
        <v>#REF!</v>
      </c>
      <c r="AF1629" s="199" t="e">
        <f t="shared" si="56"/>
        <v>#REF!</v>
      </c>
    </row>
    <row r="1630" spans="21:32">
      <c r="U1630" s="199" t="e">
        <f>AND($C1630&lt;&gt;"",#REF!&lt;&gt;"")</f>
        <v>#REF!</v>
      </c>
      <c r="V1630" s="199" t="e">
        <f>AND($C1630&lt;&gt;"",#REF!&lt;&gt;"")</f>
        <v>#REF!</v>
      </c>
      <c r="W1630" s="199" t="e">
        <f>AND($C1630&lt;&gt;"",#REF!&lt;&gt;"")</f>
        <v>#REF!</v>
      </c>
      <c r="X1630" s="199" t="e">
        <f>AND($C1630&lt;&gt;"",#REF!&lt;&gt;"")</f>
        <v>#REF!</v>
      </c>
      <c r="Y1630" s="199" t="e">
        <f>AND($C1630&lt;&gt;"",#REF!&lt;&gt;"")</f>
        <v>#REF!</v>
      </c>
      <c r="Z1630" s="199" t="e">
        <f>AND($C1630&lt;&gt;"",#REF!&lt;&gt;"")</f>
        <v>#REF!</v>
      </c>
      <c r="AA1630" s="199" t="e">
        <f t="shared" si="56"/>
        <v>#REF!</v>
      </c>
      <c r="AB1630" s="199" t="e">
        <f t="shared" si="56"/>
        <v>#REF!</v>
      </c>
      <c r="AC1630" s="199" t="e">
        <f t="shared" si="56"/>
        <v>#REF!</v>
      </c>
      <c r="AD1630" s="199" t="e">
        <f t="shared" si="56"/>
        <v>#REF!</v>
      </c>
      <c r="AE1630" s="199" t="e">
        <f t="shared" si="56"/>
        <v>#REF!</v>
      </c>
      <c r="AF1630" s="199" t="e">
        <f t="shared" si="56"/>
        <v>#REF!</v>
      </c>
    </row>
    <row r="1631" spans="21:32">
      <c r="U1631" s="199" t="e">
        <f>AND($C1631&lt;&gt;"",#REF!&lt;&gt;"")</f>
        <v>#REF!</v>
      </c>
      <c r="V1631" s="199" t="e">
        <f>AND($C1631&lt;&gt;"",#REF!&lt;&gt;"")</f>
        <v>#REF!</v>
      </c>
      <c r="W1631" s="199" t="e">
        <f>AND($C1631&lt;&gt;"",#REF!&lt;&gt;"")</f>
        <v>#REF!</v>
      </c>
      <c r="X1631" s="199" t="e">
        <f>AND($C1631&lt;&gt;"",#REF!&lt;&gt;"")</f>
        <v>#REF!</v>
      </c>
      <c r="Y1631" s="199" t="e">
        <f>AND($C1631&lt;&gt;"",#REF!&lt;&gt;"")</f>
        <v>#REF!</v>
      </c>
      <c r="Z1631" s="199" t="e">
        <f>AND($C1631&lt;&gt;"",#REF!&lt;&gt;"")</f>
        <v>#REF!</v>
      </c>
      <c r="AA1631" s="199" t="e">
        <f t="shared" si="56"/>
        <v>#REF!</v>
      </c>
      <c r="AB1631" s="199" t="e">
        <f t="shared" si="56"/>
        <v>#REF!</v>
      </c>
      <c r="AC1631" s="199" t="e">
        <f t="shared" si="56"/>
        <v>#REF!</v>
      </c>
      <c r="AD1631" s="199" t="e">
        <f t="shared" si="56"/>
        <v>#REF!</v>
      </c>
      <c r="AE1631" s="199" t="e">
        <f t="shared" si="56"/>
        <v>#REF!</v>
      </c>
      <c r="AF1631" s="199" t="e">
        <f t="shared" si="56"/>
        <v>#REF!</v>
      </c>
    </row>
    <row r="1632" spans="21:32">
      <c r="U1632" s="199" t="e">
        <f>AND($C1632&lt;&gt;"",#REF!&lt;&gt;"")</f>
        <v>#REF!</v>
      </c>
      <c r="V1632" s="199" t="e">
        <f>AND($C1632&lt;&gt;"",#REF!&lt;&gt;"")</f>
        <v>#REF!</v>
      </c>
      <c r="W1632" s="199" t="e">
        <f>AND($C1632&lt;&gt;"",#REF!&lt;&gt;"")</f>
        <v>#REF!</v>
      </c>
      <c r="X1632" s="199" t="e">
        <f>AND($C1632&lt;&gt;"",#REF!&lt;&gt;"")</f>
        <v>#REF!</v>
      </c>
      <c r="Y1632" s="199" t="e">
        <f>AND($C1632&lt;&gt;"",#REF!&lt;&gt;"")</f>
        <v>#REF!</v>
      </c>
      <c r="Z1632" s="199" t="e">
        <f>AND($C1632&lt;&gt;"",#REF!&lt;&gt;"")</f>
        <v>#REF!</v>
      </c>
      <c r="AA1632" s="199" t="e">
        <f t="shared" si="56"/>
        <v>#REF!</v>
      </c>
      <c r="AB1632" s="199" t="e">
        <f t="shared" si="56"/>
        <v>#REF!</v>
      </c>
      <c r="AC1632" s="199" t="e">
        <f t="shared" si="56"/>
        <v>#REF!</v>
      </c>
      <c r="AD1632" s="199" t="e">
        <f t="shared" si="56"/>
        <v>#REF!</v>
      </c>
      <c r="AE1632" s="199" t="e">
        <f t="shared" si="56"/>
        <v>#REF!</v>
      </c>
      <c r="AF1632" s="199" t="e">
        <f t="shared" si="56"/>
        <v>#REF!</v>
      </c>
    </row>
    <row r="1633" spans="21:32">
      <c r="U1633" s="199" t="e">
        <f>AND($C1633&lt;&gt;"",#REF!&lt;&gt;"")</f>
        <v>#REF!</v>
      </c>
      <c r="V1633" s="199" t="e">
        <f>AND($C1633&lt;&gt;"",#REF!&lt;&gt;"")</f>
        <v>#REF!</v>
      </c>
      <c r="W1633" s="199" t="e">
        <f>AND($C1633&lt;&gt;"",#REF!&lt;&gt;"")</f>
        <v>#REF!</v>
      </c>
      <c r="X1633" s="199" t="e">
        <f>AND($C1633&lt;&gt;"",#REF!&lt;&gt;"")</f>
        <v>#REF!</v>
      </c>
      <c r="Y1633" s="199" t="e">
        <f>AND($C1633&lt;&gt;"",#REF!&lt;&gt;"")</f>
        <v>#REF!</v>
      </c>
      <c r="Z1633" s="199" t="e">
        <f>AND($C1633&lt;&gt;"",#REF!&lt;&gt;"")</f>
        <v>#REF!</v>
      </c>
      <c r="AA1633" s="199" t="e">
        <f t="shared" si="56"/>
        <v>#REF!</v>
      </c>
      <c r="AB1633" s="199" t="e">
        <f t="shared" si="56"/>
        <v>#REF!</v>
      </c>
      <c r="AC1633" s="199" t="e">
        <f t="shared" si="56"/>
        <v>#REF!</v>
      </c>
      <c r="AD1633" s="199" t="e">
        <f t="shared" si="56"/>
        <v>#REF!</v>
      </c>
      <c r="AE1633" s="199" t="e">
        <f t="shared" si="56"/>
        <v>#REF!</v>
      </c>
      <c r="AF1633" s="199" t="e">
        <f t="shared" si="56"/>
        <v>#REF!</v>
      </c>
    </row>
    <row r="1634" spans="21:32">
      <c r="U1634" s="199" t="e">
        <f>AND($C1634&lt;&gt;"",#REF!&lt;&gt;"")</f>
        <v>#REF!</v>
      </c>
      <c r="V1634" s="199" t="e">
        <f>AND($C1634&lt;&gt;"",#REF!&lt;&gt;"")</f>
        <v>#REF!</v>
      </c>
      <c r="W1634" s="199" t="e">
        <f>AND($C1634&lt;&gt;"",#REF!&lt;&gt;"")</f>
        <v>#REF!</v>
      </c>
      <c r="X1634" s="199" t="e">
        <f>AND($C1634&lt;&gt;"",#REF!&lt;&gt;"")</f>
        <v>#REF!</v>
      </c>
      <c r="Y1634" s="199" t="e">
        <f>AND($C1634&lt;&gt;"",#REF!&lt;&gt;"")</f>
        <v>#REF!</v>
      </c>
      <c r="Z1634" s="199" t="e">
        <f>AND($C1634&lt;&gt;"",#REF!&lt;&gt;"")</f>
        <v>#REF!</v>
      </c>
      <c r="AA1634" s="199" t="e">
        <f t="shared" si="56"/>
        <v>#REF!</v>
      </c>
      <c r="AB1634" s="199" t="e">
        <f t="shared" si="56"/>
        <v>#REF!</v>
      </c>
      <c r="AC1634" s="199" t="e">
        <f t="shared" si="56"/>
        <v>#REF!</v>
      </c>
      <c r="AD1634" s="199" t="e">
        <f t="shared" si="56"/>
        <v>#REF!</v>
      </c>
      <c r="AE1634" s="199" t="e">
        <f t="shared" si="56"/>
        <v>#REF!</v>
      </c>
      <c r="AF1634" s="199" t="e">
        <f t="shared" si="56"/>
        <v>#REF!</v>
      </c>
    </row>
    <row r="1635" spans="21:32">
      <c r="U1635" s="199" t="e">
        <f>AND($C1635&lt;&gt;"",#REF!&lt;&gt;"")</f>
        <v>#REF!</v>
      </c>
      <c r="V1635" s="199" t="e">
        <f>AND($C1635&lt;&gt;"",#REF!&lt;&gt;"")</f>
        <v>#REF!</v>
      </c>
      <c r="W1635" s="199" t="e">
        <f>AND($C1635&lt;&gt;"",#REF!&lt;&gt;"")</f>
        <v>#REF!</v>
      </c>
      <c r="X1635" s="199" t="e">
        <f>AND($C1635&lt;&gt;"",#REF!&lt;&gt;"")</f>
        <v>#REF!</v>
      </c>
      <c r="Y1635" s="199" t="e">
        <f>AND($C1635&lt;&gt;"",#REF!&lt;&gt;"")</f>
        <v>#REF!</v>
      </c>
      <c r="Z1635" s="199" t="e">
        <f>AND($C1635&lt;&gt;"",#REF!&lt;&gt;"")</f>
        <v>#REF!</v>
      </c>
      <c r="AA1635" s="199" t="e">
        <f t="shared" si="56"/>
        <v>#REF!</v>
      </c>
      <c r="AB1635" s="199" t="e">
        <f t="shared" si="56"/>
        <v>#REF!</v>
      </c>
      <c r="AC1635" s="199" t="e">
        <f t="shared" si="56"/>
        <v>#REF!</v>
      </c>
      <c r="AD1635" s="199" t="e">
        <f t="shared" si="56"/>
        <v>#REF!</v>
      </c>
      <c r="AE1635" s="199" t="e">
        <f t="shared" si="56"/>
        <v>#REF!</v>
      </c>
      <c r="AF1635" s="199" t="e">
        <f t="shared" si="56"/>
        <v>#REF!</v>
      </c>
    </row>
    <row r="1636" spans="21:32">
      <c r="U1636" s="199" t="e">
        <f>AND($C1636&lt;&gt;"",#REF!&lt;&gt;"")</f>
        <v>#REF!</v>
      </c>
      <c r="V1636" s="199" t="e">
        <f>AND($C1636&lt;&gt;"",#REF!&lt;&gt;"")</f>
        <v>#REF!</v>
      </c>
      <c r="W1636" s="199" t="e">
        <f>AND($C1636&lt;&gt;"",#REF!&lt;&gt;"")</f>
        <v>#REF!</v>
      </c>
      <c r="X1636" s="199" t="e">
        <f>AND($C1636&lt;&gt;"",#REF!&lt;&gt;"")</f>
        <v>#REF!</v>
      </c>
      <c r="Y1636" s="199" t="e">
        <f>AND($C1636&lt;&gt;"",#REF!&lt;&gt;"")</f>
        <v>#REF!</v>
      </c>
      <c r="Z1636" s="199" t="e">
        <f>AND($C1636&lt;&gt;"",#REF!&lt;&gt;"")</f>
        <v>#REF!</v>
      </c>
      <c r="AA1636" s="199" t="e">
        <f t="shared" si="56"/>
        <v>#REF!</v>
      </c>
      <c r="AB1636" s="199" t="e">
        <f t="shared" si="56"/>
        <v>#REF!</v>
      </c>
      <c r="AC1636" s="199" t="e">
        <f t="shared" si="56"/>
        <v>#REF!</v>
      </c>
      <c r="AD1636" s="199" t="e">
        <f t="shared" si="56"/>
        <v>#REF!</v>
      </c>
      <c r="AE1636" s="199" t="e">
        <f t="shared" si="56"/>
        <v>#REF!</v>
      </c>
      <c r="AF1636" s="199" t="e">
        <f t="shared" si="56"/>
        <v>#REF!</v>
      </c>
    </row>
    <row r="1637" spans="21:32">
      <c r="U1637" s="199" t="e">
        <f>AND($C1637&lt;&gt;"",#REF!&lt;&gt;"")</f>
        <v>#REF!</v>
      </c>
      <c r="V1637" s="199" t="e">
        <f>AND($C1637&lt;&gt;"",#REF!&lt;&gt;"")</f>
        <v>#REF!</v>
      </c>
      <c r="W1637" s="199" t="e">
        <f>AND($C1637&lt;&gt;"",#REF!&lt;&gt;"")</f>
        <v>#REF!</v>
      </c>
      <c r="X1637" s="199" t="e">
        <f>AND($C1637&lt;&gt;"",#REF!&lt;&gt;"")</f>
        <v>#REF!</v>
      </c>
      <c r="Y1637" s="199" t="e">
        <f>AND($C1637&lt;&gt;"",#REF!&lt;&gt;"")</f>
        <v>#REF!</v>
      </c>
      <c r="Z1637" s="199" t="e">
        <f>AND($C1637&lt;&gt;"",#REF!&lt;&gt;"")</f>
        <v>#REF!</v>
      </c>
      <c r="AA1637" s="199" t="e">
        <f t="shared" si="56"/>
        <v>#REF!</v>
      </c>
      <c r="AB1637" s="199" t="e">
        <f t="shared" si="56"/>
        <v>#REF!</v>
      </c>
      <c r="AC1637" s="199" t="e">
        <f t="shared" si="56"/>
        <v>#REF!</v>
      </c>
      <c r="AD1637" s="199" t="e">
        <f t="shared" si="56"/>
        <v>#REF!</v>
      </c>
      <c r="AE1637" s="199" t="e">
        <f t="shared" si="56"/>
        <v>#REF!</v>
      </c>
      <c r="AF1637" s="199" t="e">
        <f t="shared" si="56"/>
        <v>#REF!</v>
      </c>
    </row>
    <row r="1638" spans="21:32">
      <c r="U1638" s="199" t="e">
        <f>AND($C1638&lt;&gt;"",#REF!&lt;&gt;"")</f>
        <v>#REF!</v>
      </c>
      <c r="V1638" s="199" t="e">
        <f>AND($C1638&lt;&gt;"",#REF!&lt;&gt;"")</f>
        <v>#REF!</v>
      </c>
      <c r="W1638" s="199" t="e">
        <f>AND($C1638&lt;&gt;"",#REF!&lt;&gt;"")</f>
        <v>#REF!</v>
      </c>
      <c r="X1638" s="199" t="e">
        <f>AND($C1638&lt;&gt;"",#REF!&lt;&gt;"")</f>
        <v>#REF!</v>
      </c>
      <c r="Y1638" s="199" t="e">
        <f>AND($C1638&lt;&gt;"",#REF!&lt;&gt;"")</f>
        <v>#REF!</v>
      </c>
      <c r="Z1638" s="199" t="e">
        <f>AND($C1638&lt;&gt;"",#REF!&lt;&gt;"")</f>
        <v>#REF!</v>
      </c>
      <c r="AA1638" s="199" t="e">
        <f t="shared" si="56"/>
        <v>#REF!</v>
      </c>
      <c r="AB1638" s="199" t="e">
        <f t="shared" si="56"/>
        <v>#REF!</v>
      </c>
      <c r="AC1638" s="199" t="e">
        <f t="shared" si="56"/>
        <v>#REF!</v>
      </c>
      <c r="AD1638" s="199" t="e">
        <f t="shared" si="56"/>
        <v>#REF!</v>
      </c>
      <c r="AE1638" s="199" t="e">
        <f t="shared" si="56"/>
        <v>#REF!</v>
      </c>
      <c r="AF1638" s="199" t="e">
        <f t="shared" si="56"/>
        <v>#REF!</v>
      </c>
    </row>
    <row r="1639" spans="21:32">
      <c r="U1639" s="199" t="e">
        <f>AND($C1639&lt;&gt;"",#REF!&lt;&gt;"")</f>
        <v>#REF!</v>
      </c>
      <c r="V1639" s="199" t="e">
        <f>AND($C1639&lt;&gt;"",#REF!&lt;&gt;"")</f>
        <v>#REF!</v>
      </c>
      <c r="W1639" s="199" t="e">
        <f>AND($C1639&lt;&gt;"",#REF!&lt;&gt;"")</f>
        <v>#REF!</v>
      </c>
      <c r="X1639" s="199" t="e">
        <f>AND($C1639&lt;&gt;"",#REF!&lt;&gt;"")</f>
        <v>#REF!</v>
      </c>
      <c r="Y1639" s="199" t="e">
        <f>AND($C1639&lt;&gt;"",#REF!&lt;&gt;"")</f>
        <v>#REF!</v>
      </c>
      <c r="Z1639" s="199" t="e">
        <f>AND($C1639&lt;&gt;"",#REF!&lt;&gt;"")</f>
        <v>#REF!</v>
      </c>
      <c r="AA1639" s="199" t="e">
        <f t="shared" si="56"/>
        <v>#REF!</v>
      </c>
      <c r="AB1639" s="199" t="e">
        <f t="shared" si="56"/>
        <v>#REF!</v>
      </c>
      <c r="AC1639" s="199" t="e">
        <f t="shared" si="56"/>
        <v>#REF!</v>
      </c>
      <c r="AD1639" s="199" t="e">
        <f t="shared" ref="AD1639:AF1702" si="57">IF(X1639=TRUE,1,"")</f>
        <v>#REF!</v>
      </c>
      <c r="AE1639" s="199" t="e">
        <f t="shared" si="57"/>
        <v>#REF!</v>
      </c>
      <c r="AF1639" s="199" t="e">
        <f t="shared" si="57"/>
        <v>#REF!</v>
      </c>
    </row>
    <row r="1640" spans="21:32">
      <c r="U1640" s="199" t="e">
        <f>AND($C1640&lt;&gt;"",#REF!&lt;&gt;"")</f>
        <v>#REF!</v>
      </c>
      <c r="V1640" s="199" t="e">
        <f>AND($C1640&lt;&gt;"",#REF!&lt;&gt;"")</f>
        <v>#REF!</v>
      </c>
      <c r="W1640" s="199" t="e">
        <f>AND($C1640&lt;&gt;"",#REF!&lt;&gt;"")</f>
        <v>#REF!</v>
      </c>
      <c r="X1640" s="199" t="e">
        <f>AND($C1640&lt;&gt;"",#REF!&lt;&gt;"")</f>
        <v>#REF!</v>
      </c>
      <c r="Y1640" s="199" t="e">
        <f>AND($C1640&lt;&gt;"",#REF!&lt;&gt;"")</f>
        <v>#REF!</v>
      </c>
      <c r="Z1640" s="199" t="e">
        <f>AND($C1640&lt;&gt;"",#REF!&lt;&gt;"")</f>
        <v>#REF!</v>
      </c>
      <c r="AA1640" s="199" t="e">
        <f t="shared" ref="AA1640:AF1703" si="58">IF(U1640=TRUE,1,"")</f>
        <v>#REF!</v>
      </c>
      <c r="AB1640" s="199" t="e">
        <f t="shared" si="58"/>
        <v>#REF!</v>
      </c>
      <c r="AC1640" s="199" t="e">
        <f t="shared" si="58"/>
        <v>#REF!</v>
      </c>
      <c r="AD1640" s="199" t="e">
        <f t="shared" si="57"/>
        <v>#REF!</v>
      </c>
      <c r="AE1640" s="199" t="e">
        <f t="shared" si="57"/>
        <v>#REF!</v>
      </c>
      <c r="AF1640" s="199" t="e">
        <f t="shared" si="57"/>
        <v>#REF!</v>
      </c>
    </row>
    <row r="1641" spans="21:32">
      <c r="U1641" s="199" t="e">
        <f>AND($C1641&lt;&gt;"",#REF!&lt;&gt;"")</f>
        <v>#REF!</v>
      </c>
      <c r="V1641" s="199" t="e">
        <f>AND($C1641&lt;&gt;"",#REF!&lt;&gt;"")</f>
        <v>#REF!</v>
      </c>
      <c r="W1641" s="199" t="e">
        <f>AND($C1641&lt;&gt;"",#REF!&lt;&gt;"")</f>
        <v>#REF!</v>
      </c>
      <c r="X1641" s="199" t="e">
        <f>AND($C1641&lt;&gt;"",#REF!&lt;&gt;"")</f>
        <v>#REF!</v>
      </c>
      <c r="Y1641" s="199" t="e">
        <f>AND($C1641&lt;&gt;"",#REF!&lt;&gt;"")</f>
        <v>#REF!</v>
      </c>
      <c r="Z1641" s="199" t="e">
        <f>AND($C1641&lt;&gt;"",#REF!&lt;&gt;"")</f>
        <v>#REF!</v>
      </c>
      <c r="AA1641" s="199" t="e">
        <f t="shared" si="58"/>
        <v>#REF!</v>
      </c>
      <c r="AB1641" s="199" t="e">
        <f t="shared" si="58"/>
        <v>#REF!</v>
      </c>
      <c r="AC1641" s="199" t="e">
        <f t="shared" si="58"/>
        <v>#REF!</v>
      </c>
      <c r="AD1641" s="199" t="e">
        <f t="shared" si="57"/>
        <v>#REF!</v>
      </c>
      <c r="AE1641" s="199" t="e">
        <f t="shared" si="57"/>
        <v>#REF!</v>
      </c>
      <c r="AF1641" s="199" t="e">
        <f t="shared" si="57"/>
        <v>#REF!</v>
      </c>
    </row>
    <row r="1642" spans="21:32">
      <c r="U1642" s="199" t="e">
        <f>AND($C1642&lt;&gt;"",#REF!&lt;&gt;"")</f>
        <v>#REF!</v>
      </c>
      <c r="V1642" s="199" t="e">
        <f>AND($C1642&lt;&gt;"",#REF!&lt;&gt;"")</f>
        <v>#REF!</v>
      </c>
      <c r="W1642" s="199" t="e">
        <f>AND($C1642&lt;&gt;"",#REF!&lt;&gt;"")</f>
        <v>#REF!</v>
      </c>
      <c r="X1642" s="199" t="e">
        <f>AND($C1642&lt;&gt;"",#REF!&lt;&gt;"")</f>
        <v>#REF!</v>
      </c>
      <c r="Y1642" s="199" t="e">
        <f>AND($C1642&lt;&gt;"",#REF!&lt;&gt;"")</f>
        <v>#REF!</v>
      </c>
      <c r="Z1642" s="199" t="e">
        <f>AND($C1642&lt;&gt;"",#REF!&lt;&gt;"")</f>
        <v>#REF!</v>
      </c>
      <c r="AA1642" s="199" t="e">
        <f t="shared" si="58"/>
        <v>#REF!</v>
      </c>
      <c r="AB1642" s="199" t="e">
        <f t="shared" si="58"/>
        <v>#REF!</v>
      </c>
      <c r="AC1642" s="199" t="e">
        <f t="shared" si="58"/>
        <v>#REF!</v>
      </c>
      <c r="AD1642" s="199" t="e">
        <f t="shared" si="57"/>
        <v>#REF!</v>
      </c>
      <c r="AE1642" s="199" t="e">
        <f t="shared" si="57"/>
        <v>#REF!</v>
      </c>
      <c r="AF1642" s="199" t="e">
        <f t="shared" si="57"/>
        <v>#REF!</v>
      </c>
    </row>
    <row r="1643" spans="21:32">
      <c r="U1643" s="199" t="e">
        <f>AND($C1643&lt;&gt;"",#REF!&lt;&gt;"")</f>
        <v>#REF!</v>
      </c>
      <c r="V1643" s="199" t="e">
        <f>AND($C1643&lt;&gt;"",#REF!&lt;&gt;"")</f>
        <v>#REF!</v>
      </c>
      <c r="W1643" s="199" t="e">
        <f>AND($C1643&lt;&gt;"",#REF!&lt;&gt;"")</f>
        <v>#REF!</v>
      </c>
      <c r="X1643" s="199" t="e">
        <f>AND($C1643&lt;&gt;"",#REF!&lt;&gt;"")</f>
        <v>#REF!</v>
      </c>
      <c r="Y1643" s="199" t="e">
        <f>AND($C1643&lt;&gt;"",#REF!&lt;&gt;"")</f>
        <v>#REF!</v>
      </c>
      <c r="Z1643" s="199" t="e">
        <f>AND($C1643&lt;&gt;"",#REF!&lt;&gt;"")</f>
        <v>#REF!</v>
      </c>
      <c r="AA1643" s="199" t="e">
        <f t="shared" si="58"/>
        <v>#REF!</v>
      </c>
      <c r="AB1643" s="199" t="e">
        <f t="shared" si="58"/>
        <v>#REF!</v>
      </c>
      <c r="AC1643" s="199" t="e">
        <f t="shared" si="58"/>
        <v>#REF!</v>
      </c>
      <c r="AD1643" s="199" t="e">
        <f t="shared" si="57"/>
        <v>#REF!</v>
      </c>
      <c r="AE1643" s="199" t="e">
        <f t="shared" si="57"/>
        <v>#REF!</v>
      </c>
      <c r="AF1643" s="199" t="e">
        <f t="shared" si="57"/>
        <v>#REF!</v>
      </c>
    </row>
    <row r="1644" spans="21:32">
      <c r="U1644" s="199" t="e">
        <f>AND($C1644&lt;&gt;"",#REF!&lt;&gt;"")</f>
        <v>#REF!</v>
      </c>
      <c r="V1644" s="199" t="e">
        <f>AND($C1644&lt;&gt;"",#REF!&lt;&gt;"")</f>
        <v>#REF!</v>
      </c>
      <c r="W1644" s="199" t="e">
        <f>AND($C1644&lt;&gt;"",#REF!&lt;&gt;"")</f>
        <v>#REF!</v>
      </c>
      <c r="X1644" s="199" t="e">
        <f>AND($C1644&lt;&gt;"",#REF!&lt;&gt;"")</f>
        <v>#REF!</v>
      </c>
      <c r="Y1644" s="199" t="e">
        <f>AND($C1644&lt;&gt;"",#REF!&lt;&gt;"")</f>
        <v>#REF!</v>
      </c>
      <c r="Z1644" s="199" t="e">
        <f>AND($C1644&lt;&gt;"",#REF!&lt;&gt;"")</f>
        <v>#REF!</v>
      </c>
      <c r="AA1644" s="199" t="e">
        <f t="shared" si="58"/>
        <v>#REF!</v>
      </c>
      <c r="AB1644" s="199" t="e">
        <f t="shared" si="58"/>
        <v>#REF!</v>
      </c>
      <c r="AC1644" s="199" t="e">
        <f t="shared" si="58"/>
        <v>#REF!</v>
      </c>
      <c r="AD1644" s="199" t="e">
        <f t="shared" si="57"/>
        <v>#REF!</v>
      </c>
      <c r="AE1644" s="199" t="e">
        <f t="shared" si="57"/>
        <v>#REF!</v>
      </c>
      <c r="AF1644" s="199" t="e">
        <f t="shared" si="57"/>
        <v>#REF!</v>
      </c>
    </row>
    <row r="1645" spans="21:32">
      <c r="U1645" s="199" t="e">
        <f>AND($C1645&lt;&gt;"",#REF!&lt;&gt;"")</f>
        <v>#REF!</v>
      </c>
      <c r="V1645" s="199" t="e">
        <f>AND($C1645&lt;&gt;"",#REF!&lt;&gt;"")</f>
        <v>#REF!</v>
      </c>
      <c r="W1645" s="199" t="e">
        <f>AND($C1645&lt;&gt;"",#REF!&lt;&gt;"")</f>
        <v>#REF!</v>
      </c>
      <c r="X1645" s="199" t="e">
        <f>AND($C1645&lt;&gt;"",#REF!&lt;&gt;"")</f>
        <v>#REF!</v>
      </c>
      <c r="Y1645" s="199" t="e">
        <f>AND($C1645&lt;&gt;"",#REF!&lt;&gt;"")</f>
        <v>#REF!</v>
      </c>
      <c r="Z1645" s="199" t="e">
        <f>AND($C1645&lt;&gt;"",#REF!&lt;&gt;"")</f>
        <v>#REF!</v>
      </c>
      <c r="AA1645" s="199" t="e">
        <f t="shared" si="58"/>
        <v>#REF!</v>
      </c>
      <c r="AB1645" s="199" t="e">
        <f t="shared" si="58"/>
        <v>#REF!</v>
      </c>
      <c r="AC1645" s="199" t="e">
        <f t="shared" si="58"/>
        <v>#REF!</v>
      </c>
      <c r="AD1645" s="199" t="e">
        <f t="shared" si="57"/>
        <v>#REF!</v>
      </c>
      <c r="AE1645" s="199" t="e">
        <f t="shared" si="57"/>
        <v>#REF!</v>
      </c>
      <c r="AF1645" s="199" t="e">
        <f t="shared" si="57"/>
        <v>#REF!</v>
      </c>
    </row>
    <row r="1646" spans="21:32">
      <c r="U1646" s="199" t="e">
        <f>AND($C1646&lt;&gt;"",#REF!&lt;&gt;"")</f>
        <v>#REF!</v>
      </c>
      <c r="V1646" s="199" t="e">
        <f>AND($C1646&lt;&gt;"",#REF!&lt;&gt;"")</f>
        <v>#REF!</v>
      </c>
      <c r="W1646" s="199" t="e">
        <f>AND($C1646&lt;&gt;"",#REF!&lt;&gt;"")</f>
        <v>#REF!</v>
      </c>
      <c r="X1646" s="199" t="e">
        <f>AND($C1646&lt;&gt;"",#REF!&lt;&gt;"")</f>
        <v>#REF!</v>
      </c>
      <c r="Y1646" s="199" t="e">
        <f>AND($C1646&lt;&gt;"",#REF!&lt;&gt;"")</f>
        <v>#REF!</v>
      </c>
      <c r="Z1646" s="199" t="e">
        <f>AND($C1646&lt;&gt;"",#REF!&lt;&gt;"")</f>
        <v>#REF!</v>
      </c>
      <c r="AA1646" s="199" t="e">
        <f t="shared" si="58"/>
        <v>#REF!</v>
      </c>
      <c r="AB1646" s="199" t="e">
        <f t="shared" si="58"/>
        <v>#REF!</v>
      </c>
      <c r="AC1646" s="199" t="e">
        <f t="shared" si="58"/>
        <v>#REF!</v>
      </c>
      <c r="AD1646" s="199" t="e">
        <f t="shared" si="57"/>
        <v>#REF!</v>
      </c>
      <c r="AE1646" s="199" t="e">
        <f t="shared" si="57"/>
        <v>#REF!</v>
      </c>
      <c r="AF1646" s="199" t="e">
        <f t="shared" si="57"/>
        <v>#REF!</v>
      </c>
    </row>
    <row r="1647" spans="21:32">
      <c r="U1647" s="199" t="e">
        <f>AND($C1647&lt;&gt;"",#REF!&lt;&gt;"")</f>
        <v>#REF!</v>
      </c>
      <c r="V1647" s="199" t="e">
        <f>AND($C1647&lt;&gt;"",#REF!&lt;&gt;"")</f>
        <v>#REF!</v>
      </c>
      <c r="W1647" s="199" t="e">
        <f>AND($C1647&lt;&gt;"",#REF!&lt;&gt;"")</f>
        <v>#REF!</v>
      </c>
      <c r="X1647" s="199" t="e">
        <f>AND($C1647&lt;&gt;"",#REF!&lt;&gt;"")</f>
        <v>#REF!</v>
      </c>
      <c r="Y1647" s="199" t="e">
        <f>AND($C1647&lt;&gt;"",#REF!&lt;&gt;"")</f>
        <v>#REF!</v>
      </c>
      <c r="Z1647" s="199" t="e">
        <f>AND($C1647&lt;&gt;"",#REF!&lt;&gt;"")</f>
        <v>#REF!</v>
      </c>
      <c r="AA1647" s="199" t="e">
        <f t="shared" si="58"/>
        <v>#REF!</v>
      </c>
      <c r="AB1647" s="199" t="e">
        <f t="shared" si="58"/>
        <v>#REF!</v>
      </c>
      <c r="AC1647" s="199" t="e">
        <f t="shared" si="58"/>
        <v>#REF!</v>
      </c>
      <c r="AD1647" s="199" t="e">
        <f t="shared" si="57"/>
        <v>#REF!</v>
      </c>
      <c r="AE1647" s="199" t="e">
        <f t="shared" si="57"/>
        <v>#REF!</v>
      </c>
      <c r="AF1647" s="199" t="e">
        <f t="shared" si="57"/>
        <v>#REF!</v>
      </c>
    </row>
    <row r="1648" spans="21:32">
      <c r="U1648" s="199" t="e">
        <f>AND($C1648&lt;&gt;"",#REF!&lt;&gt;"")</f>
        <v>#REF!</v>
      </c>
      <c r="V1648" s="199" t="e">
        <f>AND($C1648&lt;&gt;"",#REF!&lt;&gt;"")</f>
        <v>#REF!</v>
      </c>
      <c r="W1648" s="199" t="e">
        <f>AND($C1648&lt;&gt;"",#REF!&lt;&gt;"")</f>
        <v>#REF!</v>
      </c>
      <c r="X1648" s="199" t="e">
        <f>AND($C1648&lt;&gt;"",#REF!&lt;&gt;"")</f>
        <v>#REF!</v>
      </c>
      <c r="Y1648" s="199" t="e">
        <f>AND($C1648&lt;&gt;"",#REF!&lt;&gt;"")</f>
        <v>#REF!</v>
      </c>
      <c r="Z1648" s="199" t="e">
        <f>AND($C1648&lt;&gt;"",#REF!&lt;&gt;"")</f>
        <v>#REF!</v>
      </c>
      <c r="AA1648" s="199" t="e">
        <f t="shared" si="58"/>
        <v>#REF!</v>
      </c>
      <c r="AB1648" s="199" t="e">
        <f t="shared" si="58"/>
        <v>#REF!</v>
      </c>
      <c r="AC1648" s="199" t="e">
        <f t="shared" si="58"/>
        <v>#REF!</v>
      </c>
      <c r="AD1648" s="199" t="e">
        <f t="shared" si="57"/>
        <v>#REF!</v>
      </c>
      <c r="AE1648" s="199" t="e">
        <f t="shared" si="57"/>
        <v>#REF!</v>
      </c>
      <c r="AF1648" s="199" t="e">
        <f t="shared" si="57"/>
        <v>#REF!</v>
      </c>
    </row>
    <row r="1649" spans="21:32">
      <c r="U1649" s="199" t="e">
        <f>AND($C1649&lt;&gt;"",#REF!&lt;&gt;"")</f>
        <v>#REF!</v>
      </c>
      <c r="V1649" s="199" t="e">
        <f>AND($C1649&lt;&gt;"",#REF!&lt;&gt;"")</f>
        <v>#REF!</v>
      </c>
      <c r="W1649" s="199" t="e">
        <f>AND($C1649&lt;&gt;"",#REF!&lt;&gt;"")</f>
        <v>#REF!</v>
      </c>
      <c r="X1649" s="199" t="e">
        <f>AND($C1649&lt;&gt;"",#REF!&lt;&gt;"")</f>
        <v>#REF!</v>
      </c>
      <c r="Y1649" s="199" t="e">
        <f>AND($C1649&lt;&gt;"",#REF!&lt;&gt;"")</f>
        <v>#REF!</v>
      </c>
      <c r="Z1649" s="199" t="e">
        <f>AND($C1649&lt;&gt;"",#REF!&lt;&gt;"")</f>
        <v>#REF!</v>
      </c>
      <c r="AA1649" s="199" t="e">
        <f t="shared" si="58"/>
        <v>#REF!</v>
      </c>
      <c r="AB1649" s="199" t="e">
        <f t="shared" si="58"/>
        <v>#REF!</v>
      </c>
      <c r="AC1649" s="199" t="e">
        <f t="shared" si="58"/>
        <v>#REF!</v>
      </c>
      <c r="AD1649" s="199" t="e">
        <f t="shared" si="57"/>
        <v>#REF!</v>
      </c>
      <c r="AE1649" s="199" t="e">
        <f t="shared" si="57"/>
        <v>#REF!</v>
      </c>
      <c r="AF1649" s="199" t="e">
        <f t="shared" si="57"/>
        <v>#REF!</v>
      </c>
    </row>
    <row r="1650" spans="21:32">
      <c r="U1650" s="199" t="e">
        <f>AND($C1650&lt;&gt;"",#REF!&lt;&gt;"")</f>
        <v>#REF!</v>
      </c>
      <c r="V1650" s="199" t="e">
        <f>AND($C1650&lt;&gt;"",#REF!&lt;&gt;"")</f>
        <v>#REF!</v>
      </c>
      <c r="W1650" s="199" t="e">
        <f>AND($C1650&lt;&gt;"",#REF!&lt;&gt;"")</f>
        <v>#REF!</v>
      </c>
      <c r="X1650" s="199" t="e">
        <f>AND($C1650&lt;&gt;"",#REF!&lt;&gt;"")</f>
        <v>#REF!</v>
      </c>
      <c r="Y1650" s="199" t="e">
        <f>AND($C1650&lt;&gt;"",#REF!&lt;&gt;"")</f>
        <v>#REF!</v>
      </c>
      <c r="Z1650" s="199" t="e">
        <f>AND($C1650&lt;&gt;"",#REF!&lt;&gt;"")</f>
        <v>#REF!</v>
      </c>
      <c r="AA1650" s="199" t="e">
        <f t="shared" si="58"/>
        <v>#REF!</v>
      </c>
      <c r="AB1650" s="199" t="e">
        <f t="shared" si="58"/>
        <v>#REF!</v>
      </c>
      <c r="AC1650" s="199" t="e">
        <f t="shared" si="58"/>
        <v>#REF!</v>
      </c>
      <c r="AD1650" s="199" t="e">
        <f t="shared" si="57"/>
        <v>#REF!</v>
      </c>
      <c r="AE1650" s="199" t="e">
        <f t="shared" si="57"/>
        <v>#REF!</v>
      </c>
      <c r="AF1650" s="199" t="e">
        <f t="shared" si="57"/>
        <v>#REF!</v>
      </c>
    </row>
    <row r="1651" spans="21:32">
      <c r="U1651" s="199" t="e">
        <f>AND($C1651&lt;&gt;"",#REF!&lt;&gt;"")</f>
        <v>#REF!</v>
      </c>
      <c r="V1651" s="199" t="e">
        <f>AND($C1651&lt;&gt;"",#REF!&lt;&gt;"")</f>
        <v>#REF!</v>
      </c>
      <c r="W1651" s="199" t="e">
        <f>AND($C1651&lt;&gt;"",#REF!&lt;&gt;"")</f>
        <v>#REF!</v>
      </c>
      <c r="X1651" s="199" t="e">
        <f>AND($C1651&lt;&gt;"",#REF!&lt;&gt;"")</f>
        <v>#REF!</v>
      </c>
      <c r="Y1651" s="199" t="e">
        <f>AND($C1651&lt;&gt;"",#REF!&lt;&gt;"")</f>
        <v>#REF!</v>
      </c>
      <c r="Z1651" s="199" t="e">
        <f>AND($C1651&lt;&gt;"",#REF!&lt;&gt;"")</f>
        <v>#REF!</v>
      </c>
      <c r="AA1651" s="199" t="e">
        <f t="shared" si="58"/>
        <v>#REF!</v>
      </c>
      <c r="AB1651" s="199" t="e">
        <f t="shared" si="58"/>
        <v>#REF!</v>
      </c>
      <c r="AC1651" s="199" t="e">
        <f t="shared" si="58"/>
        <v>#REF!</v>
      </c>
      <c r="AD1651" s="199" t="e">
        <f t="shared" si="57"/>
        <v>#REF!</v>
      </c>
      <c r="AE1651" s="199" t="e">
        <f t="shared" si="57"/>
        <v>#REF!</v>
      </c>
      <c r="AF1651" s="199" t="e">
        <f t="shared" si="57"/>
        <v>#REF!</v>
      </c>
    </row>
    <row r="1652" spans="21:32">
      <c r="U1652" s="199" t="e">
        <f>AND($C1652&lt;&gt;"",#REF!&lt;&gt;"")</f>
        <v>#REF!</v>
      </c>
      <c r="V1652" s="199" t="e">
        <f>AND($C1652&lt;&gt;"",#REF!&lt;&gt;"")</f>
        <v>#REF!</v>
      </c>
      <c r="W1652" s="199" t="e">
        <f>AND($C1652&lt;&gt;"",#REF!&lt;&gt;"")</f>
        <v>#REF!</v>
      </c>
      <c r="X1652" s="199" t="e">
        <f>AND($C1652&lt;&gt;"",#REF!&lt;&gt;"")</f>
        <v>#REF!</v>
      </c>
      <c r="Y1652" s="199" t="e">
        <f>AND($C1652&lt;&gt;"",#REF!&lt;&gt;"")</f>
        <v>#REF!</v>
      </c>
      <c r="Z1652" s="199" t="e">
        <f>AND($C1652&lt;&gt;"",#REF!&lt;&gt;"")</f>
        <v>#REF!</v>
      </c>
      <c r="AA1652" s="199" t="e">
        <f t="shared" si="58"/>
        <v>#REF!</v>
      </c>
      <c r="AB1652" s="199" t="e">
        <f t="shared" si="58"/>
        <v>#REF!</v>
      </c>
      <c r="AC1652" s="199" t="e">
        <f t="shared" si="58"/>
        <v>#REF!</v>
      </c>
      <c r="AD1652" s="199" t="e">
        <f t="shared" si="57"/>
        <v>#REF!</v>
      </c>
      <c r="AE1652" s="199" t="e">
        <f t="shared" si="57"/>
        <v>#REF!</v>
      </c>
      <c r="AF1652" s="199" t="e">
        <f t="shared" si="57"/>
        <v>#REF!</v>
      </c>
    </row>
    <row r="1653" spans="21:32">
      <c r="U1653" s="199" t="e">
        <f>AND($C1653&lt;&gt;"",#REF!&lt;&gt;"")</f>
        <v>#REF!</v>
      </c>
      <c r="V1653" s="199" t="e">
        <f>AND($C1653&lt;&gt;"",#REF!&lt;&gt;"")</f>
        <v>#REF!</v>
      </c>
      <c r="W1653" s="199" t="e">
        <f>AND($C1653&lt;&gt;"",#REF!&lt;&gt;"")</f>
        <v>#REF!</v>
      </c>
      <c r="X1653" s="199" t="e">
        <f>AND($C1653&lt;&gt;"",#REF!&lt;&gt;"")</f>
        <v>#REF!</v>
      </c>
      <c r="Y1653" s="199" t="e">
        <f>AND($C1653&lt;&gt;"",#REF!&lt;&gt;"")</f>
        <v>#REF!</v>
      </c>
      <c r="Z1653" s="199" t="e">
        <f>AND($C1653&lt;&gt;"",#REF!&lt;&gt;"")</f>
        <v>#REF!</v>
      </c>
      <c r="AA1653" s="199" t="e">
        <f t="shared" si="58"/>
        <v>#REF!</v>
      </c>
      <c r="AB1653" s="199" t="e">
        <f t="shared" si="58"/>
        <v>#REF!</v>
      </c>
      <c r="AC1653" s="199" t="e">
        <f t="shared" si="58"/>
        <v>#REF!</v>
      </c>
      <c r="AD1653" s="199" t="e">
        <f t="shared" si="57"/>
        <v>#REF!</v>
      </c>
      <c r="AE1653" s="199" t="e">
        <f t="shared" si="57"/>
        <v>#REF!</v>
      </c>
      <c r="AF1653" s="199" t="e">
        <f t="shared" si="57"/>
        <v>#REF!</v>
      </c>
    </row>
    <row r="1654" spans="21:32">
      <c r="U1654" s="199" t="e">
        <f>AND($C1654&lt;&gt;"",#REF!&lt;&gt;"")</f>
        <v>#REF!</v>
      </c>
      <c r="V1654" s="199" t="e">
        <f>AND($C1654&lt;&gt;"",#REF!&lt;&gt;"")</f>
        <v>#REF!</v>
      </c>
      <c r="W1654" s="199" t="e">
        <f>AND($C1654&lt;&gt;"",#REF!&lt;&gt;"")</f>
        <v>#REF!</v>
      </c>
      <c r="X1654" s="199" t="e">
        <f>AND($C1654&lt;&gt;"",#REF!&lt;&gt;"")</f>
        <v>#REF!</v>
      </c>
      <c r="Y1654" s="199" t="e">
        <f>AND($C1654&lt;&gt;"",#REF!&lt;&gt;"")</f>
        <v>#REF!</v>
      </c>
      <c r="Z1654" s="199" t="e">
        <f>AND($C1654&lt;&gt;"",#REF!&lt;&gt;"")</f>
        <v>#REF!</v>
      </c>
      <c r="AA1654" s="199" t="e">
        <f t="shared" si="58"/>
        <v>#REF!</v>
      </c>
      <c r="AB1654" s="199" t="e">
        <f t="shared" si="58"/>
        <v>#REF!</v>
      </c>
      <c r="AC1654" s="199" t="e">
        <f t="shared" si="58"/>
        <v>#REF!</v>
      </c>
      <c r="AD1654" s="199" t="e">
        <f t="shared" si="57"/>
        <v>#REF!</v>
      </c>
      <c r="AE1654" s="199" t="e">
        <f t="shared" si="57"/>
        <v>#REF!</v>
      </c>
      <c r="AF1654" s="199" t="e">
        <f t="shared" si="57"/>
        <v>#REF!</v>
      </c>
    </row>
    <row r="1655" spans="21:32">
      <c r="U1655" s="199" t="e">
        <f>AND($C1655&lt;&gt;"",#REF!&lt;&gt;"")</f>
        <v>#REF!</v>
      </c>
      <c r="V1655" s="199" t="e">
        <f>AND($C1655&lt;&gt;"",#REF!&lt;&gt;"")</f>
        <v>#REF!</v>
      </c>
      <c r="W1655" s="199" t="e">
        <f>AND($C1655&lt;&gt;"",#REF!&lt;&gt;"")</f>
        <v>#REF!</v>
      </c>
      <c r="X1655" s="199" t="e">
        <f>AND($C1655&lt;&gt;"",#REF!&lt;&gt;"")</f>
        <v>#REF!</v>
      </c>
      <c r="Y1655" s="199" t="e">
        <f>AND($C1655&lt;&gt;"",#REF!&lt;&gt;"")</f>
        <v>#REF!</v>
      </c>
      <c r="Z1655" s="199" t="e">
        <f>AND($C1655&lt;&gt;"",#REF!&lt;&gt;"")</f>
        <v>#REF!</v>
      </c>
      <c r="AA1655" s="199" t="e">
        <f t="shared" si="58"/>
        <v>#REF!</v>
      </c>
      <c r="AB1655" s="199" t="e">
        <f t="shared" si="58"/>
        <v>#REF!</v>
      </c>
      <c r="AC1655" s="199" t="e">
        <f t="shared" si="58"/>
        <v>#REF!</v>
      </c>
      <c r="AD1655" s="199" t="e">
        <f t="shared" si="57"/>
        <v>#REF!</v>
      </c>
      <c r="AE1655" s="199" t="e">
        <f t="shared" si="57"/>
        <v>#REF!</v>
      </c>
      <c r="AF1655" s="199" t="e">
        <f t="shared" si="57"/>
        <v>#REF!</v>
      </c>
    </row>
    <row r="1656" spans="21:32">
      <c r="U1656" s="199" t="e">
        <f>AND($C1656&lt;&gt;"",#REF!&lt;&gt;"")</f>
        <v>#REF!</v>
      </c>
      <c r="V1656" s="199" t="e">
        <f>AND($C1656&lt;&gt;"",#REF!&lt;&gt;"")</f>
        <v>#REF!</v>
      </c>
      <c r="W1656" s="199" t="e">
        <f>AND($C1656&lt;&gt;"",#REF!&lt;&gt;"")</f>
        <v>#REF!</v>
      </c>
      <c r="X1656" s="199" t="e">
        <f>AND($C1656&lt;&gt;"",#REF!&lt;&gt;"")</f>
        <v>#REF!</v>
      </c>
      <c r="Y1656" s="199" t="e">
        <f>AND($C1656&lt;&gt;"",#REF!&lt;&gt;"")</f>
        <v>#REF!</v>
      </c>
      <c r="Z1656" s="199" t="e">
        <f>AND($C1656&lt;&gt;"",#REF!&lt;&gt;"")</f>
        <v>#REF!</v>
      </c>
      <c r="AA1656" s="199" t="e">
        <f t="shared" si="58"/>
        <v>#REF!</v>
      </c>
      <c r="AB1656" s="199" t="e">
        <f t="shared" si="58"/>
        <v>#REF!</v>
      </c>
      <c r="AC1656" s="199" t="e">
        <f t="shared" si="58"/>
        <v>#REF!</v>
      </c>
      <c r="AD1656" s="199" t="e">
        <f t="shared" si="57"/>
        <v>#REF!</v>
      </c>
      <c r="AE1656" s="199" t="e">
        <f t="shared" si="57"/>
        <v>#REF!</v>
      </c>
      <c r="AF1656" s="199" t="e">
        <f t="shared" si="57"/>
        <v>#REF!</v>
      </c>
    </row>
    <row r="1657" spans="21:32">
      <c r="U1657" s="199" t="e">
        <f>AND($C1657&lt;&gt;"",#REF!&lt;&gt;"")</f>
        <v>#REF!</v>
      </c>
      <c r="V1657" s="199" t="e">
        <f>AND($C1657&lt;&gt;"",#REF!&lt;&gt;"")</f>
        <v>#REF!</v>
      </c>
      <c r="W1657" s="199" t="e">
        <f>AND($C1657&lt;&gt;"",#REF!&lt;&gt;"")</f>
        <v>#REF!</v>
      </c>
      <c r="X1657" s="199" t="e">
        <f>AND($C1657&lt;&gt;"",#REF!&lt;&gt;"")</f>
        <v>#REF!</v>
      </c>
      <c r="Y1657" s="199" t="e">
        <f>AND($C1657&lt;&gt;"",#REF!&lt;&gt;"")</f>
        <v>#REF!</v>
      </c>
      <c r="Z1657" s="199" t="e">
        <f>AND($C1657&lt;&gt;"",#REF!&lt;&gt;"")</f>
        <v>#REF!</v>
      </c>
      <c r="AA1657" s="199" t="e">
        <f t="shared" si="58"/>
        <v>#REF!</v>
      </c>
      <c r="AB1657" s="199" t="e">
        <f t="shared" si="58"/>
        <v>#REF!</v>
      </c>
      <c r="AC1657" s="199" t="e">
        <f t="shared" si="58"/>
        <v>#REF!</v>
      </c>
      <c r="AD1657" s="199" t="e">
        <f t="shared" si="57"/>
        <v>#REF!</v>
      </c>
      <c r="AE1657" s="199" t="e">
        <f t="shared" si="57"/>
        <v>#REF!</v>
      </c>
      <c r="AF1657" s="199" t="e">
        <f t="shared" si="57"/>
        <v>#REF!</v>
      </c>
    </row>
    <row r="1658" spans="21:32">
      <c r="U1658" s="199" t="e">
        <f>AND($C1658&lt;&gt;"",#REF!&lt;&gt;"")</f>
        <v>#REF!</v>
      </c>
      <c r="V1658" s="199" t="e">
        <f>AND($C1658&lt;&gt;"",#REF!&lt;&gt;"")</f>
        <v>#REF!</v>
      </c>
      <c r="W1658" s="199" t="e">
        <f>AND($C1658&lt;&gt;"",#REF!&lt;&gt;"")</f>
        <v>#REF!</v>
      </c>
      <c r="X1658" s="199" t="e">
        <f>AND($C1658&lt;&gt;"",#REF!&lt;&gt;"")</f>
        <v>#REF!</v>
      </c>
      <c r="Y1658" s="199" t="e">
        <f>AND($C1658&lt;&gt;"",#REF!&lt;&gt;"")</f>
        <v>#REF!</v>
      </c>
      <c r="Z1658" s="199" t="e">
        <f>AND($C1658&lt;&gt;"",#REF!&lt;&gt;"")</f>
        <v>#REF!</v>
      </c>
      <c r="AA1658" s="199" t="e">
        <f t="shared" si="58"/>
        <v>#REF!</v>
      </c>
      <c r="AB1658" s="199" t="e">
        <f t="shared" si="58"/>
        <v>#REF!</v>
      </c>
      <c r="AC1658" s="199" t="e">
        <f t="shared" si="58"/>
        <v>#REF!</v>
      </c>
      <c r="AD1658" s="199" t="e">
        <f t="shared" si="57"/>
        <v>#REF!</v>
      </c>
      <c r="AE1658" s="199" t="e">
        <f t="shared" si="57"/>
        <v>#REF!</v>
      </c>
      <c r="AF1658" s="199" t="e">
        <f t="shared" si="57"/>
        <v>#REF!</v>
      </c>
    </row>
    <row r="1659" spans="21:32">
      <c r="U1659" s="199" t="e">
        <f>AND($C1659&lt;&gt;"",#REF!&lt;&gt;"")</f>
        <v>#REF!</v>
      </c>
      <c r="V1659" s="199" t="e">
        <f>AND($C1659&lt;&gt;"",#REF!&lt;&gt;"")</f>
        <v>#REF!</v>
      </c>
      <c r="W1659" s="199" t="e">
        <f>AND($C1659&lt;&gt;"",#REF!&lt;&gt;"")</f>
        <v>#REF!</v>
      </c>
      <c r="X1659" s="199" t="e">
        <f>AND($C1659&lt;&gt;"",#REF!&lt;&gt;"")</f>
        <v>#REF!</v>
      </c>
      <c r="Y1659" s="199" t="e">
        <f>AND($C1659&lt;&gt;"",#REF!&lt;&gt;"")</f>
        <v>#REF!</v>
      </c>
      <c r="Z1659" s="199" t="e">
        <f>AND($C1659&lt;&gt;"",#REF!&lt;&gt;"")</f>
        <v>#REF!</v>
      </c>
      <c r="AA1659" s="199" t="e">
        <f t="shared" si="58"/>
        <v>#REF!</v>
      </c>
      <c r="AB1659" s="199" t="e">
        <f t="shared" si="58"/>
        <v>#REF!</v>
      </c>
      <c r="AC1659" s="199" t="e">
        <f t="shared" si="58"/>
        <v>#REF!</v>
      </c>
      <c r="AD1659" s="199" t="e">
        <f t="shared" si="57"/>
        <v>#REF!</v>
      </c>
      <c r="AE1659" s="199" t="e">
        <f t="shared" si="57"/>
        <v>#REF!</v>
      </c>
      <c r="AF1659" s="199" t="e">
        <f t="shared" si="57"/>
        <v>#REF!</v>
      </c>
    </row>
    <row r="1660" spans="21:32">
      <c r="U1660" s="199" t="e">
        <f>AND($C1660&lt;&gt;"",#REF!&lt;&gt;"")</f>
        <v>#REF!</v>
      </c>
      <c r="V1660" s="199" t="e">
        <f>AND($C1660&lt;&gt;"",#REF!&lt;&gt;"")</f>
        <v>#REF!</v>
      </c>
      <c r="W1660" s="199" t="e">
        <f>AND($C1660&lt;&gt;"",#REF!&lt;&gt;"")</f>
        <v>#REF!</v>
      </c>
      <c r="X1660" s="199" t="e">
        <f>AND($C1660&lt;&gt;"",#REF!&lt;&gt;"")</f>
        <v>#REF!</v>
      </c>
      <c r="Y1660" s="199" t="e">
        <f>AND($C1660&lt;&gt;"",#REF!&lt;&gt;"")</f>
        <v>#REF!</v>
      </c>
      <c r="Z1660" s="199" t="e">
        <f>AND($C1660&lt;&gt;"",#REF!&lt;&gt;"")</f>
        <v>#REF!</v>
      </c>
      <c r="AA1660" s="199" t="e">
        <f t="shared" si="58"/>
        <v>#REF!</v>
      </c>
      <c r="AB1660" s="199" t="e">
        <f t="shared" si="58"/>
        <v>#REF!</v>
      </c>
      <c r="AC1660" s="199" t="e">
        <f t="shared" si="58"/>
        <v>#REF!</v>
      </c>
      <c r="AD1660" s="199" t="e">
        <f t="shared" si="57"/>
        <v>#REF!</v>
      </c>
      <c r="AE1660" s="199" t="e">
        <f t="shared" si="57"/>
        <v>#REF!</v>
      </c>
      <c r="AF1660" s="199" t="e">
        <f t="shared" si="57"/>
        <v>#REF!</v>
      </c>
    </row>
    <row r="1661" spans="21:32">
      <c r="U1661" s="199" t="e">
        <f>AND($C1661&lt;&gt;"",#REF!&lt;&gt;"")</f>
        <v>#REF!</v>
      </c>
      <c r="V1661" s="199" t="e">
        <f>AND($C1661&lt;&gt;"",#REF!&lt;&gt;"")</f>
        <v>#REF!</v>
      </c>
      <c r="W1661" s="199" t="e">
        <f>AND($C1661&lt;&gt;"",#REF!&lt;&gt;"")</f>
        <v>#REF!</v>
      </c>
      <c r="X1661" s="199" t="e">
        <f>AND($C1661&lt;&gt;"",#REF!&lt;&gt;"")</f>
        <v>#REF!</v>
      </c>
      <c r="Y1661" s="199" t="e">
        <f>AND($C1661&lt;&gt;"",#REF!&lt;&gt;"")</f>
        <v>#REF!</v>
      </c>
      <c r="Z1661" s="199" t="e">
        <f>AND($C1661&lt;&gt;"",#REF!&lt;&gt;"")</f>
        <v>#REF!</v>
      </c>
      <c r="AA1661" s="199" t="e">
        <f t="shared" si="58"/>
        <v>#REF!</v>
      </c>
      <c r="AB1661" s="199" t="e">
        <f t="shared" si="58"/>
        <v>#REF!</v>
      </c>
      <c r="AC1661" s="199" t="e">
        <f t="shared" si="58"/>
        <v>#REF!</v>
      </c>
      <c r="AD1661" s="199" t="e">
        <f t="shared" si="57"/>
        <v>#REF!</v>
      </c>
      <c r="AE1661" s="199" t="e">
        <f t="shared" si="57"/>
        <v>#REF!</v>
      </c>
      <c r="AF1661" s="199" t="e">
        <f t="shared" si="57"/>
        <v>#REF!</v>
      </c>
    </row>
    <row r="1662" spans="21:32">
      <c r="U1662" s="199" t="e">
        <f>AND($C1662&lt;&gt;"",#REF!&lt;&gt;"")</f>
        <v>#REF!</v>
      </c>
      <c r="V1662" s="199" t="e">
        <f>AND($C1662&lt;&gt;"",#REF!&lt;&gt;"")</f>
        <v>#REF!</v>
      </c>
      <c r="W1662" s="199" t="e">
        <f>AND($C1662&lt;&gt;"",#REF!&lt;&gt;"")</f>
        <v>#REF!</v>
      </c>
      <c r="X1662" s="199" t="e">
        <f>AND($C1662&lt;&gt;"",#REF!&lt;&gt;"")</f>
        <v>#REF!</v>
      </c>
      <c r="Y1662" s="199" t="e">
        <f>AND($C1662&lt;&gt;"",#REF!&lt;&gt;"")</f>
        <v>#REF!</v>
      </c>
      <c r="Z1662" s="199" t="e">
        <f>AND($C1662&lt;&gt;"",#REF!&lt;&gt;"")</f>
        <v>#REF!</v>
      </c>
      <c r="AA1662" s="199" t="e">
        <f t="shared" si="58"/>
        <v>#REF!</v>
      </c>
      <c r="AB1662" s="199" t="e">
        <f t="shared" si="58"/>
        <v>#REF!</v>
      </c>
      <c r="AC1662" s="199" t="e">
        <f t="shared" si="58"/>
        <v>#REF!</v>
      </c>
      <c r="AD1662" s="199" t="e">
        <f t="shared" si="57"/>
        <v>#REF!</v>
      </c>
      <c r="AE1662" s="199" t="e">
        <f t="shared" si="57"/>
        <v>#REF!</v>
      </c>
      <c r="AF1662" s="199" t="e">
        <f t="shared" si="57"/>
        <v>#REF!</v>
      </c>
    </row>
    <row r="1663" spans="21:32">
      <c r="U1663" s="199" t="e">
        <f>AND($C1663&lt;&gt;"",#REF!&lt;&gt;"")</f>
        <v>#REF!</v>
      </c>
      <c r="V1663" s="199" t="e">
        <f>AND($C1663&lt;&gt;"",#REF!&lt;&gt;"")</f>
        <v>#REF!</v>
      </c>
      <c r="W1663" s="199" t="e">
        <f>AND($C1663&lt;&gt;"",#REF!&lt;&gt;"")</f>
        <v>#REF!</v>
      </c>
      <c r="X1663" s="199" t="e">
        <f>AND($C1663&lt;&gt;"",#REF!&lt;&gt;"")</f>
        <v>#REF!</v>
      </c>
      <c r="Y1663" s="199" t="e">
        <f>AND($C1663&lt;&gt;"",#REF!&lt;&gt;"")</f>
        <v>#REF!</v>
      </c>
      <c r="Z1663" s="199" t="e">
        <f>AND($C1663&lt;&gt;"",#REF!&lt;&gt;"")</f>
        <v>#REF!</v>
      </c>
      <c r="AA1663" s="199" t="e">
        <f t="shared" si="58"/>
        <v>#REF!</v>
      </c>
      <c r="AB1663" s="199" t="e">
        <f t="shared" si="58"/>
        <v>#REF!</v>
      </c>
      <c r="AC1663" s="199" t="e">
        <f t="shared" si="58"/>
        <v>#REF!</v>
      </c>
      <c r="AD1663" s="199" t="e">
        <f t="shared" si="57"/>
        <v>#REF!</v>
      </c>
      <c r="AE1663" s="199" t="e">
        <f t="shared" si="57"/>
        <v>#REF!</v>
      </c>
      <c r="AF1663" s="199" t="e">
        <f t="shared" si="57"/>
        <v>#REF!</v>
      </c>
    </row>
    <row r="1664" spans="21:32">
      <c r="U1664" s="199" t="e">
        <f>AND($C1664&lt;&gt;"",#REF!&lt;&gt;"")</f>
        <v>#REF!</v>
      </c>
      <c r="V1664" s="199" t="e">
        <f>AND($C1664&lt;&gt;"",#REF!&lt;&gt;"")</f>
        <v>#REF!</v>
      </c>
      <c r="W1664" s="199" t="e">
        <f>AND($C1664&lt;&gt;"",#REF!&lt;&gt;"")</f>
        <v>#REF!</v>
      </c>
      <c r="X1664" s="199" t="e">
        <f>AND($C1664&lt;&gt;"",#REF!&lt;&gt;"")</f>
        <v>#REF!</v>
      </c>
      <c r="Y1664" s="199" t="e">
        <f>AND($C1664&lt;&gt;"",#REF!&lt;&gt;"")</f>
        <v>#REF!</v>
      </c>
      <c r="Z1664" s="199" t="e">
        <f>AND($C1664&lt;&gt;"",#REF!&lt;&gt;"")</f>
        <v>#REF!</v>
      </c>
      <c r="AA1664" s="199" t="e">
        <f t="shared" si="58"/>
        <v>#REF!</v>
      </c>
      <c r="AB1664" s="199" t="e">
        <f t="shared" si="58"/>
        <v>#REF!</v>
      </c>
      <c r="AC1664" s="199" t="e">
        <f t="shared" si="58"/>
        <v>#REF!</v>
      </c>
      <c r="AD1664" s="199" t="e">
        <f t="shared" si="57"/>
        <v>#REF!</v>
      </c>
      <c r="AE1664" s="199" t="e">
        <f t="shared" si="57"/>
        <v>#REF!</v>
      </c>
      <c r="AF1664" s="199" t="e">
        <f t="shared" si="57"/>
        <v>#REF!</v>
      </c>
    </row>
    <row r="1665" spans="21:32">
      <c r="U1665" s="199" t="e">
        <f>AND($C1665&lt;&gt;"",#REF!&lt;&gt;"")</f>
        <v>#REF!</v>
      </c>
      <c r="V1665" s="199" t="e">
        <f>AND($C1665&lt;&gt;"",#REF!&lt;&gt;"")</f>
        <v>#REF!</v>
      </c>
      <c r="W1665" s="199" t="e">
        <f>AND($C1665&lt;&gt;"",#REF!&lt;&gt;"")</f>
        <v>#REF!</v>
      </c>
      <c r="X1665" s="199" t="e">
        <f>AND($C1665&lt;&gt;"",#REF!&lt;&gt;"")</f>
        <v>#REF!</v>
      </c>
      <c r="Y1665" s="199" t="e">
        <f>AND($C1665&lt;&gt;"",#REF!&lt;&gt;"")</f>
        <v>#REF!</v>
      </c>
      <c r="Z1665" s="199" t="e">
        <f>AND($C1665&lt;&gt;"",#REF!&lt;&gt;"")</f>
        <v>#REF!</v>
      </c>
      <c r="AA1665" s="199" t="e">
        <f t="shared" si="58"/>
        <v>#REF!</v>
      </c>
      <c r="AB1665" s="199" t="e">
        <f t="shared" si="58"/>
        <v>#REF!</v>
      </c>
      <c r="AC1665" s="199" t="e">
        <f t="shared" si="58"/>
        <v>#REF!</v>
      </c>
      <c r="AD1665" s="199" t="e">
        <f t="shared" si="57"/>
        <v>#REF!</v>
      </c>
      <c r="AE1665" s="199" t="e">
        <f t="shared" si="57"/>
        <v>#REF!</v>
      </c>
      <c r="AF1665" s="199" t="e">
        <f t="shared" si="57"/>
        <v>#REF!</v>
      </c>
    </row>
    <row r="1666" spans="21:32">
      <c r="U1666" s="199" t="e">
        <f>AND($C1666&lt;&gt;"",#REF!&lt;&gt;"")</f>
        <v>#REF!</v>
      </c>
      <c r="V1666" s="199" t="e">
        <f>AND($C1666&lt;&gt;"",#REF!&lt;&gt;"")</f>
        <v>#REF!</v>
      </c>
      <c r="W1666" s="199" t="e">
        <f>AND($C1666&lt;&gt;"",#REF!&lt;&gt;"")</f>
        <v>#REF!</v>
      </c>
      <c r="X1666" s="199" t="e">
        <f>AND($C1666&lt;&gt;"",#REF!&lt;&gt;"")</f>
        <v>#REF!</v>
      </c>
      <c r="Y1666" s="199" t="e">
        <f>AND($C1666&lt;&gt;"",#REF!&lt;&gt;"")</f>
        <v>#REF!</v>
      </c>
      <c r="Z1666" s="199" t="e">
        <f>AND($C1666&lt;&gt;"",#REF!&lt;&gt;"")</f>
        <v>#REF!</v>
      </c>
      <c r="AA1666" s="199" t="e">
        <f t="shared" si="58"/>
        <v>#REF!</v>
      </c>
      <c r="AB1666" s="199" t="e">
        <f t="shared" si="58"/>
        <v>#REF!</v>
      </c>
      <c r="AC1666" s="199" t="e">
        <f t="shared" si="58"/>
        <v>#REF!</v>
      </c>
      <c r="AD1666" s="199" t="e">
        <f t="shared" si="57"/>
        <v>#REF!</v>
      </c>
      <c r="AE1666" s="199" t="e">
        <f t="shared" si="57"/>
        <v>#REF!</v>
      </c>
      <c r="AF1666" s="199" t="e">
        <f t="shared" si="57"/>
        <v>#REF!</v>
      </c>
    </row>
    <row r="1667" spans="21:32">
      <c r="U1667" s="199" t="e">
        <f>AND($C1667&lt;&gt;"",#REF!&lt;&gt;"")</f>
        <v>#REF!</v>
      </c>
      <c r="V1667" s="199" t="e">
        <f>AND($C1667&lt;&gt;"",#REF!&lt;&gt;"")</f>
        <v>#REF!</v>
      </c>
      <c r="W1667" s="199" t="e">
        <f>AND($C1667&lt;&gt;"",#REF!&lt;&gt;"")</f>
        <v>#REF!</v>
      </c>
      <c r="X1667" s="199" t="e">
        <f>AND($C1667&lt;&gt;"",#REF!&lt;&gt;"")</f>
        <v>#REF!</v>
      </c>
      <c r="Y1667" s="199" t="e">
        <f>AND($C1667&lt;&gt;"",#REF!&lt;&gt;"")</f>
        <v>#REF!</v>
      </c>
      <c r="Z1667" s="199" t="e">
        <f>AND($C1667&lt;&gt;"",#REF!&lt;&gt;"")</f>
        <v>#REF!</v>
      </c>
      <c r="AA1667" s="199" t="e">
        <f t="shared" si="58"/>
        <v>#REF!</v>
      </c>
      <c r="AB1667" s="199" t="e">
        <f t="shared" si="58"/>
        <v>#REF!</v>
      </c>
      <c r="AC1667" s="199" t="e">
        <f t="shared" si="58"/>
        <v>#REF!</v>
      </c>
      <c r="AD1667" s="199" t="e">
        <f t="shared" si="57"/>
        <v>#REF!</v>
      </c>
      <c r="AE1667" s="199" t="e">
        <f t="shared" si="57"/>
        <v>#REF!</v>
      </c>
      <c r="AF1667" s="199" t="e">
        <f t="shared" si="57"/>
        <v>#REF!</v>
      </c>
    </row>
    <row r="1668" spans="21:32">
      <c r="U1668" s="199" t="e">
        <f>AND($C1668&lt;&gt;"",#REF!&lt;&gt;"")</f>
        <v>#REF!</v>
      </c>
      <c r="V1668" s="199" t="e">
        <f>AND($C1668&lt;&gt;"",#REF!&lt;&gt;"")</f>
        <v>#REF!</v>
      </c>
      <c r="W1668" s="199" t="e">
        <f>AND($C1668&lt;&gt;"",#REF!&lt;&gt;"")</f>
        <v>#REF!</v>
      </c>
      <c r="X1668" s="199" t="e">
        <f>AND($C1668&lt;&gt;"",#REF!&lt;&gt;"")</f>
        <v>#REF!</v>
      </c>
      <c r="Y1668" s="199" t="e">
        <f>AND($C1668&lt;&gt;"",#REF!&lt;&gt;"")</f>
        <v>#REF!</v>
      </c>
      <c r="Z1668" s="199" t="e">
        <f>AND($C1668&lt;&gt;"",#REF!&lt;&gt;"")</f>
        <v>#REF!</v>
      </c>
      <c r="AA1668" s="199" t="e">
        <f t="shared" si="58"/>
        <v>#REF!</v>
      </c>
      <c r="AB1668" s="199" t="e">
        <f t="shared" si="58"/>
        <v>#REF!</v>
      </c>
      <c r="AC1668" s="199" t="e">
        <f t="shared" si="58"/>
        <v>#REF!</v>
      </c>
      <c r="AD1668" s="199" t="e">
        <f t="shared" si="57"/>
        <v>#REF!</v>
      </c>
      <c r="AE1668" s="199" t="e">
        <f t="shared" si="57"/>
        <v>#REF!</v>
      </c>
      <c r="AF1668" s="199" t="e">
        <f t="shared" si="57"/>
        <v>#REF!</v>
      </c>
    </row>
    <row r="1669" spans="21:32">
      <c r="U1669" s="199" t="e">
        <f>AND($C1669&lt;&gt;"",#REF!&lt;&gt;"")</f>
        <v>#REF!</v>
      </c>
      <c r="V1669" s="199" t="e">
        <f>AND($C1669&lt;&gt;"",#REF!&lt;&gt;"")</f>
        <v>#REF!</v>
      </c>
      <c r="W1669" s="199" t="e">
        <f>AND($C1669&lt;&gt;"",#REF!&lt;&gt;"")</f>
        <v>#REF!</v>
      </c>
      <c r="X1669" s="199" t="e">
        <f>AND($C1669&lt;&gt;"",#REF!&lt;&gt;"")</f>
        <v>#REF!</v>
      </c>
      <c r="Y1669" s="199" t="e">
        <f>AND($C1669&lt;&gt;"",#REF!&lt;&gt;"")</f>
        <v>#REF!</v>
      </c>
      <c r="Z1669" s="199" t="e">
        <f>AND($C1669&lt;&gt;"",#REF!&lt;&gt;"")</f>
        <v>#REF!</v>
      </c>
      <c r="AA1669" s="199" t="e">
        <f t="shared" si="58"/>
        <v>#REF!</v>
      </c>
      <c r="AB1669" s="199" t="e">
        <f t="shared" si="58"/>
        <v>#REF!</v>
      </c>
      <c r="AC1669" s="199" t="e">
        <f t="shared" si="58"/>
        <v>#REF!</v>
      </c>
      <c r="AD1669" s="199" t="e">
        <f t="shared" si="57"/>
        <v>#REF!</v>
      </c>
      <c r="AE1669" s="199" t="e">
        <f t="shared" si="57"/>
        <v>#REF!</v>
      </c>
      <c r="AF1669" s="199" t="e">
        <f t="shared" si="57"/>
        <v>#REF!</v>
      </c>
    </row>
    <row r="1670" spans="21:32">
      <c r="U1670" s="199" t="e">
        <f>AND($C1670&lt;&gt;"",#REF!&lt;&gt;"")</f>
        <v>#REF!</v>
      </c>
      <c r="V1670" s="199" t="e">
        <f>AND($C1670&lt;&gt;"",#REF!&lt;&gt;"")</f>
        <v>#REF!</v>
      </c>
      <c r="W1670" s="199" t="e">
        <f>AND($C1670&lt;&gt;"",#REF!&lt;&gt;"")</f>
        <v>#REF!</v>
      </c>
      <c r="X1670" s="199" t="e">
        <f>AND($C1670&lt;&gt;"",#REF!&lt;&gt;"")</f>
        <v>#REF!</v>
      </c>
      <c r="Y1670" s="199" t="e">
        <f>AND($C1670&lt;&gt;"",#REF!&lt;&gt;"")</f>
        <v>#REF!</v>
      </c>
      <c r="Z1670" s="199" t="e">
        <f>AND($C1670&lt;&gt;"",#REF!&lt;&gt;"")</f>
        <v>#REF!</v>
      </c>
      <c r="AA1670" s="199" t="e">
        <f t="shared" si="58"/>
        <v>#REF!</v>
      </c>
      <c r="AB1670" s="199" t="e">
        <f t="shared" si="58"/>
        <v>#REF!</v>
      </c>
      <c r="AC1670" s="199" t="e">
        <f t="shared" si="58"/>
        <v>#REF!</v>
      </c>
      <c r="AD1670" s="199" t="e">
        <f t="shared" si="57"/>
        <v>#REF!</v>
      </c>
      <c r="AE1670" s="199" t="e">
        <f t="shared" si="57"/>
        <v>#REF!</v>
      </c>
      <c r="AF1670" s="199" t="e">
        <f t="shared" si="57"/>
        <v>#REF!</v>
      </c>
    </row>
    <row r="1671" spans="21:32">
      <c r="U1671" s="199" t="e">
        <f>AND($C1671&lt;&gt;"",#REF!&lt;&gt;"")</f>
        <v>#REF!</v>
      </c>
      <c r="V1671" s="199" t="e">
        <f>AND($C1671&lt;&gt;"",#REF!&lt;&gt;"")</f>
        <v>#REF!</v>
      </c>
      <c r="W1671" s="199" t="e">
        <f>AND($C1671&lt;&gt;"",#REF!&lt;&gt;"")</f>
        <v>#REF!</v>
      </c>
      <c r="X1671" s="199" t="e">
        <f>AND($C1671&lt;&gt;"",#REF!&lt;&gt;"")</f>
        <v>#REF!</v>
      </c>
      <c r="Y1671" s="199" t="e">
        <f>AND($C1671&lt;&gt;"",#REF!&lt;&gt;"")</f>
        <v>#REF!</v>
      </c>
      <c r="Z1671" s="199" t="e">
        <f>AND($C1671&lt;&gt;"",#REF!&lt;&gt;"")</f>
        <v>#REF!</v>
      </c>
      <c r="AA1671" s="199" t="e">
        <f t="shared" si="58"/>
        <v>#REF!</v>
      </c>
      <c r="AB1671" s="199" t="e">
        <f t="shared" si="58"/>
        <v>#REF!</v>
      </c>
      <c r="AC1671" s="199" t="e">
        <f t="shared" si="58"/>
        <v>#REF!</v>
      </c>
      <c r="AD1671" s="199" t="e">
        <f t="shared" si="57"/>
        <v>#REF!</v>
      </c>
      <c r="AE1671" s="199" t="e">
        <f t="shared" si="57"/>
        <v>#REF!</v>
      </c>
      <c r="AF1671" s="199" t="e">
        <f t="shared" si="57"/>
        <v>#REF!</v>
      </c>
    </row>
    <row r="1672" spans="21:32">
      <c r="U1672" s="199" t="e">
        <f>AND($C1672&lt;&gt;"",#REF!&lt;&gt;"")</f>
        <v>#REF!</v>
      </c>
      <c r="V1672" s="199" t="e">
        <f>AND($C1672&lt;&gt;"",#REF!&lt;&gt;"")</f>
        <v>#REF!</v>
      </c>
      <c r="W1672" s="199" t="e">
        <f>AND($C1672&lt;&gt;"",#REF!&lt;&gt;"")</f>
        <v>#REF!</v>
      </c>
      <c r="X1672" s="199" t="e">
        <f>AND($C1672&lt;&gt;"",#REF!&lt;&gt;"")</f>
        <v>#REF!</v>
      </c>
      <c r="Y1672" s="199" t="e">
        <f>AND($C1672&lt;&gt;"",#REF!&lt;&gt;"")</f>
        <v>#REF!</v>
      </c>
      <c r="Z1672" s="199" t="e">
        <f>AND($C1672&lt;&gt;"",#REF!&lt;&gt;"")</f>
        <v>#REF!</v>
      </c>
      <c r="AA1672" s="199" t="e">
        <f t="shared" si="58"/>
        <v>#REF!</v>
      </c>
      <c r="AB1672" s="199" t="e">
        <f t="shared" si="58"/>
        <v>#REF!</v>
      </c>
      <c r="AC1672" s="199" t="e">
        <f t="shared" si="58"/>
        <v>#REF!</v>
      </c>
      <c r="AD1672" s="199" t="e">
        <f t="shared" si="57"/>
        <v>#REF!</v>
      </c>
      <c r="AE1672" s="199" t="e">
        <f t="shared" si="57"/>
        <v>#REF!</v>
      </c>
      <c r="AF1672" s="199" t="e">
        <f t="shared" si="57"/>
        <v>#REF!</v>
      </c>
    </row>
    <row r="1673" spans="21:32">
      <c r="U1673" s="199" t="e">
        <f>AND($C1673&lt;&gt;"",#REF!&lt;&gt;"")</f>
        <v>#REF!</v>
      </c>
      <c r="V1673" s="199" t="e">
        <f>AND($C1673&lt;&gt;"",#REF!&lt;&gt;"")</f>
        <v>#REF!</v>
      </c>
      <c r="W1673" s="199" t="e">
        <f>AND($C1673&lt;&gt;"",#REF!&lt;&gt;"")</f>
        <v>#REF!</v>
      </c>
      <c r="X1673" s="199" t="e">
        <f>AND($C1673&lt;&gt;"",#REF!&lt;&gt;"")</f>
        <v>#REF!</v>
      </c>
      <c r="Y1673" s="199" t="e">
        <f>AND($C1673&lt;&gt;"",#REF!&lt;&gt;"")</f>
        <v>#REF!</v>
      </c>
      <c r="Z1673" s="199" t="e">
        <f>AND($C1673&lt;&gt;"",#REF!&lt;&gt;"")</f>
        <v>#REF!</v>
      </c>
      <c r="AA1673" s="199" t="e">
        <f t="shared" si="58"/>
        <v>#REF!</v>
      </c>
      <c r="AB1673" s="199" t="e">
        <f t="shared" si="58"/>
        <v>#REF!</v>
      </c>
      <c r="AC1673" s="199" t="e">
        <f t="shared" si="58"/>
        <v>#REF!</v>
      </c>
      <c r="AD1673" s="199" t="e">
        <f t="shared" si="57"/>
        <v>#REF!</v>
      </c>
      <c r="AE1673" s="199" t="e">
        <f t="shared" si="57"/>
        <v>#REF!</v>
      </c>
      <c r="AF1673" s="199" t="e">
        <f t="shared" si="57"/>
        <v>#REF!</v>
      </c>
    </row>
    <row r="1674" spans="21:32">
      <c r="U1674" s="199" t="e">
        <f>AND($C1674&lt;&gt;"",#REF!&lt;&gt;"")</f>
        <v>#REF!</v>
      </c>
      <c r="V1674" s="199" t="e">
        <f>AND($C1674&lt;&gt;"",#REF!&lt;&gt;"")</f>
        <v>#REF!</v>
      </c>
      <c r="W1674" s="199" t="e">
        <f>AND($C1674&lt;&gt;"",#REF!&lt;&gt;"")</f>
        <v>#REF!</v>
      </c>
      <c r="X1674" s="199" t="e">
        <f>AND($C1674&lt;&gt;"",#REF!&lt;&gt;"")</f>
        <v>#REF!</v>
      </c>
      <c r="Y1674" s="199" t="e">
        <f>AND($C1674&lt;&gt;"",#REF!&lt;&gt;"")</f>
        <v>#REF!</v>
      </c>
      <c r="Z1674" s="199" t="e">
        <f>AND($C1674&lt;&gt;"",#REF!&lt;&gt;"")</f>
        <v>#REF!</v>
      </c>
      <c r="AA1674" s="199" t="e">
        <f t="shared" si="58"/>
        <v>#REF!</v>
      </c>
      <c r="AB1674" s="199" t="e">
        <f t="shared" si="58"/>
        <v>#REF!</v>
      </c>
      <c r="AC1674" s="199" t="e">
        <f t="shared" si="58"/>
        <v>#REF!</v>
      </c>
      <c r="AD1674" s="199" t="e">
        <f t="shared" si="57"/>
        <v>#REF!</v>
      </c>
      <c r="AE1674" s="199" t="e">
        <f t="shared" si="57"/>
        <v>#REF!</v>
      </c>
      <c r="AF1674" s="199" t="e">
        <f t="shared" si="57"/>
        <v>#REF!</v>
      </c>
    </row>
    <row r="1675" spans="21:32">
      <c r="U1675" s="199" t="e">
        <f>AND($C1675&lt;&gt;"",#REF!&lt;&gt;"")</f>
        <v>#REF!</v>
      </c>
      <c r="V1675" s="199" t="e">
        <f>AND($C1675&lt;&gt;"",#REF!&lt;&gt;"")</f>
        <v>#REF!</v>
      </c>
      <c r="W1675" s="199" t="e">
        <f>AND($C1675&lt;&gt;"",#REF!&lt;&gt;"")</f>
        <v>#REF!</v>
      </c>
      <c r="X1675" s="199" t="e">
        <f>AND($C1675&lt;&gt;"",#REF!&lt;&gt;"")</f>
        <v>#REF!</v>
      </c>
      <c r="Y1675" s="199" t="e">
        <f>AND($C1675&lt;&gt;"",#REF!&lt;&gt;"")</f>
        <v>#REF!</v>
      </c>
      <c r="Z1675" s="199" t="e">
        <f>AND($C1675&lt;&gt;"",#REF!&lt;&gt;"")</f>
        <v>#REF!</v>
      </c>
      <c r="AA1675" s="199" t="e">
        <f t="shared" si="58"/>
        <v>#REF!</v>
      </c>
      <c r="AB1675" s="199" t="e">
        <f t="shared" si="58"/>
        <v>#REF!</v>
      </c>
      <c r="AC1675" s="199" t="e">
        <f t="shared" si="58"/>
        <v>#REF!</v>
      </c>
      <c r="AD1675" s="199" t="e">
        <f t="shared" si="57"/>
        <v>#REF!</v>
      </c>
      <c r="AE1675" s="199" t="e">
        <f t="shared" si="57"/>
        <v>#REF!</v>
      </c>
      <c r="AF1675" s="199" t="e">
        <f t="shared" si="57"/>
        <v>#REF!</v>
      </c>
    </row>
    <row r="1676" spans="21:32">
      <c r="U1676" s="199" t="e">
        <f>AND($C1676&lt;&gt;"",#REF!&lt;&gt;"")</f>
        <v>#REF!</v>
      </c>
      <c r="V1676" s="199" t="e">
        <f>AND($C1676&lt;&gt;"",#REF!&lt;&gt;"")</f>
        <v>#REF!</v>
      </c>
      <c r="W1676" s="199" t="e">
        <f>AND($C1676&lt;&gt;"",#REF!&lt;&gt;"")</f>
        <v>#REF!</v>
      </c>
      <c r="X1676" s="199" t="e">
        <f>AND($C1676&lt;&gt;"",#REF!&lt;&gt;"")</f>
        <v>#REF!</v>
      </c>
      <c r="Y1676" s="199" t="e">
        <f>AND($C1676&lt;&gt;"",#REF!&lt;&gt;"")</f>
        <v>#REF!</v>
      </c>
      <c r="Z1676" s="199" t="e">
        <f>AND($C1676&lt;&gt;"",#REF!&lt;&gt;"")</f>
        <v>#REF!</v>
      </c>
      <c r="AA1676" s="199" t="e">
        <f t="shared" si="58"/>
        <v>#REF!</v>
      </c>
      <c r="AB1676" s="199" t="e">
        <f t="shared" si="58"/>
        <v>#REF!</v>
      </c>
      <c r="AC1676" s="199" t="e">
        <f t="shared" si="58"/>
        <v>#REF!</v>
      </c>
      <c r="AD1676" s="199" t="e">
        <f t="shared" si="57"/>
        <v>#REF!</v>
      </c>
      <c r="AE1676" s="199" t="e">
        <f t="shared" si="57"/>
        <v>#REF!</v>
      </c>
      <c r="AF1676" s="199" t="e">
        <f t="shared" si="57"/>
        <v>#REF!</v>
      </c>
    </row>
    <row r="1677" spans="21:32">
      <c r="U1677" s="199" t="e">
        <f>AND($C1677&lt;&gt;"",#REF!&lt;&gt;"")</f>
        <v>#REF!</v>
      </c>
      <c r="V1677" s="199" t="e">
        <f>AND($C1677&lt;&gt;"",#REF!&lt;&gt;"")</f>
        <v>#REF!</v>
      </c>
      <c r="W1677" s="199" t="e">
        <f>AND($C1677&lt;&gt;"",#REF!&lt;&gt;"")</f>
        <v>#REF!</v>
      </c>
      <c r="X1677" s="199" t="e">
        <f>AND($C1677&lt;&gt;"",#REF!&lt;&gt;"")</f>
        <v>#REF!</v>
      </c>
      <c r="Y1677" s="199" t="e">
        <f>AND($C1677&lt;&gt;"",#REF!&lt;&gt;"")</f>
        <v>#REF!</v>
      </c>
      <c r="Z1677" s="199" t="e">
        <f>AND($C1677&lt;&gt;"",#REF!&lt;&gt;"")</f>
        <v>#REF!</v>
      </c>
      <c r="AA1677" s="199" t="e">
        <f t="shared" si="58"/>
        <v>#REF!</v>
      </c>
      <c r="AB1677" s="199" t="e">
        <f t="shared" si="58"/>
        <v>#REF!</v>
      </c>
      <c r="AC1677" s="199" t="e">
        <f t="shared" si="58"/>
        <v>#REF!</v>
      </c>
      <c r="AD1677" s="199" t="e">
        <f t="shared" si="57"/>
        <v>#REF!</v>
      </c>
      <c r="AE1677" s="199" t="e">
        <f t="shared" si="57"/>
        <v>#REF!</v>
      </c>
      <c r="AF1677" s="199" t="e">
        <f t="shared" si="57"/>
        <v>#REF!</v>
      </c>
    </row>
    <row r="1678" spans="21:32">
      <c r="U1678" s="199" t="e">
        <f>AND($C1678&lt;&gt;"",#REF!&lt;&gt;"")</f>
        <v>#REF!</v>
      </c>
      <c r="V1678" s="199" t="e">
        <f>AND($C1678&lt;&gt;"",#REF!&lt;&gt;"")</f>
        <v>#REF!</v>
      </c>
      <c r="W1678" s="199" t="e">
        <f>AND($C1678&lt;&gt;"",#REF!&lt;&gt;"")</f>
        <v>#REF!</v>
      </c>
      <c r="X1678" s="199" t="e">
        <f>AND($C1678&lt;&gt;"",#REF!&lt;&gt;"")</f>
        <v>#REF!</v>
      </c>
      <c r="Y1678" s="199" t="e">
        <f>AND($C1678&lt;&gt;"",#REF!&lt;&gt;"")</f>
        <v>#REF!</v>
      </c>
      <c r="Z1678" s="199" t="e">
        <f>AND($C1678&lt;&gt;"",#REF!&lt;&gt;"")</f>
        <v>#REF!</v>
      </c>
      <c r="AA1678" s="199" t="e">
        <f t="shared" si="58"/>
        <v>#REF!</v>
      </c>
      <c r="AB1678" s="199" t="e">
        <f t="shared" si="58"/>
        <v>#REF!</v>
      </c>
      <c r="AC1678" s="199" t="e">
        <f t="shared" si="58"/>
        <v>#REF!</v>
      </c>
      <c r="AD1678" s="199" t="e">
        <f t="shared" si="57"/>
        <v>#REF!</v>
      </c>
      <c r="AE1678" s="199" t="e">
        <f t="shared" si="57"/>
        <v>#REF!</v>
      </c>
      <c r="AF1678" s="199" t="e">
        <f t="shared" si="57"/>
        <v>#REF!</v>
      </c>
    </row>
    <row r="1679" spans="21:32">
      <c r="U1679" s="199" t="e">
        <f>AND($C1679&lt;&gt;"",#REF!&lt;&gt;"")</f>
        <v>#REF!</v>
      </c>
      <c r="V1679" s="199" t="e">
        <f>AND($C1679&lt;&gt;"",#REF!&lt;&gt;"")</f>
        <v>#REF!</v>
      </c>
      <c r="W1679" s="199" t="e">
        <f>AND($C1679&lt;&gt;"",#REF!&lt;&gt;"")</f>
        <v>#REF!</v>
      </c>
      <c r="X1679" s="199" t="e">
        <f>AND($C1679&lt;&gt;"",#REF!&lt;&gt;"")</f>
        <v>#REF!</v>
      </c>
      <c r="Y1679" s="199" t="e">
        <f>AND($C1679&lt;&gt;"",#REF!&lt;&gt;"")</f>
        <v>#REF!</v>
      </c>
      <c r="Z1679" s="199" t="e">
        <f>AND($C1679&lt;&gt;"",#REF!&lt;&gt;"")</f>
        <v>#REF!</v>
      </c>
      <c r="AA1679" s="199" t="e">
        <f t="shared" si="58"/>
        <v>#REF!</v>
      </c>
      <c r="AB1679" s="199" t="e">
        <f t="shared" si="58"/>
        <v>#REF!</v>
      </c>
      <c r="AC1679" s="199" t="e">
        <f t="shared" si="58"/>
        <v>#REF!</v>
      </c>
      <c r="AD1679" s="199" t="e">
        <f t="shared" si="57"/>
        <v>#REF!</v>
      </c>
      <c r="AE1679" s="199" t="e">
        <f t="shared" si="57"/>
        <v>#REF!</v>
      </c>
      <c r="AF1679" s="199" t="e">
        <f t="shared" si="57"/>
        <v>#REF!</v>
      </c>
    </row>
    <row r="1680" spans="21:32">
      <c r="U1680" s="199" t="e">
        <f>AND($C1680&lt;&gt;"",#REF!&lt;&gt;"")</f>
        <v>#REF!</v>
      </c>
      <c r="V1680" s="199" t="e">
        <f>AND($C1680&lt;&gt;"",#REF!&lt;&gt;"")</f>
        <v>#REF!</v>
      </c>
      <c r="W1680" s="199" t="e">
        <f>AND($C1680&lt;&gt;"",#REF!&lt;&gt;"")</f>
        <v>#REF!</v>
      </c>
      <c r="X1680" s="199" t="e">
        <f>AND($C1680&lt;&gt;"",#REF!&lt;&gt;"")</f>
        <v>#REF!</v>
      </c>
      <c r="Y1680" s="199" t="e">
        <f>AND($C1680&lt;&gt;"",#REF!&lt;&gt;"")</f>
        <v>#REF!</v>
      </c>
      <c r="Z1680" s="199" t="e">
        <f>AND($C1680&lt;&gt;"",#REF!&lt;&gt;"")</f>
        <v>#REF!</v>
      </c>
      <c r="AA1680" s="199" t="e">
        <f t="shared" si="58"/>
        <v>#REF!</v>
      </c>
      <c r="AB1680" s="199" t="e">
        <f t="shared" si="58"/>
        <v>#REF!</v>
      </c>
      <c r="AC1680" s="199" t="e">
        <f t="shared" si="58"/>
        <v>#REF!</v>
      </c>
      <c r="AD1680" s="199" t="e">
        <f t="shared" si="57"/>
        <v>#REF!</v>
      </c>
      <c r="AE1680" s="199" t="e">
        <f t="shared" si="57"/>
        <v>#REF!</v>
      </c>
      <c r="AF1680" s="199" t="e">
        <f t="shared" si="57"/>
        <v>#REF!</v>
      </c>
    </row>
    <row r="1681" spans="21:32">
      <c r="U1681" s="199" t="e">
        <f>AND($C1681&lt;&gt;"",#REF!&lt;&gt;"")</f>
        <v>#REF!</v>
      </c>
      <c r="V1681" s="199" t="e">
        <f>AND($C1681&lt;&gt;"",#REF!&lt;&gt;"")</f>
        <v>#REF!</v>
      </c>
      <c r="W1681" s="199" t="e">
        <f>AND($C1681&lt;&gt;"",#REF!&lt;&gt;"")</f>
        <v>#REF!</v>
      </c>
      <c r="X1681" s="199" t="e">
        <f>AND($C1681&lt;&gt;"",#REF!&lt;&gt;"")</f>
        <v>#REF!</v>
      </c>
      <c r="Y1681" s="199" t="e">
        <f>AND($C1681&lt;&gt;"",#REF!&lt;&gt;"")</f>
        <v>#REF!</v>
      </c>
      <c r="Z1681" s="199" t="e">
        <f>AND($C1681&lt;&gt;"",#REF!&lt;&gt;"")</f>
        <v>#REF!</v>
      </c>
      <c r="AA1681" s="199" t="e">
        <f t="shared" si="58"/>
        <v>#REF!</v>
      </c>
      <c r="AB1681" s="199" t="e">
        <f t="shared" si="58"/>
        <v>#REF!</v>
      </c>
      <c r="AC1681" s="199" t="e">
        <f t="shared" si="58"/>
        <v>#REF!</v>
      </c>
      <c r="AD1681" s="199" t="e">
        <f t="shared" si="57"/>
        <v>#REF!</v>
      </c>
      <c r="AE1681" s="199" t="e">
        <f t="shared" si="57"/>
        <v>#REF!</v>
      </c>
      <c r="AF1681" s="199" t="e">
        <f t="shared" si="57"/>
        <v>#REF!</v>
      </c>
    </row>
    <row r="1682" spans="21:32">
      <c r="U1682" s="199" t="e">
        <f>AND($C1682&lt;&gt;"",#REF!&lt;&gt;"")</f>
        <v>#REF!</v>
      </c>
      <c r="V1682" s="199" t="e">
        <f>AND($C1682&lt;&gt;"",#REF!&lt;&gt;"")</f>
        <v>#REF!</v>
      </c>
      <c r="W1682" s="199" t="e">
        <f>AND($C1682&lt;&gt;"",#REF!&lt;&gt;"")</f>
        <v>#REF!</v>
      </c>
      <c r="X1682" s="199" t="e">
        <f>AND($C1682&lt;&gt;"",#REF!&lt;&gt;"")</f>
        <v>#REF!</v>
      </c>
      <c r="Y1682" s="199" t="e">
        <f>AND($C1682&lt;&gt;"",#REF!&lt;&gt;"")</f>
        <v>#REF!</v>
      </c>
      <c r="Z1682" s="199" t="e">
        <f>AND($C1682&lt;&gt;"",#REF!&lt;&gt;"")</f>
        <v>#REF!</v>
      </c>
      <c r="AA1682" s="199" t="e">
        <f t="shared" si="58"/>
        <v>#REF!</v>
      </c>
      <c r="AB1682" s="199" t="e">
        <f t="shared" si="58"/>
        <v>#REF!</v>
      </c>
      <c r="AC1682" s="199" t="e">
        <f t="shared" si="58"/>
        <v>#REF!</v>
      </c>
      <c r="AD1682" s="199" t="e">
        <f t="shared" si="57"/>
        <v>#REF!</v>
      </c>
      <c r="AE1682" s="199" t="e">
        <f t="shared" si="57"/>
        <v>#REF!</v>
      </c>
      <c r="AF1682" s="199" t="e">
        <f t="shared" si="57"/>
        <v>#REF!</v>
      </c>
    </row>
    <row r="1683" spans="21:32">
      <c r="U1683" s="199" t="e">
        <f>AND($C1683&lt;&gt;"",#REF!&lt;&gt;"")</f>
        <v>#REF!</v>
      </c>
      <c r="V1683" s="199" t="e">
        <f>AND($C1683&lt;&gt;"",#REF!&lt;&gt;"")</f>
        <v>#REF!</v>
      </c>
      <c r="W1683" s="199" t="e">
        <f>AND($C1683&lt;&gt;"",#REF!&lt;&gt;"")</f>
        <v>#REF!</v>
      </c>
      <c r="X1683" s="199" t="e">
        <f>AND($C1683&lt;&gt;"",#REF!&lt;&gt;"")</f>
        <v>#REF!</v>
      </c>
      <c r="Y1683" s="199" t="e">
        <f>AND($C1683&lt;&gt;"",#REF!&lt;&gt;"")</f>
        <v>#REF!</v>
      </c>
      <c r="Z1683" s="199" t="e">
        <f>AND($C1683&lt;&gt;"",#REF!&lt;&gt;"")</f>
        <v>#REF!</v>
      </c>
      <c r="AA1683" s="199" t="e">
        <f t="shared" si="58"/>
        <v>#REF!</v>
      </c>
      <c r="AB1683" s="199" t="e">
        <f t="shared" si="58"/>
        <v>#REF!</v>
      </c>
      <c r="AC1683" s="199" t="e">
        <f t="shared" si="58"/>
        <v>#REF!</v>
      </c>
      <c r="AD1683" s="199" t="e">
        <f t="shared" si="57"/>
        <v>#REF!</v>
      </c>
      <c r="AE1683" s="199" t="e">
        <f t="shared" si="57"/>
        <v>#REF!</v>
      </c>
      <c r="AF1683" s="199" t="e">
        <f t="shared" si="57"/>
        <v>#REF!</v>
      </c>
    </row>
    <row r="1684" spans="21:32">
      <c r="U1684" s="199" t="e">
        <f>AND($C1684&lt;&gt;"",#REF!&lt;&gt;"")</f>
        <v>#REF!</v>
      </c>
      <c r="V1684" s="199" t="e">
        <f>AND($C1684&lt;&gt;"",#REF!&lt;&gt;"")</f>
        <v>#REF!</v>
      </c>
      <c r="W1684" s="199" t="e">
        <f>AND($C1684&lt;&gt;"",#REF!&lt;&gt;"")</f>
        <v>#REF!</v>
      </c>
      <c r="X1684" s="199" t="e">
        <f>AND($C1684&lt;&gt;"",#REF!&lt;&gt;"")</f>
        <v>#REF!</v>
      </c>
      <c r="Y1684" s="199" t="e">
        <f>AND($C1684&lt;&gt;"",#REF!&lt;&gt;"")</f>
        <v>#REF!</v>
      </c>
      <c r="Z1684" s="199" t="e">
        <f>AND($C1684&lt;&gt;"",#REF!&lt;&gt;"")</f>
        <v>#REF!</v>
      </c>
      <c r="AA1684" s="199" t="e">
        <f t="shared" si="58"/>
        <v>#REF!</v>
      </c>
      <c r="AB1684" s="199" t="e">
        <f t="shared" si="58"/>
        <v>#REF!</v>
      </c>
      <c r="AC1684" s="199" t="e">
        <f t="shared" si="58"/>
        <v>#REF!</v>
      </c>
      <c r="AD1684" s="199" t="e">
        <f t="shared" si="57"/>
        <v>#REF!</v>
      </c>
      <c r="AE1684" s="199" t="e">
        <f t="shared" si="57"/>
        <v>#REF!</v>
      </c>
      <c r="AF1684" s="199" t="e">
        <f t="shared" si="57"/>
        <v>#REF!</v>
      </c>
    </row>
    <row r="1685" spans="21:32">
      <c r="U1685" s="199" t="e">
        <f>AND($C1685&lt;&gt;"",#REF!&lt;&gt;"")</f>
        <v>#REF!</v>
      </c>
      <c r="V1685" s="199" t="e">
        <f>AND($C1685&lt;&gt;"",#REF!&lt;&gt;"")</f>
        <v>#REF!</v>
      </c>
      <c r="W1685" s="199" t="e">
        <f>AND($C1685&lt;&gt;"",#REF!&lt;&gt;"")</f>
        <v>#REF!</v>
      </c>
      <c r="X1685" s="199" t="e">
        <f>AND($C1685&lt;&gt;"",#REF!&lt;&gt;"")</f>
        <v>#REF!</v>
      </c>
      <c r="Y1685" s="199" t="e">
        <f>AND($C1685&lt;&gt;"",#REF!&lt;&gt;"")</f>
        <v>#REF!</v>
      </c>
      <c r="Z1685" s="199" t="e">
        <f>AND($C1685&lt;&gt;"",#REF!&lt;&gt;"")</f>
        <v>#REF!</v>
      </c>
      <c r="AA1685" s="199" t="e">
        <f t="shared" si="58"/>
        <v>#REF!</v>
      </c>
      <c r="AB1685" s="199" t="e">
        <f t="shared" si="58"/>
        <v>#REF!</v>
      </c>
      <c r="AC1685" s="199" t="e">
        <f t="shared" si="58"/>
        <v>#REF!</v>
      </c>
      <c r="AD1685" s="199" t="e">
        <f t="shared" si="57"/>
        <v>#REF!</v>
      </c>
      <c r="AE1685" s="199" t="e">
        <f t="shared" si="57"/>
        <v>#REF!</v>
      </c>
      <c r="AF1685" s="199" t="e">
        <f t="shared" si="57"/>
        <v>#REF!</v>
      </c>
    </row>
    <row r="1686" spans="21:32">
      <c r="U1686" s="199" t="e">
        <f>AND($C1686&lt;&gt;"",#REF!&lt;&gt;"")</f>
        <v>#REF!</v>
      </c>
      <c r="V1686" s="199" t="e">
        <f>AND($C1686&lt;&gt;"",#REF!&lt;&gt;"")</f>
        <v>#REF!</v>
      </c>
      <c r="W1686" s="199" t="e">
        <f>AND($C1686&lt;&gt;"",#REF!&lt;&gt;"")</f>
        <v>#REF!</v>
      </c>
      <c r="X1686" s="199" t="e">
        <f>AND($C1686&lt;&gt;"",#REF!&lt;&gt;"")</f>
        <v>#REF!</v>
      </c>
      <c r="Y1686" s="199" t="e">
        <f>AND($C1686&lt;&gt;"",#REF!&lt;&gt;"")</f>
        <v>#REF!</v>
      </c>
      <c r="Z1686" s="199" t="e">
        <f>AND($C1686&lt;&gt;"",#REF!&lt;&gt;"")</f>
        <v>#REF!</v>
      </c>
      <c r="AA1686" s="199" t="e">
        <f t="shared" si="58"/>
        <v>#REF!</v>
      </c>
      <c r="AB1686" s="199" t="e">
        <f t="shared" si="58"/>
        <v>#REF!</v>
      </c>
      <c r="AC1686" s="199" t="e">
        <f t="shared" si="58"/>
        <v>#REF!</v>
      </c>
      <c r="AD1686" s="199" t="e">
        <f t="shared" si="57"/>
        <v>#REF!</v>
      </c>
      <c r="AE1686" s="199" t="e">
        <f t="shared" si="57"/>
        <v>#REF!</v>
      </c>
      <c r="AF1686" s="199" t="e">
        <f t="shared" si="57"/>
        <v>#REF!</v>
      </c>
    </row>
    <row r="1687" spans="21:32">
      <c r="U1687" s="199" t="e">
        <f>AND($C1687&lt;&gt;"",#REF!&lt;&gt;"")</f>
        <v>#REF!</v>
      </c>
      <c r="V1687" s="199" t="e">
        <f>AND($C1687&lt;&gt;"",#REF!&lt;&gt;"")</f>
        <v>#REF!</v>
      </c>
      <c r="W1687" s="199" t="e">
        <f>AND($C1687&lt;&gt;"",#REF!&lt;&gt;"")</f>
        <v>#REF!</v>
      </c>
      <c r="X1687" s="199" t="e">
        <f>AND($C1687&lt;&gt;"",#REF!&lt;&gt;"")</f>
        <v>#REF!</v>
      </c>
      <c r="Y1687" s="199" t="e">
        <f>AND($C1687&lt;&gt;"",#REF!&lt;&gt;"")</f>
        <v>#REF!</v>
      </c>
      <c r="Z1687" s="199" t="e">
        <f>AND($C1687&lt;&gt;"",#REF!&lt;&gt;"")</f>
        <v>#REF!</v>
      </c>
      <c r="AA1687" s="199" t="e">
        <f t="shared" si="58"/>
        <v>#REF!</v>
      </c>
      <c r="AB1687" s="199" t="e">
        <f t="shared" si="58"/>
        <v>#REF!</v>
      </c>
      <c r="AC1687" s="199" t="e">
        <f t="shared" si="58"/>
        <v>#REF!</v>
      </c>
      <c r="AD1687" s="199" t="e">
        <f t="shared" si="57"/>
        <v>#REF!</v>
      </c>
      <c r="AE1687" s="199" t="e">
        <f t="shared" si="57"/>
        <v>#REF!</v>
      </c>
      <c r="AF1687" s="199" t="e">
        <f t="shared" si="57"/>
        <v>#REF!</v>
      </c>
    </row>
    <row r="1688" spans="21:32">
      <c r="U1688" s="199" t="e">
        <f>AND($C1688&lt;&gt;"",#REF!&lt;&gt;"")</f>
        <v>#REF!</v>
      </c>
      <c r="V1688" s="199" t="e">
        <f>AND($C1688&lt;&gt;"",#REF!&lt;&gt;"")</f>
        <v>#REF!</v>
      </c>
      <c r="W1688" s="199" t="e">
        <f>AND($C1688&lt;&gt;"",#REF!&lt;&gt;"")</f>
        <v>#REF!</v>
      </c>
      <c r="X1688" s="199" t="e">
        <f>AND($C1688&lt;&gt;"",#REF!&lt;&gt;"")</f>
        <v>#REF!</v>
      </c>
      <c r="Y1688" s="199" t="e">
        <f>AND($C1688&lt;&gt;"",#REF!&lt;&gt;"")</f>
        <v>#REF!</v>
      </c>
      <c r="Z1688" s="199" t="e">
        <f>AND($C1688&lt;&gt;"",#REF!&lt;&gt;"")</f>
        <v>#REF!</v>
      </c>
      <c r="AA1688" s="199" t="e">
        <f t="shared" si="58"/>
        <v>#REF!</v>
      </c>
      <c r="AB1688" s="199" t="e">
        <f t="shared" si="58"/>
        <v>#REF!</v>
      </c>
      <c r="AC1688" s="199" t="e">
        <f t="shared" si="58"/>
        <v>#REF!</v>
      </c>
      <c r="AD1688" s="199" t="e">
        <f t="shared" si="57"/>
        <v>#REF!</v>
      </c>
      <c r="AE1688" s="199" t="e">
        <f t="shared" si="57"/>
        <v>#REF!</v>
      </c>
      <c r="AF1688" s="199" t="e">
        <f t="shared" si="57"/>
        <v>#REF!</v>
      </c>
    </row>
    <row r="1689" spans="21:32">
      <c r="U1689" s="199" t="e">
        <f>AND($C1689&lt;&gt;"",#REF!&lt;&gt;"")</f>
        <v>#REF!</v>
      </c>
      <c r="V1689" s="199" t="e">
        <f>AND($C1689&lt;&gt;"",#REF!&lt;&gt;"")</f>
        <v>#REF!</v>
      </c>
      <c r="W1689" s="199" t="e">
        <f>AND($C1689&lt;&gt;"",#REF!&lt;&gt;"")</f>
        <v>#REF!</v>
      </c>
      <c r="X1689" s="199" t="e">
        <f>AND($C1689&lt;&gt;"",#REF!&lt;&gt;"")</f>
        <v>#REF!</v>
      </c>
      <c r="Y1689" s="199" t="e">
        <f>AND($C1689&lt;&gt;"",#REF!&lt;&gt;"")</f>
        <v>#REF!</v>
      </c>
      <c r="Z1689" s="199" t="e">
        <f>AND($C1689&lt;&gt;"",#REF!&lt;&gt;"")</f>
        <v>#REF!</v>
      </c>
      <c r="AA1689" s="199" t="e">
        <f t="shared" si="58"/>
        <v>#REF!</v>
      </c>
      <c r="AB1689" s="199" t="e">
        <f t="shared" si="58"/>
        <v>#REF!</v>
      </c>
      <c r="AC1689" s="199" t="e">
        <f t="shared" si="58"/>
        <v>#REF!</v>
      </c>
      <c r="AD1689" s="199" t="e">
        <f t="shared" si="57"/>
        <v>#REF!</v>
      </c>
      <c r="AE1689" s="199" t="e">
        <f t="shared" si="57"/>
        <v>#REF!</v>
      </c>
      <c r="AF1689" s="199" t="e">
        <f t="shared" si="57"/>
        <v>#REF!</v>
      </c>
    </row>
    <row r="1690" spans="21:32">
      <c r="U1690" s="199" t="e">
        <f>AND($C1690&lt;&gt;"",#REF!&lt;&gt;"")</f>
        <v>#REF!</v>
      </c>
      <c r="V1690" s="199" t="e">
        <f>AND($C1690&lt;&gt;"",#REF!&lt;&gt;"")</f>
        <v>#REF!</v>
      </c>
      <c r="W1690" s="199" t="e">
        <f>AND($C1690&lt;&gt;"",#REF!&lt;&gt;"")</f>
        <v>#REF!</v>
      </c>
      <c r="X1690" s="199" t="e">
        <f>AND($C1690&lt;&gt;"",#REF!&lt;&gt;"")</f>
        <v>#REF!</v>
      </c>
      <c r="Y1690" s="199" t="e">
        <f>AND($C1690&lt;&gt;"",#REF!&lt;&gt;"")</f>
        <v>#REF!</v>
      </c>
      <c r="Z1690" s="199" t="e">
        <f>AND($C1690&lt;&gt;"",#REF!&lt;&gt;"")</f>
        <v>#REF!</v>
      </c>
      <c r="AA1690" s="199" t="e">
        <f t="shared" si="58"/>
        <v>#REF!</v>
      </c>
      <c r="AB1690" s="199" t="e">
        <f t="shared" si="58"/>
        <v>#REF!</v>
      </c>
      <c r="AC1690" s="199" t="e">
        <f t="shared" si="58"/>
        <v>#REF!</v>
      </c>
      <c r="AD1690" s="199" t="e">
        <f t="shared" si="57"/>
        <v>#REF!</v>
      </c>
      <c r="AE1690" s="199" t="e">
        <f t="shared" si="57"/>
        <v>#REF!</v>
      </c>
      <c r="AF1690" s="199" t="e">
        <f t="shared" si="57"/>
        <v>#REF!</v>
      </c>
    </row>
    <row r="1691" spans="21:32">
      <c r="U1691" s="199" t="e">
        <f>AND($C1691&lt;&gt;"",#REF!&lt;&gt;"")</f>
        <v>#REF!</v>
      </c>
      <c r="V1691" s="199" t="e">
        <f>AND($C1691&lt;&gt;"",#REF!&lt;&gt;"")</f>
        <v>#REF!</v>
      </c>
      <c r="W1691" s="199" t="e">
        <f>AND($C1691&lt;&gt;"",#REF!&lt;&gt;"")</f>
        <v>#REF!</v>
      </c>
      <c r="X1691" s="199" t="e">
        <f>AND($C1691&lt;&gt;"",#REF!&lt;&gt;"")</f>
        <v>#REF!</v>
      </c>
      <c r="Y1691" s="199" t="e">
        <f>AND($C1691&lt;&gt;"",#REF!&lt;&gt;"")</f>
        <v>#REF!</v>
      </c>
      <c r="Z1691" s="199" t="e">
        <f>AND($C1691&lt;&gt;"",#REF!&lt;&gt;"")</f>
        <v>#REF!</v>
      </c>
      <c r="AA1691" s="199" t="e">
        <f t="shared" si="58"/>
        <v>#REF!</v>
      </c>
      <c r="AB1691" s="199" t="e">
        <f t="shared" si="58"/>
        <v>#REF!</v>
      </c>
      <c r="AC1691" s="199" t="e">
        <f t="shared" si="58"/>
        <v>#REF!</v>
      </c>
      <c r="AD1691" s="199" t="e">
        <f t="shared" si="57"/>
        <v>#REF!</v>
      </c>
      <c r="AE1691" s="199" t="e">
        <f t="shared" si="57"/>
        <v>#REF!</v>
      </c>
      <c r="AF1691" s="199" t="e">
        <f t="shared" si="57"/>
        <v>#REF!</v>
      </c>
    </row>
    <row r="1692" spans="21:32">
      <c r="U1692" s="199" t="e">
        <f>AND($C1692&lt;&gt;"",#REF!&lt;&gt;"")</f>
        <v>#REF!</v>
      </c>
      <c r="V1692" s="199" t="e">
        <f>AND($C1692&lt;&gt;"",#REF!&lt;&gt;"")</f>
        <v>#REF!</v>
      </c>
      <c r="W1692" s="199" t="e">
        <f>AND($C1692&lt;&gt;"",#REF!&lt;&gt;"")</f>
        <v>#REF!</v>
      </c>
      <c r="X1692" s="199" t="e">
        <f>AND($C1692&lt;&gt;"",#REF!&lt;&gt;"")</f>
        <v>#REF!</v>
      </c>
      <c r="Y1692" s="199" t="e">
        <f>AND($C1692&lt;&gt;"",#REF!&lt;&gt;"")</f>
        <v>#REF!</v>
      </c>
      <c r="Z1692" s="199" t="e">
        <f>AND($C1692&lt;&gt;"",#REF!&lt;&gt;"")</f>
        <v>#REF!</v>
      </c>
      <c r="AA1692" s="199" t="e">
        <f t="shared" si="58"/>
        <v>#REF!</v>
      </c>
      <c r="AB1692" s="199" t="e">
        <f t="shared" si="58"/>
        <v>#REF!</v>
      </c>
      <c r="AC1692" s="199" t="e">
        <f t="shared" si="58"/>
        <v>#REF!</v>
      </c>
      <c r="AD1692" s="199" t="e">
        <f t="shared" si="57"/>
        <v>#REF!</v>
      </c>
      <c r="AE1692" s="199" t="e">
        <f t="shared" si="57"/>
        <v>#REF!</v>
      </c>
      <c r="AF1692" s="199" t="e">
        <f t="shared" si="57"/>
        <v>#REF!</v>
      </c>
    </row>
    <row r="1693" spans="21:32">
      <c r="U1693" s="199" t="e">
        <f>AND($C1693&lt;&gt;"",#REF!&lt;&gt;"")</f>
        <v>#REF!</v>
      </c>
      <c r="V1693" s="199" t="e">
        <f>AND($C1693&lt;&gt;"",#REF!&lt;&gt;"")</f>
        <v>#REF!</v>
      </c>
      <c r="W1693" s="199" t="e">
        <f>AND($C1693&lt;&gt;"",#REF!&lt;&gt;"")</f>
        <v>#REF!</v>
      </c>
      <c r="X1693" s="199" t="e">
        <f>AND($C1693&lt;&gt;"",#REF!&lt;&gt;"")</f>
        <v>#REF!</v>
      </c>
      <c r="Y1693" s="199" t="e">
        <f>AND($C1693&lt;&gt;"",#REF!&lt;&gt;"")</f>
        <v>#REF!</v>
      </c>
      <c r="Z1693" s="199" t="e">
        <f>AND($C1693&lt;&gt;"",#REF!&lt;&gt;"")</f>
        <v>#REF!</v>
      </c>
      <c r="AA1693" s="199" t="e">
        <f t="shared" si="58"/>
        <v>#REF!</v>
      </c>
      <c r="AB1693" s="199" t="e">
        <f t="shared" si="58"/>
        <v>#REF!</v>
      </c>
      <c r="AC1693" s="199" t="e">
        <f t="shared" si="58"/>
        <v>#REF!</v>
      </c>
      <c r="AD1693" s="199" t="e">
        <f t="shared" si="57"/>
        <v>#REF!</v>
      </c>
      <c r="AE1693" s="199" t="e">
        <f t="shared" si="57"/>
        <v>#REF!</v>
      </c>
      <c r="AF1693" s="199" t="e">
        <f t="shared" si="57"/>
        <v>#REF!</v>
      </c>
    </row>
    <row r="1694" spans="21:32">
      <c r="U1694" s="199" t="e">
        <f>AND($C1694&lt;&gt;"",#REF!&lt;&gt;"")</f>
        <v>#REF!</v>
      </c>
      <c r="V1694" s="199" t="e">
        <f>AND($C1694&lt;&gt;"",#REF!&lt;&gt;"")</f>
        <v>#REF!</v>
      </c>
      <c r="W1694" s="199" t="e">
        <f>AND($C1694&lt;&gt;"",#REF!&lt;&gt;"")</f>
        <v>#REF!</v>
      </c>
      <c r="X1694" s="199" t="e">
        <f>AND($C1694&lt;&gt;"",#REF!&lt;&gt;"")</f>
        <v>#REF!</v>
      </c>
      <c r="Y1694" s="199" t="e">
        <f>AND($C1694&lt;&gt;"",#REF!&lt;&gt;"")</f>
        <v>#REF!</v>
      </c>
      <c r="Z1694" s="199" t="e">
        <f>AND($C1694&lt;&gt;"",#REF!&lt;&gt;"")</f>
        <v>#REF!</v>
      </c>
      <c r="AA1694" s="199" t="e">
        <f t="shared" si="58"/>
        <v>#REF!</v>
      </c>
      <c r="AB1694" s="199" t="e">
        <f t="shared" si="58"/>
        <v>#REF!</v>
      </c>
      <c r="AC1694" s="199" t="e">
        <f t="shared" si="58"/>
        <v>#REF!</v>
      </c>
      <c r="AD1694" s="199" t="e">
        <f t="shared" si="57"/>
        <v>#REF!</v>
      </c>
      <c r="AE1694" s="199" t="e">
        <f t="shared" si="57"/>
        <v>#REF!</v>
      </c>
      <c r="AF1694" s="199" t="e">
        <f t="shared" si="57"/>
        <v>#REF!</v>
      </c>
    </row>
    <row r="1695" spans="21:32">
      <c r="U1695" s="199" t="e">
        <f>AND($C1695&lt;&gt;"",#REF!&lt;&gt;"")</f>
        <v>#REF!</v>
      </c>
      <c r="V1695" s="199" t="e">
        <f>AND($C1695&lt;&gt;"",#REF!&lt;&gt;"")</f>
        <v>#REF!</v>
      </c>
      <c r="W1695" s="199" t="e">
        <f>AND($C1695&lt;&gt;"",#REF!&lt;&gt;"")</f>
        <v>#REF!</v>
      </c>
      <c r="X1695" s="199" t="e">
        <f>AND($C1695&lt;&gt;"",#REF!&lt;&gt;"")</f>
        <v>#REF!</v>
      </c>
      <c r="Y1695" s="199" t="e">
        <f>AND($C1695&lt;&gt;"",#REF!&lt;&gt;"")</f>
        <v>#REF!</v>
      </c>
      <c r="Z1695" s="199" t="e">
        <f>AND($C1695&lt;&gt;"",#REF!&lt;&gt;"")</f>
        <v>#REF!</v>
      </c>
      <c r="AA1695" s="199" t="e">
        <f t="shared" si="58"/>
        <v>#REF!</v>
      </c>
      <c r="AB1695" s="199" t="e">
        <f t="shared" si="58"/>
        <v>#REF!</v>
      </c>
      <c r="AC1695" s="199" t="e">
        <f t="shared" si="58"/>
        <v>#REF!</v>
      </c>
      <c r="AD1695" s="199" t="e">
        <f t="shared" si="57"/>
        <v>#REF!</v>
      </c>
      <c r="AE1695" s="199" t="e">
        <f t="shared" si="57"/>
        <v>#REF!</v>
      </c>
      <c r="AF1695" s="199" t="e">
        <f t="shared" si="57"/>
        <v>#REF!</v>
      </c>
    </row>
    <row r="1696" spans="21:32">
      <c r="U1696" s="199" t="e">
        <f>AND($C1696&lt;&gt;"",#REF!&lt;&gt;"")</f>
        <v>#REF!</v>
      </c>
      <c r="V1696" s="199" t="e">
        <f>AND($C1696&lt;&gt;"",#REF!&lt;&gt;"")</f>
        <v>#REF!</v>
      </c>
      <c r="W1696" s="199" t="e">
        <f>AND($C1696&lt;&gt;"",#REF!&lt;&gt;"")</f>
        <v>#REF!</v>
      </c>
      <c r="X1696" s="199" t="e">
        <f>AND($C1696&lt;&gt;"",#REF!&lt;&gt;"")</f>
        <v>#REF!</v>
      </c>
      <c r="Y1696" s="199" t="e">
        <f>AND($C1696&lt;&gt;"",#REF!&lt;&gt;"")</f>
        <v>#REF!</v>
      </c>
      <c r="Z1696" s="199" t="e">
        <f>AND($C1696&lt;&gt;"",#REF!&lt;&gt;"")</f>
        <v>#REF!</v>
      </c>
      <c r="AA1696" s="199" t="e">
        <f t="shared" si="58"/>
        <v>#REF!</v>
      </c>
      <c r="AB1696" s="199" t="e">
        <f t="shared" si="58"/>
        <v>#REF!</v>
      </c>
      <c r="AC1696" s="199" t="e">
        <f t="shared" si="58"/>
        <v>#REF!</v>
      </c>
      <c r="AD1696" s="199" t="e">
        <f t="shared" si="57"/>
        <v>#REF!</v>
      </c>
      <c r="AE1696" s="199" t="e">
        <f t="shared" si="57"/>
        <v>#REF!</v>
      </c>
      <c r="AF1696" s="199" t="e">
        <f t="shared" si="57"/>
        <v>#REF!</v>
      </c>
    </row>
    <row r="1697" spans="21:32">
      <c r="U1697" s="199" t="e">
        <f>AND($C1697&lt;&gt;"",#REF!&lt;&gt;"")</f>
        <v>#REF!</v>
      </c>
      <c r="V1697" s="199" t="e">
        <f>AND($C1697&lt;&gt;"",#REF!&lt;&gt;"")</f>
        <v>#REF!</v>
      </c>
      <c r="W1697" s="199" t="e">
        <f>AND($C1697&lt;&gt;"",#REF!&lt;&gt;"")</f>
        <v>#REF!</v>
      </c>
      <c r="X1697" s="199" t="e">
        <f>AND($C1697&lt;&gt;"",#REF!&lt;&gt;"")</f>
        <v>#REF!</v>
      </c>
      <c r="Y1697" s="199" t="e">
        <f>AND($C1697&lt;&gt;"",#REF!&lt;&gt;"")</f>
        <v>#REF!</v>
      </c>
      <c r="Z1697" s="199" t="e">
        <f>AND($C1697&lt;&gt;"",#REF!&lt;&gt;"")</f>
        <v>#REF!</v>
      </c>
      <c r="AA1697" s="199" t="e">
        <f t="shared" si="58"/>
        <v>#REF!</v>
      </c>
      <c r="AB1697" s="199" t="e">
        <f t="shared" si="58"/>
        <v>#REF!</v>
      </c>
      <c r="AC1697" s="199" t="e">
        <f t="shared" si="58"/>
        <v>#REF!</v>
      </c>
      <c r="AD1697" s="199" t="e">
        <f t="shared" si="57"/>
        <v>#REF!</v>
      </c>
      <c r="AE1697" s="199" t="e">
        <f t="shared" si="57"/>
        <v>#REF!</v>
      </c>
      <c r="AF1697" s="199" t="e">
        <f t="shared" si="57"/>
        <v>#REF!</v>
      </c>
    </row>
    <row r="1698" spans="21:32">
      <c r="U1698" s="199" t="e">
        <f>AND($C1698&lt;&gt;"",#REF!&lt;&gt;"")</f>
        <v>#REF!</v>
      </c>
      <c r="V1698" s="199" t="e">
        <f>AND($C1698&lt;&gt;"",#REF!&lt;&gt;"")</f>
        <v>#REF!</v>
      </c>
      <c r="W1698" s="199" t="e">
        <f>AND($C1698&lt;&gt;"",#REF!&lt;&gt;"")</f>
        <v>#REF!</v>
      </c>
      <c r="X1698" s="199" t="e">
        <f>AND($C1698&lt;&gt;"",#REF!&lt;&gt;"")</f>
        <v>#REF!</v>
      </c>
      <c r="Y1698" s="199" t="e">
        <f>AND($C1698&lt;&gt;"",#REF!&lt;&gt;"")</f>
        <v>#REF!</v>
      </c>
      <c r="Z1698" s="199" t="e">
        <f>AND($C1698&lt;&gt;"",#REF!&lt;&gt;"")</f>
        <v>#REF!</v>
      </c>
      <c r="AA1698" s="199" t="e">
        <f t="shared" si="58"/>
        <v>#REF!</v>
      </c>
      <c r="AB1698" s="199" t="e">
        <f t="shared" si="58"/>
        <v>#REF!</v>
      </c>
      <c r="AC1698" s="199" t="e">
        <f t="shared" si="58"/>
        <v>#REF!</v>
      </c>
      <c r="AD1698" s="199" t="e">
        <f t="shared" si="57"/>
        <v>#REF!</v>
      </c>
      <c r="AE1698" s="199" t="e">
        <f t="shared" si="57"/>
        <v>#REF!</v>
      </c>
      <c r="AF1698" s="199" t="e">
        <f t="shared" si="57"/>
        <v>#REF!</v>
      </c>
    </row>
    <row r="1699" spans="21:32">
      <c r="U1699" s="199" t="e">
        <f>AND($C1699&lt;&gt;"",#REF!&lt;&gt;"")</f>
        <v>#REF!</v>
      </c>
      <c r="V1699" s="199" t="e">
        <f>AND($C1699&lt;&gt;"",#REF!&lt;&gt;"")</f>
        <v>#REF!</v>
      </c>
      <c r="W1699" s="199" t="e">
        <f>AND($C1699&lt;&gt;"",#REF!&lt;&gt;"")</f>
        <v>#REF!</v>
      </c>
      <c r="X1699" s="199" t="e">
        <f>AND($C1699&lt;&gt;"",#REF!&lt;&gt;"")</f>
        <v>#REF!</v>
      </c>
      <c r="Y1699" s="199" t="e">
        <f>AND($C1699&lt;&gt;"",#REF!&lt;&gt;"")</f>
        <v>#REF!</v>
      </c>
      <c r="Z1699" s="199" t="e">
        <f>AND($C1699&lt;&gt;"",#REF!&lt;&gt;"")</f>
        <v>#REF!</v>
      </c>
      <c r="AA1699" s="199" t="e">
        <f t="shared" si="58"/>
        <v>#REF!</v>
      </c>
      <c r="AB1699" s="199" t="e">
        <f t="shared" si="58"/>
        <v>#REF!</v>
      </c>
      <c r="AC1699" s="199" t="e">
        <f t="shared" si="58"/>
        <v>#REF!</v>
      </c>
      <c r="AD1699" s="199" t="e">
        <f t="shared" si="57"/>
        <v>#REF!</v>
      </c>
      <c r="AE1699" s="199" t="e">
        <f t="shared" si="57"/>
        <v>#REF!</v>
      </c>
      <c r="AF1699" s="199" t="e">
        <f t="shared" si="57"/>
        <v>#REF!</v>
      </c>
    </row>
    <row r="1700" spans="21:32">
      <c r="U1700" s="199" t="e">
        <f>AND($C1700&lt;&gt;"",#REF!&lt;&gt;"")</f>
        <v>#REF!</v>
      </c>
      <c r="V1700" s="199" t="e">
        <f>AND($C1700&lt;&gt;"",#REF!&lt;&gt;"")</f>
        <v>#REF!</v>
      </c>
      <c r="W1700" s="199" t="e">
        <f>AND($C1700&lt;&gt;"",#REF!&lt;&gt;"")</f>
        <v>#REF!</v>
      </c>
      <c r="X1700" s="199" t="e">
        <f>AND($C1700&lt;&gt;"",#REF!&lt;&gt;"")</f>
        <v>#REF!</v>
      </c>
      <c r="Y1700" s="199" t="e">
        <f>AND($C1700&lt;&gt;"",#REF!&lt;&gt;"")</f>
        <v>#REF!</v>
      </c>
      <c r="Z1700" s="199" t="e">
        <f>AND($C1700&lt;&gt;"",#REF!&lt;&gt;"")</f>
        <v>#REF!</v>
      </c>
      <c r="AA1700" s="199" t="e">
        <f t="shared" si="58"/>
        <v>#REF!</v>
      </c>
      <c r="AB1700" s="199" t="e">
        <f t="shared" si="58"/>
        <v>#REF!</v>
      </c>
      <c r="AC1700" s="199" t="e">
        <f t="shared" si="58"/>
        <v>#REF!</v>
      </c>
      <c r="AD1700" s="199" t="e">
        <f t="shared" si="57"/>
        <v>#REF!</v>
      </c>
      <c r="AE1700" s="199" t="e">
        <f t="shared" si="57"/>
        <v>#REF!</v>
      </c>
      <c r="AF1700" s="199" t="e">
        <f t="shared" si="57"/>
        <v>#REF!</v>
      </c>
    </row>
    <row r="1701" spans="21:32">
      <c r="U1701" s="199" t="e">
        <f>AND($C1701&lt;&gt;"",#REF!&lt;&gt;"")</f>
        <v>#REF!</v>
      </c>
      <c r="V1701" s="199" t="e">
        <f>AND($C1701&lt;&gt;"",#REF!&lt;&gt;"")</f>
        <v>#REF!</v>
      </c>
      <c r="W1701" s="199" t="e">
        <f>AND($C1701&lt;&gt;"",#REF!&lt;&gt;"")</f>
        <v>#REF!</v>
      </c>
      <c r="X1701" s="199" t="e">
        <f>AND($C1701&lt;&gt;"",#REF!&lt;&gt;"")</f>
        <v>#REF!</v>
      </c>
      <c r="Y1701" s="199" t="e">
        <f>AND($C1701&lt;&gt;"",#REF!&lt;&gt;"")</f>
        <v>#REF!</v>
      </c>
      <c r="Z1701" s="199" t="e">
        <f>AND($C1701&lt;&gt;"",#REF!&lt;&gt;"")</f>
        <v>#REF!</v>
      </c>
      <c r="AA1701" s="199" t="e">
        <f t="shared" si="58"/>
        <v>#REF!</v>
      </c>
      <c r="AB1701" s="199" t="e">
        <f t="shared" si="58"/>
        <v>#REF!</v>
      </c>
      <c r="AC1701" s="199" t="e">
        <f t="shared" si="58"/>
        <v>#REF!</v>
      </c>
      <c r="AD1701" s="199" t="e">
        <f t="shared" si="57"/>
        <v>#REF!</v>
      </c>
      <c r="AE1701" s="199" t="e">
        <f t="shared" si="57"/>
        <v>#REF!</v>
      </c>
      <c r="AF1701" s="199" t="e">
        <f t="shared" si="57"/>
        <v>#REF!</v>
      </c>
    </row>
    <row r="1702" spans="21:32">
      <c r="U1702" s="199" t="e">
        <f>AND($C1702&lt;&gt;"",#REF!&lt;&gt;"")</f>
        <v>#REF!</v>
      </c>
      <c r="V1702" s="199" t="e">
        <f>AND($C1702&lt;&gt;"",#REF!&lt;&gt;"")</f>
        <v>#REF!</v>
      </c>
      <c r="W1702" s="199" t="e">
        <f>AND($C1702&lt;&gt;"",#REF!&lt;&gt;"")</f>
        <v>#REF!</v>
      </c>
      <c r="X1702" s="199" t="e">
        <f>AND($C1702&lt;&gt;"",#REF!&lt;&gt;"")</f>
        <v>#REF!</v>
      </c>
      <c r="Y1702" s="199" t="e">
        <f>AND($C1702&lt;&gt;"",#REF!&lt;&gt;"")</f>
        <v>#REF!</v>
      </c>
      <c r="Z1702" s="199" t="e">
        <f>AND($C1702&lt;&gt;"",#REF!&lt;&gt;"")</f>
        <v>#REF!</v>
      </c>
      <c r="AA1702" s="199" t="e">
        <f t="shared" si="58"/>
        <v>#REF!</v>
      </c>
      <c r="AB1702" s="199" t="e">
        <f t="shared" si="58"/>
        <v>#REF!</v>
      </c>
      <c r="AC1702" s="199" t="e">
        <f t="shared" si="58"/>
        <v>#REF!</v>
      </c>
      <c r="AD1702" s="199" t="e">
        <f t="shared" si="57"/>
        <v>#REF!</v>
      </c>
      <c r="AE1702" s="199" t="e">
        <f t="shared" si="57"/>
        <v>#REF!</v>
      </c>
      <c r="AF1702" s="199" t="e">
        <f t="shared" si="57"/>
        <v>#REF!</v>
      </c>
    </row>
    <row r="1703" spans="21:32">
      <c r="U1703" s="199" t="e">
        <f>AND($C1703&lt;&gt;"",#REF!&lt;&gt;"")</f>
        <v>#REF!</v>
      </c>
      <c r="V1703" s="199" t="e">
        <f>AND($C1703&lt;&gt;"",#REF!&lt;&gt;"")</f>
        <v>#REF!</v>
      </c>
      <c r="W1703" s="199" t="e">
        <f>AND($C1703&lt;&gt;"",#REF!&lt;&gt;"")</f>
        <v>#REF!</v>
      </c>
      <c r="X1703" s="199" t="e">
        <f>AND($C1703&lt;&gt;"",#REF!&lt;&gt;"")</f>
        <v>#REF!</v>
      </c>
      <c r="Y1703" s="199" t="e">
        <f>AND($C1703&lt;&gt;"",#REF!&lt;&gt;"")</f>
        <v>#REF!</v>
      </c>
      <c r="Z1703" s="199" t="e">
        <f>AND($C1703&lt;&gt;"",#REF!&lt;&gt;"")</f>
        <v>#REF!</v>
      </c>
      <c r="AA1703" s="199" t="e">
        <f t="shared" si="58"/>
        <v>#REF!</v>
      </c>
      <c r="AB1703" s="199" t="e">
        <f t="shared" si="58"/>
        <v>#REF!</v>
      </c>
      <c r="AC1703" s="199" t="e">
        <f t="shared" si="58"/>
        <v>#REF!</v>
      </c>
      <c r="AD1703" s="199" t="e">
        <f t="shared" si="58"/>
        <v>#REF!</v>
      </c>
      <c r="AE1703" s="199" t="e">
        <f t="shared" si="58"/>
        <v>#REF!</v>
      </c>
      <c r="AF1703" s="199" t="e">
        <f t="shared" si="58"/>
        <v>#REF!</v>
      </c>
    </row>
    <row r="1704" spans="21:32">
      <c r="U1704" s="199" t="e">
        <f>AND($C1704&lt;&gt;"",#REF!&lt;&gt;"")</f>
        <v>#REF!</v>
      </c>
      <c r="V1704" s="199" t="e">
        <f>AND($C1704&lt;&gt;"",#REF!&lt;&gt;"")</f>
        <v>#REF!</v>
      </c>
      <c r="W1704" s="199" t="e">
        <f>AND($C1704&lt;&gt;"",#REF!&lt;&gt;"")</f>
        <v>#REF!</v>
      </c>
      <c r="X1704" s="199" t="e">
        <f>AND($C1704&lt;&gt;"",#REF!&lt;&gt;"")</f>
        <v>#REF!</v>
      </c>
      <c r="Y1704" s="199" t="e">
        <f>AND($C1704&lt;&gt;"",#REF!&lt;&gt;"")</f>
        <v>#REF!</v>
      </c>
      <c r="Z1704" s="199" t="e">
        <f>AND($C1704&lt;&gt;"",#REF!&lt;&gt;"")</f>
        <v>#REF!</v>
      </c>
      <c r="AA1704" s="199" t="e">
        <f t="shared" ref="AA1704:AF1746" si="59">IF(U1704=TRUE,1,"")</f>
        <v>#REF!</v>
      </c>
      <c r="AB1704" s="199" t="e">
        <f t="shared" si="59"/>
        <v>#REF!</v>
      </c>
      <c r="AC1704" s="199" t="e">
        <f t="shared" si="59"/>
        <v>#REF!</v>
      </c>
      <c r="AD1704" s="199" t="e">
        <f t="shared" si="59"/>
        <v>#REF!</v>
      </c>
      <c r="AE1704" s="199" t="e">
        <f t="shared" si="59"/>
        <v>#REF!</v>
      </c>
      <c r="AF1704" s="199" t="e">
        <f t="shared" si="59"/>
        <v>#REF!</v>
      </c>
    </row>
    <row r="1705" spans="21:32">
      <c r="U1705" s="199" t="e">
        <f>AND($C1705&lt;&gt;"",#REF!&lt;&gt;"")</f>
        <v>#REF!</v>
      </c>
      <c r="V1705" s="199" t="e">
        <f>AND($C1705&lt;&gt;"",#REF!&lt;&gt;"")</f>
        <v>#REF!</v>
      </c>
      <c r="W1705" s="199" t="e">
        <f>AND($C1705&lt;&gt;"",#REF!&lt;&gt;"")</f>
        <v>#REF!</v>
      </c>
      <c r="X1705" s="199" t="e">
        <f>AND($C1705&lt;&gt;"",#REF!&lt;&gt;"")</f>
        <v>#REF!</v>
      </c>
      <c r="Y1705" s="199" t="e">
        <f>AND($C1705&lt;&gt;"",#REF!&lt;&gt;"")</f>
        <v>#REF!</v>
      </c>
      <c r="Z1705" s="199" t="e">
        <f>AND($C1705&lt;&gt;"",#REF!&lt;&gt;"")</f>
        <v>#REF!</v>
      </c>
      <c r="AA1705" s="199" t="e">
        <f t="shared" si="59"/>
        <v>#REF!</v>
      </c>
      <c r="AB1705" s="199" t="e">
        <f t="shared" si="59"/>
        <v>#REF!</v>
      </c>
      <c r="AC1705" s="199" t="e">
        <f t="shared" si="59"/>
        <v>#REF!</v>
      </c>
      <c r="AD1705" s="199" t="e">
        <f t="shared" si="59"/>
        <v>#REF!</v>
      </c>
      <c r="AE1705" s="199" t="e">
        <f t="shared" si="59"/>
        <v>#REF!</v>
      </c>
      <c r="AF1705" s="199" t="e">
        <f t="shared" si="59"/>
        <v>#REF!</v>
      </c>
    </row>
    <row r="1706" spans="21:32">
      <c r="U1706" s="199" t="e">
        <f>AND($C1706&lt;&gt;"",#REF!&lt;&gt;"")</f>
        <v>#REF!</v>
      </c>
      <c r="V1706" s="199" t="e">
        <f>AND($C1706&lt;&gt;"",#REF!&lt;&gt;"")</f>
        <v>#REF!</v>
      </c>
      <c r="W1706" s="199" t="e">
        <f>AND($C1706&lt;&gt;"",#REF!&lt;&gt;"")</f>
        <v>#REF!</v>
      </c>
      <c r="X1706" s="199" t="e">
        <f>AND($C1706&lt;&gt;"",#REF!&lt;&gt;"")</f>
        <v>#REF!</v>
      </c>
      <c r="Y1706" s="199" t="e">
        <f>AND($C1706&lt;&gt;"",#REF!&lt;&gt;"")</f>
        <v>#REF!</v>
      </c>
      <c r="Z1706" s="199" t="e">
        <f>AND($C1706&lt;&gt;"",#REF!&lt;&gt;"")</f>
        <v>#REF!</v>
      </c>
      <c r="AA1706" s="199" t="e">
        <f t="shared" si="59"/>
        <v>#REF!</v>
      </c>
      <c r="AB1706" s="199" t="e">
        <f t="shared" si="59"/>
        <v>#REF!</v>
      </c>
      <c r="AC1706" s="199" t="e">
        <f t="shared" si="59"/>
        <v>#REF!</v>
      </c>
      <c r="AD1706" s="199" t="e">
        <f t="shared" si="59"/>
        <v>#REF!</v>
      </c>
      <c r="AE1706" s="199" t="e">
        <f t="shared" si="59"/>
        <v>#REF!</v>
      </c>
      <c r="AF1706" s="199" t="e">
        <f t="shared" si="59"/>
        <v>#REF!</v>
      </c>
    </row>
    <row r="1707" spans="21:32">
      <c r="U1707" s="199" t="e">
        <f>AND($C1707&lt;&gt;"",#REF!&lt;&gt;"")</f>
        <v>#REF!</v>
      </c>
      <c r="V1707" s="199" t="e">
        <f>AND($C1707&lt;&gt;"",#REF!&lt;&gt;"")</f>
        <v>#REF!</v>
      </c>
      <c r="W1707" s="199" t="e">
        <f>AND($C1707&lt;&gt;"",#REF!&lt;&gt;"")</f>
        <v>#REF!</v>
      </c>
      <c r="X1707" s="199" t="e">
        <f>AND($C1707&lt;&gt;"",#REF!&lt;&gt;"")</f>
        <v>#REF!</v>
      </c>
      <c r="Y1707" s="199" t="e">
        <f>AND($C1707&lt;&gt;"",#REF!&lt;&gt;"")</f>
        <v>#REF!</v>
      </c>
      <c r="Z1707" s="199" t="e">
        <f>AND($C1707&lt;&gt;"",#REF!&lt;&gt;"")</f>
        <v>#REF!</v>
      </c>
      <c r="AA1707" s="199" t="e">
        <f t="shared" si="59"/>
        <v>#REF!</v>
      </c>
      <c r="AB1707" s="199" t="e">
        <f t="shared" si="59"/>
        <v>#REF!</v>
      </c>
      <c r="AC1707" s="199" t="e">
        <f t="shared" si="59"/>
        <v>#REF!</v>
      </c>
      <c r="AD1707" s="199" t="e">
        <f t="shared" si="59"/>
        <v>#REF!</v>
      </c>
      <c r="AE1707" s="199" t="e">
        <f t="shared" si="59"/>
        <v>#REF!</v>
      </c>
      <c r="AF1707" s="199" t="e">
        <f t="shared" si="59"/>
        <v>#REF!</v>
      </c>
    </row>
    <row r="1708" spans="21:32">
      <c r="U1708" s="199" t="e">
        <f>AND($C1708&lt;&gt;"",#REF!&lt;&gt;"")</f>
        <v>#REF!</v>
      </c>
      <c r="V1708" s="199" t="e">
        <f>AND($C1708&lt;&gt;"",#REF!&lt;&gt;"")</f>
        <v>#REF!</v>
      </c>
      <c r="W1708" s="199" t="e">
        <f>AND($C1708&lt;&gt;"",#REF!&lt;&gt;"")</f>
        <v>#REF!</v>
      </c>
      <c r="X1708" s="199" t="e">
        <f>AND($C1708&lt;&gt;"",#REF!&lt;&gt;"")</f>
        <v>#REF!</v>
      </c>
      <c r="Y1708" s="199" t="e">
        <f>AND($C1708&lt;&gt;"",#REF!&lt;&gt;"")</f>
        <v>#REF!</v>
      </c>
      <c r="Z1708" s="199" t="e">
        <f>AND($C1708&lt;&gt;"",#REF!&lt;&gt;"")</f>
        <v>#REF!</v>
      </c>
      <c r="AA1708" s="199" t="e">
        <f t="shared" si="59"/>
        <v>#REF!</v>
      </c>
      <c r="AB1708" s="199" t="e">
        <f t="shared" si="59"/>
        <v>#REF!</v>
      </c>
      <c r="AC1708" s="199" t="e">
        <f t="shared" si="59"/>
        <v>#REF!</v>
      </c>
      <c r="AD1708" s="199" t="e">
        <f t="shared" si="59"/>
        <v>#REF!</v>
      </c>
      <c r="AE1708" s="199" t="e">
        <f t="shared" si="59"/>
        <v>#REF!</v>
      </c>
      <c r="AF1708" s="199" t="e">
        <f t="shared" si="59"/>
        <v>#REF!</v>
      </c>
    </row>
    <row r="1709" spans="21:32">
      <c r="U1709" s="199" t="e">
        <f>AND($C1709&lt;&gt;"",#REF!&lt;&gt;"")</f>
        <v>#REF!</v>
      </c>
      <c r="V1709" s="199" t="e">
        <f>AND($C1709&lt;&gt;"",#REF!&lt;&gt;"")</f>
        <v>#REF!</v>
      </c>
      <c r="W1709" s="199" t="e">
        <f>AND($C1709&lt;&gt;"",#REF!&lt;&gt;"")</f>
        <v>#REF!</v>
      </c>
      <c r="X1709" s="199" t="e">
        <f>AND($C1709&lt;&gt;"",#REF!&lt;&gt;"")</f>
        <v>#REF!</v>
      </c>
      <c r="Y1709" s="199" t="e">
        <f>AND($C1709&lt;&gt;"",#REF!&lt;&gt;"")</f>
        <v>#REF!</v>
      </c>
      <c r="Z1709" s="199" t="e">
        <f>AND($C1709&lt;&gt;"",#REF!&lt;&gt;"")</f>
        <v>#REF!</v>
      </c>
      <c r="AA1709" s="199" t="e">
        <f t="shared" si="59"/>
        <v>#REF!</v>
      </c>
      <c r="AB1709" s="199" t="e">
        <f t="shared" si="59"/>
        <v>#REF!</v>
      </c>
      <c r="AC1709" s="199" t="e">
        <f t="shared" si="59"/>
        <v>#REF!</v>
      </c>
      <c r="AD1709" s="199" t="e">
        <f t="shared" si="59"/>
        <v>#REF!</v>
      </c>
      <c r="AE1709" s="199" t="e">
        <f t="shared" si="59"/>
        <v>#REF!</v>
      </c>
      <c r="AF1709" s="199" t="e">
        <f t="shared" si="59"/>
        <v>#REF!</v>
      </c>
    </row>
    <row r="1710" spans="21:32">
      <c r="U1710" s="199" t="e">
        <f>AND($C1710&lt;&gt;"",#REF!&lt;&gt;"")</f>
        <v>#REF!</v>
      </c>
      <c r="V1710" s="199" t="e">
        <f>AND($C1710&lt;&gt;"",#REF!&lt;&gt;"")</f>
        <v>#REF!</v>
      </c>
      <c r="W1710" s="199" t="e">
        <f>AND($C1710&lt;&gt;"",#REF!&lt;&gt;"")</f>
        <v>#REF!</v>
      </c>
      <c r="X1710" s="199" t="e">
        <f>AND($C1710&lt;&gt;"",#REF!&lt;&gt;"")</f>
        <v>#REF!</v>
      </c>
      <c r="Y1710" s="199" t="e">
        <f>AND($C1710&lt;&gt;"",#REF!&lt;&gt;"")</f>
        <v>#REF!</v>
      </c>
      <c r="Z1710" s="199" t="e">
        <f>AND($C1710&lt;&gt;"",#REF!&lt;&gt;"")</f>
        <v>#REF!</v>
      </c>
      <c r="AA1710" s="199" t="e">
        <f t="shared" si="59"/>
        <v>#REF!</v>
      </c>
      <c r="AB1710" s="199" t="e">
        <f t="shared" si="59"/>
        <v>#REF!</v>
      </c>
      <c r="AC1710" s="199" t="e">
        <f t="shared" si="59"/>
        <v>#REF!</v>
      </c>
      <c r="AD1710" s="199" t="e">
        <f t="shared" si="59"/>
        <v>#REF!</v>
      </c>
      <c r="AE1710" s="199" t="e">
        <f t="shared" si="59"/>
        <v>#REF!</v>
      </c>
      <c r="AF1710" s="199" t="e">
        <f t="shared" si="59"/>
        <v>#REF!</v>
      </c>
    </row>
    <row r="1711" spans="21:32">
      <c r="U1711" s="199" t="e">
        <f>AND($C1711&lt;&gt;"",#REF!&lt;&gt;"")</f>
        <v>#REF!</v>
      </c>
      <c r="V1711" s="199" t="e">
        <f>AND($C1711&lt;&gt;"",#REF!&lt;&gt;"")</f>
        <v>#REF!</v>
      </c>
      <c r="W1711" s="199" t="e">
        <f>AND($C1711&lt;&gt;"",#REF!&lt;&gt;"")</f>
        <v>#REF!</v>
      </c>
      <c r="X1711" s="199" t="e">
        <f>AND($C1711&lt;&gt;"",#REF!&lt;&gt;"")</f>
        <v>#REF!</v>
      </c>
      <c r="Y1711" s="199" t="e">
        <f>AND($C1711&lt;&gt;"",#REF!&lt;&gt;"")</f>
        <v>#REF!</v>
      </c>
      <c r="Z1711" s="199" t="e">
        <f>AND($C1711&lt;&gt;"",#REF!&lt;&gt;"")</f>
        <v>#REF!</v>
      </c>
      <c r="AA1711" s="199" t="e">
        <f t="shared" si="59"/>
        <v>#REF!</v>
      </c>
      <c r="AB1711" s="199" t="e">
        <f t="shared" si="59"/>
        <v>#REF!</v>
      </c>
      <c r="AC1711" s="199" t="e">
        <f t="shared" si="59"/>
        <v>#REF!</v>
      </c>
      <c r="AD1711" s="199" t="e">
        <f t="shared" si="59"/>
        <v>#REF!</v>
      </c>
      <c r="AE1711" s="199" t="e">
        <f t="shared" si="59"/>
        <v>#REF!</v>
      </c>
      <c r="AF1711" s="199" t="e">
        <f t="shared" si="59"/>
        <v>#REF!</v>
      </c>
    </row>
    <row r="1712" spans="21:32">
      <c r="U1712" s="199" t="e">
        <f>AND($C1712&lt;&gt;"",#REF!&lt;&gt;"")</f>
        <v>#REF!</v>
      </c>
      <c r="V1712" s="199" t="e">
        <f>AND($C1712&lt;&gt;"",#REF!&lt;&gt;"")</f>
        <v>#REF!</v>
      </c>
      <c r="W1712" s="199" t="e">
        <f>AND($C1712&lt;&gt;"",#REF!&lt;&gt;"")</f>
        <v>#REF!</v>
      </c>
      <c r="X1712" s="199" t="e">
        <f>AND($C1712&lt;&gt;"",#REF!&lt;&gt;"")</f>
        <v>#REF!</v>
      </c>
      <c r="Y1712" s="199" t="e">
        <f>AND($C1712&lt;&gt;"",#REF!&lt;&gt;"")</f>
        <v>#REF!</v>
      </c>
      <c r="Z1712" s="199" t="e">
        <f>AND($C1712&lt;&gt;"",#REF!&lt;&gt;"")</f>
        <v>#REF!</v>
      </c>
      <c r="AA1712" s="199" t="e">
        <f t="shared" si="59"/>
        <v>#REF!</v>
      </c>
      <c r="AB1712" s="199" t="e">
        <f t="shared" si="59"/>
        <v>#REF!</v>
      </c>
      <c r="AC1712" s="199" t="e">
        <f t="shared" si="59"/>
        <v>#REF!</v>
      </c>
      <c r="AD1712" s="199" t="e">
        <f t="shared" si="59"/>
        <v>#REF!</v>
      </c>
      <c r="AE1712" s="199" t="e">
        <f t="shared" si="59"/>
        <v>#REF!</v>
      </c>
      <c r="AF1712" s="199" t="e">
        <f t="shared" si="59"/>
        <v>#REF!</v>
      </c>
    </row>
    <row r="1713" spans="21:32">
      <c r="U1713" s="199" t="e">
        <f>AND($C1713&lt;&gt;"",#REF!&lt;&gt;"")</f>
        <v>#REF!</v>
      </c>
      <c r="V1713" s="199" t="e">
        <f>AND($C1713&lt;&gt;"",#REF!&lt;&gt;"")</f>
        <v>#REF!</v>
      </c>
      <c r="W1713" s="199" t="e">
        <f>AND($C1713&lt;&gt;"",#REF!&lt;&gt;"")</f>
        <v>#REF!</v>
      </c>
      <c r="X1713" s="199" t="e">
        <f>AND($C1713&lt;&gt;"",#REF!&lt;&gt;"")</f>
        <v>#REF!</v>
      </c>
      <c r="Y1713" s="199" t="e">
        <f>AND($C1713&lt;&gt;"",#REF!&lt;&gt;"")</f>
        <v>#REF!</v>
      </c>
      <c r="Z1713" s="199" t="e">
        <f>AND($C1713&lt;&gt;"",#REF!&lt;&gt;"")</f>
        <v>#REF!</v>
      </c>
      <c r="AA1713" s="199" t="e">
        <f t="shared" si="59"/>
        <v>#REF!</v>
      </c>
      <c r="AB1713" s="199" t="e">
        <f t="shared" si="59"/>
        <v>#REF!</v>
      </c>
      <c r="AC1713" s="199" t="e">
        <f t="shared" si="59"/>
        <v>#REF!</v>
      </c>
      <c r="AD1713" s="199" t="e">
        <f t="shared" si="59"/>
        <v>#REF!</v>
      </c>
      <c r="AE1713" s="199" t="e">
        <f t="shared" si="59"/>
        <v>#REF!</v>
      </c>
      <c r="AF1713" s="199" t="e">
        <f t="shared" si="59"/>
        <v>#REF!</v>
      </c>
    </row>
    <row r="1714" spans="21:32">
      <c r="U1714" s="199" t="e">
        <f>AND($C1714&lt;&gt;"",#REF!&lt;&gt;"")</f>
        <v>#REF!</v>
      </c>
      <c r="V1714" s="199" t="e">
        <f>AND($C1714&lt;&gt;"",#REF!&lt;&gt;"")</f>
        <v>#REF!</v>
      </c>
      <c r="W1714" s="199" t="e">
        <f>AND($C1714&lt;&gt;"",#REF!&lt;&gt;"")</f>
        <v>#REF!</v>
      </c>
      <c r="X1714" s="199" t="e">
        <f>AND($C1714&lt;&gt;"",#REF!&lt;&gt;"")</f>
        <v>#REF!</v>
      </c>
      <c r="Y1714" s="199" t="e">
        <f>AND($C1714&lt;&gt;"",#REF!&lt;&gt;"")</f>
        <v>#REF!</v>
      </c>
      <c r="Z1714" s="199" t="e">
        <f>AND($C1714&lt;&gt;"",#REF!&lt;&gt;"")</f>
        <v>#REF!</v>
      </c>
      <c r="AA1714" s="199" t="e">
        <f t="shared" si="59"/>
        <v>#REF!</v>
      </c>
      <c r="AB1714" s="199" t="e">
        <f t="shared" si="59"/>
        <v>#REF!</v>
      </c>
      <c r="AC1714" s="199" t="e">
        <f t="shared" si="59"/>
        <v>#REF!</v>
      </c>
      <c r="AD1714" s="199" t="e">
        <f t="shared" si="59"/>
        <v>#REF!</v>
      </c>
      <c r="AE1714" s="199" t="e">
        <f t="shared" si="59"/>
        <v>#REF!</v>
      </c>
      <c r="AF1714" s="199" t="e">
        <f t="shared" si="59"/>
        <v>#REF!</v>
      </c>
    </row>
    <row r="1715" spans="21:32">
      <c r="U1715" s="199" t="e">
        <f>AND($C1715&lt;&gt;"",#REF!&lt;&gt;"")</f>
        <v>#REF!</v>
      </c>
      <c r="V1715" s="199" t="e">
        <f>AND($C1715&lt;&gt;"",#REF!&lt;&gt;"")</f>
        <v>#REF!</v>
      </c>
      <c r="W1715" s="199" t="e">
        <f>AND($C1715&lt;&gt;"",#REF!&lt;&gt;"")</f>
        <v>#REF!</v>
      </c>
      <c r="X1715" s="199" t="e">
        <f>AND($C1715&lt;&gt;"",#REF!&lt;&gt;"")</f>
        <v>#REF!</v>
      </c>
      <c r="Y1715" s="199" t="e">
        <f>AND($C1715&lt;&gt;"",#REF!&lt;&gt;"")</f>
        <v>#REF!</v>
      </c>
      <c r="Z1715" s="199" t="e">
        <f>AND($C1715&lt;&gt;"",#REF!&lt;&gt;"")</f>
        <v>#REF!</v>
      </c>
      <c r="AA1715" s="199" t="e">
        <f t="shared" si="59"/>
        <v>#REF!</v>
      </c>
      <c r="AB1715" s="199" t="e">
        <f t="shared" si="59"/>
        <v>#REF!</v>
      </c>
      <c r="AC1715" s="199" t="e">
        <f t="shared" si="59"/>
        <v>#REF!</v>
      </c>
      <c r="AD1715" s="199" t="e">
        <f t="shared" si="59"/>
        <v>#REF!</v>
      </c>
      <c r="AE1715" s="199" t="e">
        <f t="shared" si="59"/>
        <v>#REF!</v>
      </c>
      <c r="AF1715" s="199" t="e">
        <f t="shared" si="59"/>
        <v>#REF!</v>
      </c>
    </row>
    <row r="1716" spans="21:32">
      <c r="U1716" s="199" t="e">
        <f>AND($C1716&lt;&gt;"",#REF!&lt;&gt;"")</f>
        <v>#REF!</v>
      </c>
      <c r="V1716" s="199" t="e">
        <f>AND($C1716&lt;&gt;"",#REF!&lt;&gt;"")</f>
        <v>#REF!</v>
      </c>
      <c r="W1716" s="199" t="e">
        <f>AND($C1716&lt;&gt;"",#REF!&lt;&gt;"")</f>
        <v>#REF!</v>
      </c>
      <c r="X1716" s="199" t="e">
        <f>AND($C1716&lt;&gt;"",#REF!&lt;&gt;"")</f>
        <v>#REF!</v>
      </c>
      <c r="Y1716" s="199" t="e">
        <f>AND($C1716&lt;&gt;"",#REF!&lt;&gt;"")</f>
        <v>#REF!</v>
      </c>
      <c r="Z1716" s="199" t="e">
        <f>AND($C1716&lt;&gt;"",#REF!&lt;&gt;"")</f>
        <v>#REF!</v>
      </c>
      <c r="AA1716" s="199" t="e">
        <f t="shared" si="59"/>
        <v>#REF!</v>
      </c>
      <c r="AB1716" s="199" t="e">
        <f t="shared" si="59"/>
        <v>#REF!</v>
      </c>
      <c r="AC1716" s="199" t="e">
        <f t="shared" si="59"/>
        <v>#REF!</v>
      </c>
      <c r="AD1716" s="199" t="e">
        <f t="shared" si="59"/>
        <v>#REF!</v>
      </c>
      <c r="AE1716" s="199" t="e">
        <f t="shared" si="59"/>
        <v>#REF!</v>
      </c>
      <c r="AF1716" s="199" t="e">
        <f t="shared" si="59"/>
        <v>#REF!</v>
      </c>
    </row>
    <row r="1717" spans="21:32">
      <c r="U1717" s="199" t="e">
        <f>AND($C1717&lt;&gt;"",#REF!&lt;&gt;"")</f>
        <v>#REF!</v>
      </c>
      <c r="V1717" s="199" t="e">
        <f>AND($C1717&lt;&gt;"",#REF!&lt;&gt;"")</f>
        <v>#REF!</v>
      </c>
      <c r="W1717" s="199" t="e">
        <f>AND($C1717&lt;&gt;"",#REF!&lt;&gt;"")</f>
        <v>#REF!</v>
      </c>
      <c r="X1717" s="199" t="e">
        <f>AND($C1717&lt;&gt;"",#REF!&lt;&gt;"")</f>
        <v>#REF!</v>
      </c>
      <c r="Y1717" s="199" t="e">
        <f>AND($C1717&lt;&gt;"",#REF!&lt;&gt;"")</f>
        <v>#REF!</v>
      </c>
      <c r="Z1717" s="199" t="e">
        <f>AND($C1717&lt;&gt;"",#REF!&lt;&gt;"")</f>
        <v>#REF!</v>
      </c>
      <c r="AA1717" s="199" t="e">
        <f t="shared" si="59"/>
        <v>#REF!</v>
      </c>
      <c r="AB1717" s="199" t="e">
        <f t="shared" si="59"/>
        <v>#REF!</v>
      </c>
      <c r="AC1717" s="199" t="e">
        <f t="shared" si="59"/>
        <v>#REF!</v>
      </c>
      <c r="AD1717" s="199" t="e">
        <f t="shared" si="59"/>
        <v>#REF!</v>
      </c>
      <c r="AE1717" s="199" t="e">
        <f t="shared" si="59"/>
        <v>#REF!</v>
      </c>
      <c r="AF1717" s="199" t="e">
        <f t="shared" si="59"/>
        <v>#REF!</v>
      </c>
    </row>
    <row r="1718" spans="21:32">
      <c r="U1718" s="199" t="e">
        <f>AND($C1718&lt;&gt;"",#REF!&lt;&gt;"")</f>
        <v>#REF!</v>
      </c>
      <c r="V1718" s="199" t="e">
        <f>AND($C1718&lt;&gt;"",#REF!&lt;&gt;"")</f>
        <v>#REF!</v>
      </c>
      <c r="W1718" s="199" t="e">
        <f>AND($C1718&lt;&gt;"",#REF!&lt;&gt;"")</f>
        <v>#REF!</v>
      </c>
      <c r="X1718" s="199" t="e">
        <f>AND($C1718&lt;&gt;"",#REF!&lt;&gt;"")</f>
        <v>#REF!</v>
      </c>
      <c r="Y1718" s="199" t="e">
        <f>AND($C1718&lt;&gt;"",#REF!&lt;&gt;"")</f>
        <v>#REF!</v>
      </c>
      <c r="Z1718" s="199" t="e">
        <f>AND($C1718&lt;&gt;"",#REF!&lt;&gt;"")</f>
        <v>#REF!</v>
      </c>
      <c r="AA1718" s="199" t="e">
        <f t="shared" si="59"/>
        <v>#REF!</v>
      </c>
      <c r="AB1718" s="199" t="e">
        <f t="shared" si="59"/>
        <v>#REF!</v>
      </c>
      <c r="AC1718" s="199" t="e">
        <f t="shared" si="59"/>
        <v>#REF!</v>
      </c>
      <c r="AD1718" s="199" t="e">
        <f t="shared" si="59"/>
        <v>#REF!</v>
      </c>
      <c r="AE1718" s="199" t="e">
        <f t="shared" si="59"/>
        <v>#REF!</v>
      </c>
      <c r="AF1718" s="199" t="e">
        <f t="shared" si="59"/>
        <v>#REF!</v>
      </c>
    </row>
    <row r="1719" spans="21:32">
      <c r="U1719" s="199" t="e">
        <f>AND($C1719&lt;&gt;"",#REF!&lt;&gt;"")</f>
        <v>#REF!</v>
      </c>
      <c r="V1719" s="199" t="e">
        <f>AND($C1719&lt;&gt;"",#REF!&lt;&gt;"")</f>
        <v>#REF!</v>
      </c>
      <c r="W1719" s="199" t="e">
        <f>AND($C1719&lt;&gt;"",#REF!&lt;&gt;"")</f>
        <v>#REF!</v>
      </c>
      <c r="X1719" s="199" t="e">
        <f>AND($C1719&lt;&gt;"",#REF!&lt;&gt;"")</f>
        <v>#REF!</v>
      </c>
      <c r="Y1719" s="199" t="e">
        <f>AND($C1719&lt;&gt;"",#REF!&lt;&gt;"")</f>
        <v>#REF!</v>
      </c>
      <c r="Z1719" s="199" t="e">
        <f>AND($C1719&lt;&gt;"",#REF!&lt;&gt;"")</f>
        <v>#REF!</v>
      </c>
      <c r="AA1719" s="199" t="e">
        <f t="shared" si="59"/>
        <v>#REF!</v>
      </c>
      <c r="AB1719" s="199" t="e">
        <f t="shared" si="59"/>
        <v>#REF!</v>
      </c>
      <c r="AC1719" s="199" t="e">
        <f t="shared" si="59"/>
        <v>#REF!</v>
      </c>
      <c r="AD1719" s="199" t="e">
        <f t="shared" si="59"/>
        <v>#REF!</v>
      </c>
      <c r="AE1719" s="199" t="e">
        <f t="shared" si="59"/>
        <v>#REF!</v>
      </c>
      <c r="AF1719" s="199" t="e">
        <f t="shared" si="59"/>
        <v>#REF!</v>
      </c>
    </row>
    <row r="1720" spans="21:32">
      <c r="U1720" s="199" t="e">
        <f>AND($C1720&lt;&gt;"",#REF!&lt;&gt;"")</f>
        <v>#REF!</v>
      </c>
      <c r="V1720" s="199" t="e">
        <f>AND($C1720&lt;&gt;"",#REF!&lt;&gt;"")</f>
        <v>#REF!</v>
      </c>
      <c r="W1720" s="199" t="e">
        <f>AND($C1720&lt;&gt;"",#REF!&lt;&gt;"")</f>
        <v>#REF!</v>
      </c>
      <c r="X1720" s="199" t="e">
        <f>AND($C1720&lt;&gt;"",#REF!&lt;&gt;"")</f>
        <v>#REF!</v>
      </c>
      <c r="Y1720" s="199" t="e">
        <f>AND($C1720&lt;&gt;"",#REF!&lt;&gt;"")</f>
        <v>#REF!</v>
      </c>
      <c r="Z1720" s="199" t="e">
        <f>AND($C1720&lt;&gt;"",#REF!&lt;&gt;"")</f>
        <v>#REF!</v>
      </c>
      <c r="AA1720" s="199" t="e">
        <f t="shared" si="59"/>
        <v>#REF!</v>
      </c>
      <c r="AB1720" s="199" t="e">
        <f t="shared" si="59"/>
        <v>#REF!</v>
      </c>
      <c r="AC1720" s="199" t="e">
        <f t="shared" si="59"/>
        <v>#REF!</v>
      </c>
      <c r="AD1720" s="199" t="e">
        <f t="shared" si="59"/>
        <v>#REF!</v>
      </c>
      <c r="AE1720" s="199" t="e">
        <f t="shared" si="59"/>
        <v>#REF!</v>
      </c>
      <c r="AF1720" s="199" t="e">
        <f t="shared" si="59"/>
        <v>#REF!</v>
      </c>
    </row>
    <row r="1721" spans="21:32">
      <c r="U1721" s="199" t="e">
        <f>AND($C1721&lt;&gt;"",#REF!&lt;&gt;"")</f>
        <v>#REF!</v>
      </c>
      <c r="V1721" s="199" t="e">
        <f>AND($C1721&lt;&gt;"",#REF!&lt;&gt;"")</f>
        <v>#REF!</v>
      </c>
      <c r="W1721" s="199" t="e">
        <f>AND($C1721&lt;&gt;"",#REF!&lt;&gt;"")</f>
        <v>#REF!</v>
      </c>
      <c r="X1721" s="199" t="e">
        <f>AND($C1721&lt;&gt;"",#REF!&lt;&gt;"")</f>
        <v>#REF!</v>
      </c>
      <c r="Y1721" s="199" t="e">
        <f>AND($C1721&lt;&gt;"",#REF!&lt;&gt;"")</f>
        <v>#REF!</v>
      </c>
      <c r="Z1721" s="199" t="e">
        <f>AND($C1721&lt;&gt;"",#REF!&lt;&gt;"")</f>
        <v>#REF!</v>
      </c>
      <c r="AA1721" s="199" t="e">
        <f t="shared" si="59"/>
        <v>#REF!</v>
      </c>
      <c r="AB1721" s="199" t="e">
        <f t="shared" si="59"/>
        <v>#REF!</v>
      </c>
      <c r="AC1721" s="199" t="e">
        <f t="shared" si="59"/>
        <v>#REF!</v>
      </c>
      <c r="AD1721" s="199" t="e">
        <f t="shared" si="59"/>
        <v>#REF!</v>
      </c>
      <c r="AE1721" s="199" t="e">
        <f t="shared" si="59"/>
        <v>#REF!</v>
      </c>
      <c r="AF1721" s="199" t="e">
        <f t="shared" si="59"/>
        <v>#REF!</v>
      </c>
    </row>
    <row r="1722" spans="21:32">
      <c r="U1722" s="199" t="e">
        <f>AND($C1722&lt;&gt;"",#REF!&lt;&gt;"")</f>
        <v>#REF!</v>
      </c>
      <c r="V1722" s="199" t="e">
        <f>AND($C1722&lt;&gt;"",#REF!&lt;&gt;"")</f>
        <v>#REF!</v>
      </c>
      <c r="W1722" s="199" t="e">
        <f>AND($C1722&lt;&gt;"",#REF!&lt;&gt;"")</f>
        <v>#REF!</v>
      </c>
      <c r="X1722" s="199" t="e">
        <f>AND($C1722&lt;&gt;"",#REF!&lt;&gt;"")</f>
        <v>#REF!</v>
      </c>
      <c r="Y1722" s="199" t="e">
        <f>AND($C1722&lt;&gt;"",#REF!&lt;&gt;"")</f>
        <v>#REF!</v>
      </c>
      <c r="Z1722" s="199" t="e">
        <f>AND($C1722&lt;&gt;"",#REF!&lt;&gt;"")</f>
        <v>#REF!</v>
      </c>
      <c r="AA1722" s="199" t="e">
        <f t="shared" si="59"/>
        <v>#REF!</v>
      </c>
      <c r="AB1722" s="199" t="e">
        <f t="shared" si="59"/>
        <v>#REF!</v>
      </c>
      <c r="AC1722" s="199" t="e">
        <f t="shared" si="59"/>
        <v>#REF!</v>
      </c>
      <c r="AD1722" s="199" t="e">
        <f t="shared" si="59"/>
        <v>#REF!</v>
      </c>
      <c r="AE1722" s="199" t="e">
        <f t="shared" si="59"/>
        <v>#REF!</v>
      </c>
      <c r="AF1722" s="199" t="e">
        <f t="shared" si="59"/>
        <v>#REF!</v>
      </c>
    </row>
    <row r="1723" spans="21:32">
      <c r="U1723" s="199" t="e">
        <f>AND($C1723&lt;&gt;"",#REF!&lt;&gt;"")</f>
        <v>#REF!</v>
      </c>
      <c r="V1723" s="199" t="e">
        <f>AND($C1723&lt;&gt;"",#REF!&lt;&gt;"")</f>
        <v>#REF!</v>
      </c>
      <c r="W1723" s="199" t="e">
        <f>AND($C1723&lt;&gt;"",#REF!&lt;&gt;"")</f>
        <v>#REF!</v>
      </c>
      <c r="X1723" s="199" t="e">
        <f>AND($C1723&lt;&gt;"",#REF!&lt;&gt;"")</f>
        <v>#REF!</v>
      </c>
      <c r="Y1723" s="199" t="e">
        <f>AND($C1723&lt;&gt;"",#REF!&lt;&gt;"")</f>
        <v>#REF!</v>
      </c>
      <c r="Z1723" s="199" t="e">
        <f>AND($C1723&lt;&gt;"",#REF!&lt;&gt;"")</f>
        <v>#REF!</v>
      </c>
      <c r="AA1723" s="199" t="e">
        <f t="shared" si="59"/>
        <v>#REF!</v>
      </c>
      <c r="AB1723" s="199" t="e">
        <f t="shared" si="59"/>
        <v>#REF!</v>
      </c>
      <c r="AC1723" s="199" t="e">
        <f t="shared" si="59"/>
        <v>#REF!</v>
      </c>
      <c r="AD1723" s="199" t="e">
        <f t="shared" si="59"/>
        <v>#REF!</v>
      </c>
      <c r="AE1723" s="199" t="e">
        <f t="shared" si="59"/>
        <v>#REF!</v>
      </c>
      <c r="AF1723" s="199" t="e">
        <f t="shared" si="59"/>
        <v>#REF!</v>
      </c>
    </row>
    <row r="1724" spans="21:32">
      <c r="U1724" s="199" t="e">
        <f>AND($C1724&lt;&gt;"",#REF!&lt;&gt;"")</f>
        <v>#REF!</v>
      </c>
      <c r="V1724" s="199" t="e">
        <f>AND($C1724&lt;&gt;"",#REF!&lt;&gt;"")</f>
        <v>#REF!</v>
      </c>
      <c r="W1724" s="199" t="e">
        <f>AND($C1724&lt;&gt;"",#REF!&lt;&gt;"")</f>
        <v>#REF!</v>
      </c>
      <c r="X1724" s="199" t="e">
        <f>AND($C1724&lt;&gt;"",#REF!&lt;&gt;"")</f>
        <v>#REF!</v>
      </c>
      <c r="Y1724" s="199" t="e">
        <f>AND($C1724&lt;&gt;"",#REF!&lt;&gt;"")</f>
        <v>#REF!</v>
      </c>
      <c r="Z1724" s="199" t="e">
        <f>AND($C1724&lt;&gt;"",#REF!&lt;&gt;"")</f>
        <v>#REF!</v>
      </c>
      <c r="AA1724" s="199" t="e">
        <f t="shared" si="59"/>
        <v>#REF!</v>
      </c>
      <c r="AB1724" s="199" t="e">
        <f t="shared" si="59"/>
        <v>#REF!</v>
      </c>
      <c r="AC1724" s="199" t="e">
        <f t="shared" si="59"/>
        <v>#REF!</v>
      </c>
      <c r="AD1724" s="199" t="e">
        <f t="shared" si="59"/>
        <v>#REF!</v>
      </c>
      <c r="AE1724" s="199" t="e">
        <f t="shared" si="59"/>
        <v>#REF!</v>
      </c>
      <c r="AF1724" s="199" t="e">
        <f t="shared" si="59"/>
        <v>#REF!</v>
      </c>
    </row>
    <row r="1725" spans="21:32">
      <c r="U1725" s="199" t="e">
        <f>AND($C1725&lt;&gt;"",#REF!&lt;&gt;"")</f>
        <v>#REF!</v>
      </c>
      <c r="V1725" s="199" t="e">
        <f>AND($C1725&lt;&gt;"",#REF!&lt;&gt;"")</f>
        <v>#REF!</v>
      </c>
      <c r="W1725" s="199" t="e">
        <f>AND($C1725&lt;&gt;"",#REF!&lt;&gt;"")</f>
        <v>#REF!</v>
      </c>
      <c r="X1725" s="199" t="e">
        <f>AND($C1725&lt;&gt;"",#REF!&lt;&gt;"")</f>
        <v>#REF!</v>
      </c>
      <c r="Y1725" s="199" t="e">
        <f>AND($C1725&lt;&gt;"",#REF!&lt;&gt;"")</f>
        <v>#REF!</v>
      </c>
      <c r="Z1725" s="199" t="e">
        <f>AND($C1725&lt;&gt;"",#REF!&lt;&gt;"")</f>
        <v>#REF!</v>
      </c>
      <c r="AA1725" s="199" t="e">
        <f t="shared" si="59"/>
        <v>#REF!</v>
      </c>
      <c r="AB1725" s="199" t="e">
        <f t="shared" si="59"/>
        <v>#REF!</v>
      </c>
      <c r="AC1725" s="199" t="e">
        <f t="shared" si="59"/>
        <v>#REF!</v>
      </c>
      <c r="AD1725" s="199" t="e">
        <f t="shared" si="59"/>
        <v>#REF!</v>
      </c>
      <c r="AE1725" s="199" t="e">
        <f t="shared" si="59"/>
        <v>#REF!</v>
      </c>
      <c r="AF1725" s="199" t="e">
        <f t="shared" si="59"/>
        <v>#REF!</v>
      </c>
    </row>
    <row r="1726" spans="21:32">
      <c r="U1726" s="199" t="e">
        <f>AND($C1726&lt;&gt;"",#REF!&lt;&gt;"")</f>
        <v>#REF!</v>
      </c>
      <c r="V1726" s="199" t="e">
        <f>AND($C1726&lt;&gt;"",#REF!&lt;&gt;"")</f>
        <v>#REF!</v>
      </c>
      <c r="W1726" s="199" t="e">
        <f>AND($C1726&lt;&gt;"",#REF!&lt;&gt;"")</f>
        <v>#REF!</v>
      </c>
      <c r="X1726" s="199" t="e">
        <f>AND($C1726&lt;&gt;"",#REF!&lt;&gt;"")</f>
        <v>#REF!</v>
      </c>
      <c r="Y1726" s="199" t="e">
        <f>AND($C1726&lt;&gt;"",#REF!&lt;&gt;"")</f>
        <v>#REF!</v>
      </c>
      <c r="Z1726" s="199" t="e">
        <f>AND($C1726&lt;&gt;"",#REF!&lt;&gt;"")</f>
        <v>#REF!</v>
      </c>
      <c r="AA1726" s="199" t="e">
        <f t="shared" si="59"/>
        <v>#REF!</v>
      </c>
      <c r="AB1726" s="199" t="e">
        <f t="shared" si="59"/>
        <v>#REF!</v>
      </c>
      <c r="AC1726" s="199" t="e">
        <f t="shared" si="59"/>
        <v>#REF!</v>
      </c>
      <c r="AD1726" s="199" t="e">
        <f t="shared" si="59"/>
        <v>#REF!</v>
      </c>
      <c r="AE1726" s="199" t="e">
        <f t="shared" si="59"/>
        <v>#REF!</v>
      </c>
      <c r="AF1726" s="199" t="e">
        <f t="shared" si="59"/>
        <v>#REF!</v>
      </c>
    </row>
    <row r="1727" spans="21:32">
      <c r="U1727" s="199" t="e">
        <f>AND($C1727&lt;&gt;"",#REF!&lt;&gt;"")</f>
        <v>#REF!</v>
      </c>
      <c r="V1727" s="199" t="e">
        <f>AND($C1727&lt;&gt;"",#REF!&lt;&gt;"")</f>
        <v>#REF!</v>
      </c>
      <c r="W1727" s="199" t="e">
        <f>AND($C1727&lt;&gt;"",#REF!&lt;&gt;"")</f>
        <v>#REF!</v>
      </c>
      <c r="X1727" s="199" t="e">
        <f>AND($C1727&lt;&gt;"",#REF!&lt;&gt;"")</f>
        <v>#REF!</v>
      </c>
      <c r="Y1727" s="199" t="e">
        <f>AND($C1727&lt;&gt;"",#REF!&lt;&gt;"")</f>
        <v>#REF!</v>
      </c>
      <c r="Z1727" s="199" t="e">
        <f>AND($C1727&lt;&gt;"",#REF!&lt;&gt;"")</f>
        <v>#REF!</v>
      </c>
      <c r="AA1727" s="199" t="e">
        <f t="shared" si="59"/>
        <v>#REF!</v>
      </c>
      <c r="AB1727" s="199" t="e">
        <f t="shared" si="59"/>
        <v>#REF!</v>
      </c>
      <c r="AC1727" s="199" t="e">
        <f t="shared" si="59"/>
        <v>#REF!</v>
      </c>
      <c r="AD1727" s="199" t="e">
        <f t="shared" si="59"/>
        <v>#REF!</v>
      </c>
      <c r="AE1727" s="199" t="e">
        <f t="shared" si="59"/>
        <v>#REF!</v>
      </c>
      <c r="AF1727" s="199" t="e">
        <f t="shared" si="59"/>
        <v>#REF!</v>
      </c>
    </row>
    <row r="1728" spans="21:32">
      <c r="U1728" s="199" t="e">
        <f>AND($C1728&lt;&gt;"",#REF!&lt;&gt;"")</f>
        <v>#REF!</v>
      </c>
      <c r="V1728" s="199" t="e">
        <f>AND($C1728&lt;&gt;"",#REF!&lt;&gt;"")</f>
        <v>#REF!</v>
      </c>
      <c r="W1728" s="199" t="e">
        <f>AND($C1728&lt;&gt;"",#REF!&lt;&gt;"")</f>
        <v>#REF!</v>
      </c>
      <c r="X1728" s="199" t="e">
        <f>AND($C1728&lt;&gt;"",#REF!&lt;&gt;"")</f>
        <v>#REF!</v>
      </c>
      <c r="Y1728" s="199" t="e">
        <f>AND($C1728&lt;&gt;"",#REF!&lt;&gt;"")</f>
        <v>#REF!</v>
      </c>
      <c r="Z1728" s="199" t="e">
        <f>AND($C1728&lt;&gt;"",#REF!&lt;&gt;"")</f>
        <v>#REF!</v>
      </c>
      <c r="AA1728" s="199" t="e">
        <f t="shared" si="59"/>
        <v>#REF!</v>
      </c>
      <c r="AB1728" s="199" t="e">
        <f t="shared" si="59"/>
        <v>#REF!</v>
      </c>
      <c r="AC1728" s="199" t="e">
        <f t="shared" si="59"/>
        <v>#REF!</v>
      </c>
      <c r="AD1728" s="199" t="e">
        <f t="shared" si="59"/>
        <v>#REF!</v>
      </c>
      <c r="AE1728" s="199" t="e">
        <f t="shared" si="59"/>
        <v>#REF!</v>
      </c>
      <c r="AF1728" s="199" t="e">
        <f t="shared" si="59"/>
        <v>#REF!</v>
      </c>
    </row>
    <row r="1729" spans="21:32">
      <c r="U1729" s="199" t="e">
        <f>AND($C1729&lt;&gt;"",#REF!&lt;&gt;"")</f>
        <v>#REF!</v>
      </c>
      <c r="V1729" s="199" t="e">
        <f>AND($C1729&lt;&gt;"",#REF!&lt;&gt;"")</f>
        <v>#REF!</v>
      </c>
      <c r="W1729" s="199" t="e">
        <f>AND($C1729&lt;&gt;"",#REF!&lt;&gt;"")</f>
        <v>#REF!</v>
      </c>
      <c r="X1729" s="199" t="e">
        <f>AND($C1729&lt;&gt;"",#REF!&lt;&gt;"")</f>
        <v>#REF!</v>
      </c>
      <c r="Y1729" s="199" t="e">
        <f>AND($C1729&lt;&gt;"",#REF!&lt;&gt;"")</f>
        <v>#REF!</v>
      </c>
      <c r="Z1729" s="199" t="e">
        <f>AND($C1729&lt;&gt;"",#REF!&lt;&gt;"")</f>
        <v>#REF!</v>
      </c>
      <c r="AA1729" s="199" t="e">
        <f t="shared" si="59"/>
        <v>#REF!</v>
      </c>
      <c r="AB1729" s="199" t="e">
        <f t="shared" si="59"/>
        <v>#REF!</v>
      </c>
      <c r="AC1729" s="199" t="e">
        <f t="shared" si="59"/>
        <v>#REF!</v>
      </c>
      <c r="AD1729" s="199" t="e">
        <f t="shared" si="59"/>
        <v>#REF!</v>
      </c>
      <c r="AE1729" s="199" t="e">
        <f t="shared" si="59"/>
        <v>#REF!</v>
      </c>
      <c r="AF1729" s="199" t="e">
        <f t="shared" si="59"/>
        <v>#REF!</v>
      </c>
    </row>
    <row r="1730" spans="21:32">
      <c r="U1730" s="199" t="e">
        <f>AND($C1730&lt;&gt;"",#REF!&lt;&gt;"")</f>
        <v>#REF!</v>
      </c>
      <c r="V1730" s="199" t="e">
        <f>AND($C1730&lt;&gt;"",#REF!&lt;&gt;"")</f>
        <v>#REF!</v>
      </c>
      <c r="W1730" s="199" t="e">
        <f>AND($C1730&lt;&gt;"",#REF!&lt;&gt;"")</f>
        <v>#REF!</v>
      </c>
      <c r="X1730" s="199" t="e">
        <f>AND($C1730&lt;&gt;"",#REF!&lt;&gt;"")</f>
        <v>#REF!</v>
      </c>
      <c r="Y1730" s="199" t="e">
        <f>AND($C1730&lt;&gt;"",#REF!&lt;&gt;"")</f>
        <v>#REF!</v>
      </c>
      <c r="Z1730" s="199" t="e">
        <f>AND($C1730&lt;&gt;"",#REF!&lt;&gt;"")</f>
        <v>#REF!</v>
      </c>
      <c r="AA1730" s="199" t="e">
        <f t="shared" si="59"/>
        <v>#REF!</v>
      </c>
      <c r="AB1730" s="199" t="e">
        <f t="shared" si="59"/>
        <v>#REF!</v>
      </c>
      <c r="AC1730" s="199" t="e">
        <f t="shared" si="59"/>
        <v>#REF!</v>
      </c>
      <c r="AD1730" s="199" t="e">
        <f t="shared" si="59"/>
        <v>#REF!</v>
      </c>
      <c r="AE1730" s="199" t="e">
        <f t="shared" si="59"/>
        <v>#REF!</v>
      </c>
      <c r="AF1730" s="199" t="e">
        <f t="shared" si="59"/>
        <v>#REF!</v>
      </c>
    </row>
    <row r="1731" spans="21:32">
      <c r="U1731" s="199" t="e">
        <f>AND($C1731&lt;&gt;"",#REF!&lt;&gt;"")</f>
        <v>#REF!</v>
      </c>
      <c r="V1731" s="199" t="e">
        <f>AND($C1731&lt;&gt;"",#REF!&lt;&gt;"")</f>
        <v>#REF!</v>
      </c>
      <c r="W1731" s="199" t="e">
        <f>AND($C1731&lt;&gt;"",#REF!&lt;&gt;"")</f>
        <v>#REF!</v>
      </c>
      <c r="X1731" s="199" t="e">
        <f>AND($C1731&lt;&gt;"",#REF!&lt;&gt;"")</f>
        <v>#REF!</v>
      </c>
      <c r="Y1731" s="199" t="e">
        <f>AND($C1731&lt;&gt;"",#REF!&lt;&gt;"")</f>
        <v>#REF!</v>
      </c>
      <c r="Z1731" s="199" t="e">
        <f>AND($C1731&lt;&gt;"",#REF!&lt;&gt;"")</f>
        <v>#REF!</v>
      </c>
      <c r="AA1731" s="199" t="e">
        <f t="shared" si="59"/>
        <v>#REF!</v>
      </c>
      <c r="AB1731" s="199" t="e">
        <f t="shared" si="59"/>
        <v>#REF!</v>
      </c>
      <c r="AC1731" s="199" t="e">
        <f t="shared" si="59"/>
        <v>#REF!</v>
      </c>
      <c r="AD1731" s="199" t="e">
        <f t="shared" si="59"/>
        <v>#REF!</v>
      </c>
      <c r="AE1731" s="199" t="e">
        <f t="shared" si="59"/>
        <v>#REF!</v>
      </c>
      <c r="AF1731" s="199" t="e">
        <f t="shared" si="59"/>
        <v>#REF!</v>
      </c>
    </row>
    <row r="1732" spans="21:32">
      <c r="U1732" s="199" t="e">
        <f>AND($C1732&lt;&gt;"",#REF!&lt;&gt;"")</f>
        <v>#REF!</v>
      </c>
      <c r="V1732" s="199" t="e">
        <f>AND($C1732&lt;&gt;"",#REF!&lt;&gt;"")</f>
        <v>#REF!</v>
      </c>
      <c r="W1732" s="199" t="e">
        <f>AND($C1732&lt;&gt;"",#REF!&lt;&gt;"")</f>
        <v>#REF!</v>
      </c>
      <c r="X1732" s="199" t="e">
        <f>AND($C1732&lt;&gt;"",#REF!&lt;&gt;"")</f>
        <v>#REF!</v>
      </c>
      <c r="Y1732" s="199" t="e">
        <f>AND($C1732&lt;&gt;"",#REF!&lt;&gt;"")</f>
        <v>#REF!</v>
      </c>
      <c r="Z1732" s="199" t="e">
        <f>AND($C1732&lt;&gt;"",#REF!&lt;&gt;"")</f>
        <v>#REF!</v>
      </c>
      <c r="AA1732" s="199" t="e">
        <f t="shared" si="59"/>
        <v>#REF!</v>
      </c>
      <c r="AB1732" s="199" t="e">
        <f t="shared" si="59"/>
        <v>#REF!</v>
      </c>
      <c r="AC1732" s="199" t="e">
        <f t="shared" si="59"/>
        <v>#REF!</v>
      </c>
      <c r="AD1732" s="199" t="e">
        <f t="shared" si="59"/>
        <v>#REF!</v>
      </c>
      <c r="AE1732" s="199" t="e">
        <f t="shared" si="59"/>
        <v>#REF!</v>
      </c>
      <c r="AF1732" s="199" t="e">
        <f t="shared" si="59"/>
        <v>#REF!</v>
      </c>
    </row>
    <row r="1733" spans="21:32">
      <c r="U1733" s="199" t="e">
        <f>AND($C1733&lt;&gt;"",#REF!&lt;&gt;"")</f>
        <v>#REF!</v>
      </c>
      <c r="V1733" s="199" t="e">
        <f>AND($C1733&lt;&gt;"",#REF!&lt;&gt;"")</f>
        <v>#REF!</v>
      </c>
      <c r="W1733" s="199" t="e">
        <f>AND($C1733&lt;&gt;"",#REF!&lt;&gt;"")</f>
        <v>#REF!</v>
      </c>
      <c r="X1733" s="199" t="e">
        <f>AND($C1733&lt;&gt;"",#REF!&lt;&gt;"")</f>
        <v>#REF!</v>
      </c>
      <c r="Y1733" s="199" t="e">
        <f>AND($C1733&lt;&gt;"",#REF!&lt;&gt;"")</f>
        <v>#REF!</v>
      </c>
      <c r="Z1733" s="199" t="e">
        <f>AND($C1733&lt;&gt;"",#REF!&lt;&gt;"")</f>
        <v>#REF!</v>
      </c>
      <c r="AA1733" s="199" t="e">
        <f t="shared" si="59"/>
        <v>#REF!</v>
      </c>
      <c r="AB1733" s="199" t="e">
        <f t="shared" si="59"/>
        <v>#REF!</v>
      </c>
      <c r="AC1733" s="199" t="e">
        <f t="shared" si="59"/>
        <v>#REF!</v>
      </c>
      <c r="AD1733" s="199" t="e">
        <f t="shared" si="59"/>
        <v>#REF!</v>
      </c>
      <c r="AE1733" s="199" t="e">
        <f t="shared" si="59"/>
        <v>#REF!</v>
      </c>
      <c r="AF1733" s="199" t="e">
        <f t="shared" si="59"/>
        <v>#REF!</v>
      </c>
    </row>
    <row r="1734" spans="21:32">
      <c r="U1734" s="199" t="e">
        <f>AND($C1734&lt;&gt;"",#REF!&lt;&gt;"")</f>
        <v>#REF!</v>
      </c>
      <c r="V1734" s="199" t="e">
        <f>AND($C1734&lt;&gt;"",#REF!&lt;&gt;"")</f>
        <v>#REF!</v>
      </c>
      <c r="W1734" s="199" t="e">
        <f>AND($C1734&lt;&gt;"",#REF!&lt;&gt;"")</f>
        <v>#REF!</v>
      </c>
      <c r="X1734" s="199" t="e">
        <f>AND($C1734&lt;&gt;"",#REF!&lt;&gt;"")</f>
        <v>#REF!</v>
      </c>
      <c r="Y1734" s="199" t="e">
        <f>AND($C1734&lt;&gt;"",#REF!&lt;&gt;"")</f>
        <v>#REF!</v>
      </c>
      <c r="Z1734" s="199" t="e">
        <f>AND($C1734&lt;&gt;"",#REF!&lt;&gt;"")</f>
        <v>#REF!</v>
      </c>
      <c r="AA1734" s="199" t="e">
        <f t="shared" si="59"/>
        <v>#REF!</v>
      </c>
      <c r="AB1734" s="199" t="e">
        <f t="shared" si="59"/>
        <v>#REF!</v>
      </c>
      <c r="AC1734" s="199" t="e">
        <f t="shared" si="59"/>
        <v>#REF!</v>
      </c>
      <c r="AD1734" s="199" t="e">
        <f t="shared" si="59"/>
        <v>#REF!</v>
      </c>
      <c r="AE1734" s="199" t="e">
        <f t="shared" si="59"/>
        <v>#REF!</v>
      </c>
      <c r="AF1734" s="199" t="e">
        <f t="shared" si="59"/>
        <v>#REF!</v>
      </c>
    </row>
    <row r="1735" spans="21:32">
      <c r="U1735" s="199" t="e">
        <f>AND($C1735&lt;&gt;"",#REF!&lt;&gt;"")</f>
        <v>#REF!</v>
      </c>
      <c r="V1735" s="199" t="e">
        <f>AND($C1735&lt;&gt;"",#REF!&lt;&gt;"")</f>
        <v>#REF!</v>
      </c>
      <c r="W1735" s="199" t="e">
        <f>AND($C1735&lt;&gt;"",#REF!&lt;&gt;"")</f>
        <v>#REF!</v>
      </c>
      <c r="X1735" s="199" t="e">
        <f>AND($C1735&lt;&gt;"",#REF!&lt;&gt;"")</f>
        <v>#REF!</v>
      </c>
      <c r="Y1735" s="199" t="e">
        <f>AND($C1735&lt;&gt;"",#REF!&lt;&gt;"")</f>
        <v>#REF!</v>
      </c>
      <c r="Z1735" s="199" t="e">
        <f>AND($C1735&lt;&gt;"",#REF!&lt;&gt;"")</f>
        <v>#REF!</v>
      </c>
      <c r="AA1735" s="199" t="e">
        <f t="shared" si="59"/>
        <v>#REF!</v>
      </c>
      <c r="AB1735" s="199" t="e">
        <f t="shared" si="59"/>
        <v>#REF!</v>
      </c>
      <c r="AC1735" s="199" t="e">
        <f t="shared" si="59"/>
        <v>#REF!</v>
      </c>
      <c r="AD1735" s="199" t="e">
        <f t="shared" si="59"/>
        <v>#REF!</v>
      </c>
      <c r="AE1735" s="199" t="e">
        <f t="shared" si="59"/>
        <v>#REF!</v>
      </c>
      <c r="AF1735" s="199" t="e">
        <f t="shared" si="59"/>
        <v>#REF!</v>
      </c>
    </row>
    <row r="1736" spans="21:32">
      <c r="U1736" s="199" t="e">
        <f>AND($C1736&lt;&gt;"",#REF!&lt;&gt;"")</f>
        <v>#REF!</v>
      </c>
      <c r="V1736" s="199" t="e">
        <f>AND($C1736&lt;&gt;"",#REF!&lt;&gt;"")</f>
        <v>#REF!</v>
      </c>
      <c r="W1736" s="199" t="e">
        <f>AND($C1736&lt;&gt;"",#REF!&lt;&gt;"")</f>
        <v>#REF!</v>
      </c>
      <c r="X1736" s="199" t="e">
        <f>AND($C1736&lt;&gt;"",#REF!&lt;&gt;"")</f>
        <v>#REF!</v>
      </c>
      <c r="Y1736" s="199" t="e">
        <f>AND($C1736&lt;&gt;"",#REF!&lt;&gt;"")</f>
        <v>#REF!</v>
      </c>
      <c r="Z1736" s="199" t="e">
        <f>AND($C1736&lt;&gt;"",#REF!&lt;&gt;"")</f>
        <v>#REF!</v>
      </c>
      <c r="AA1736" s="199" t="e">
        <f t="shared" si="59"/>
        <v>#REF!</v>
      </c>
      <c r="AB1736" s="199" t="e">
        <f t="shared" si="59"/>
        <v>#REF!</v>
      </c>
      <c r="AC1736" s="199" t="e">
        <f t="shared" si="59"/>
        <v>#REF!</v>
      </c>
      <c r="AD1736" s="199" t="e">
        <f t="shared" si="59"/>
        <v>#REF!</v>
      </c>
      <c r="AE1736" s="199" t="e">
        <f t="shared" si="59"/>
        <v>#REF!</v>
      </c>
      <c r="AF1736" s="199" t="e">
        <f t="shared" si="59"/>
        <v>#REF!</v>
      </c>
    </row>
    <row r="1737" spans="21:32">
      <c r="U1737" s="199" t="e">
        <f>AND($C1737&lt;&gt;"",#REF!&lt;&gt;"")</f>
        <v>#REF!</v>
      </c>
      <c r="V1737" s="199" t="e">
        <f>AND($C1737&lt;&gt;"",#REF!&lt;&gt;"")</f>
        <v>#REF!</v>
      </c>
      <c r="W1737" s="199" t="e">
        <f>AND($C1737&lt;&gt;"",#REF!&lt;&gt;"")</f>
        <v>#REF!</v>
      </c>
      <c r="X1737" s="199" t="e">
        <f>AND($C1737&lt;&gt;"",#REF!&lt;&gt;"")</f>
        <v>#REF!</v>
      </c>
      <c r="Y1737" s="199" t="e">
        <f>AND($C1737&lt;&gt;"",#REF!&lt;&gt;"")</f>
        <v>#REF!</v>
      </c>
      <c r="Z1737" s="199" t="e">
        <f>AND($C1737&lt;&gt;"",#REF!&lt;&gt;"")</f>
        <v>#REF!</v>
      </c>
      <c r="AA1737" s="199" t="e">
        <f t="shared" si="59"/>
        <v>#REF!</v>
      </c>
      <c r="AB1737" s="199" t="e">
        <f t="shared" si="59"/>
        <v>#REF!</v>
      </c>
      <c r="AC1737" s="199" t="e">
        <f t="shared" si="59"/>
        <v>#REF!</v>
      </c>
      <c r="AD1737" s="199" t="e">
        <f t="shared" si="59"/>
        <v>#REF!</v>
      </c>
      <c r="AE1737" s="199" t="e">
        <f t="shared" si="59"/>
        <v>#REF!</v>
      </c>
      <c r="AF1737" s="199" t="e">
        <f t="shared" si="59"/>
        <v>#REF!</v>
      </c>
    </row>
    <row r="1738" spans="21:32">
      <c r="U1738" s="199" t="e">
        <f>AND($C1738&lt;&gt;"",#REF!&lt;&gt;"")</f>
        <v>#REF!</v>
      </c>
      <c r="V1738" s="199" t="e">
        <f>AND($C1738&lt;&gt;"",#REF!&lt;&gt;"")</f>
        <v>#REF!</v>
      </c>
      <c r="W1738" s="199" t="e">
        <f>AND($C1738&lt;&gt;"",#REF!&lt;&gt;"")</f>
        <v>#REF!</v>
      </c>
      <c r="X1738" s="199" t="e">
        <f>AND($C1738&lt;&gt;"",#REF!&lt;&gt;"")</f>
        <v>#REF!</v>
      </c>
      <c r="Y1738" s="199" t="e">
        <f>AND($C1738&lt;&gt;"",#REF!&lt;&gt;"")</f>
        <v>#REF!</v>
      </c>
      <c r="Z1738" s="199" t="e">
        <f>AND($C1738&lt;&gt;"",#REF!&lt;&gt;"")</f>
        <v>#REF!</v>
      </c>
      <c r="AA1738" s="199" t="e">
        <f t="shared" si="59"/>
        <v>#REF!</v>
      </c>
      <c r="AB1738" s="199" t="e">
        <f t="shared" si="59"/>
        <v>#REF!</v>
      </c>
      <c r="AC1738" s="199" t="e">
        <f t="shared" si="59"/>
        <v>#REF!</v>
      </c>
      <c r="AD1738" s="199" t="e">
        <f t="shared" si="59"/>
        <v>#REF!</v>
      </c>
      <c r="AE1738" s="199" t="e">
        <f t="shared" si="59"/>
        <v>#REF!</v>
      </c>
      <c r="AF1738" s="199" t="e">
        <f t="shared" si="59"/>
        <v>#REF!</v>
      </c>
    </row>
    <row r="1739" spans="21:32">
      <c r="U1739" s="199" t="e">
        <f>AND($C1739&lt;&gt;"",#REF!&lt;&gt;"")</f>
        <v>#REF!</v>
      </c>
      <c r="V1739" s="199" t="e">
        <f>AND($C1739&lt;&gt;"",#REF!&lt;&gt;"")</f>
        <v>#REF!</v>
      </c>
      <c r="W1739" s="199" t="e">
        <f>AND($C1739&lt;&gt;"",#REF!&lt;&gt;"")</f>
        <v>#REF!</v>
      </c>
      <c r="X1739" s="199" t="e">
        <f>AND($C1739&lt;&gt;"",#REF!&lt;&gt;"")</f>
        <v>#REF!</v>
      </c>
      <c r="Y1739" s="199" t="e">
        <f>AND($C1739&lt;&gt;"",#REF!&lt;&gt;"")</f>
        <v>#REF!</v>
      </c>
      <c r="Z1739" s="199" t="e">
        <f>AND($C1739&lt;&gt;"",#REF!&lt;&gt;"")</f>
        <v>#REF!</v>
      </c>
      <c r="AA1739" s="199" t="e">
        <f t="shared" si="59"/>
        <v>#REF!</v>
      </c>
      <c r="AB1739" s="199" t="e">
        <f t="shared" si="59"/>
        <v>#REF!</v>
      </c>
      <c r="AC1739" s="199" t="e">
        <f t="shared" si="59"/>
        <v>#REF!</v>
      </c>
      <c r="AD1739" s="199" t="e">
        <f t="shared" si="59"/>
        <v>#REF!</v>
      </c>
      <c r="AE1739" s="199" t="e">
        <f t="shared" si="59"/>
        <v>#REF!</v>
      </c>
      <c r="AF1739" s="199" t="e">
        <f t="shared" si="59"/>
        <v>#REF!</v>
      </c>
    </row>
    <row r="1740" spans="21:32">
      <c r="U1740" s="199" t="e">
        <f>AND($C1740&lt;&gt;"",#REF!&lt;&gt;"")</f>
        <v>#REF!</v>
      </c>
      <c r="V1740" s="199" t="e">
        <f>AND($C1740&lt;&gt;"",#REF!&lt;&gt;"")</f>
        <v>#REF!</v>
      </c>
      <c r="W1740" s="199" t="e">
        <f>AND($C1740&lt;&gt;"",#REF!&lt;&gt;"")</f>
        <v>#REF!</v>
      </c>
      <c r="X1740" s="199" t="e">
        <f>AND($C1740&lt;&gt;"",#REF!&lt;&gt;"")</f>
        <v>#REF!</v>
      </c>
      <c r="Y1740" s="199" t="e">
        <f>AND($C1740&lt;&gt;"",#REF!&lt;&gt;"")</f>
        <v>#REF!</v>
      </c>
      <c r="Z1740" s="199" t="e">
        <f>AND($C1740&lt;&gt;"",#REF!&lt;&gt;"")</f>
        <v>#REF!</v>
      </c>
      <c r="AA1740" s="199" t="e">
        <f t="shared" si="59"/>
        <v>#REF!</v>
      </c>
      <c r="AB1740" s="199" t="e">
        <f t="shared" si="59"/>
        <v>#REF!</v>
      </c>
      <c r="AC1740" s="199" t="e">
        <f t="shared" si="59"/>
        <v>#REF!</v>
      </c>
      <c r="AD1740" s="199" t="e">
        <f t="shared" si="59"/>
        <v>#REF!</v>
      </c>
      <c r="AE1740" s="199" t="e">
        <f t="shared" si="59"/>
        <v>#REF!</v>
      </c>
      <c r="AF1740" s="199" t="e">
        <f t="shared" si="59"/>
        <v>#REF!</v>
      </c>
    </row>
    <row r="1741" spans="21:32">
      <c r="U1741" s="199" t="e">
        <f>AND($C1741&lt;&gt;"",#REF!&lt;&gt;"")</f>
        <v>#REF!</v>
      </c>
      <c r="V1741" s="199" t="e">
        <f>AND($C1741&lt;&gt;"",#REF!&lt;&gt;"")</f>
        <v>#REF!</v>
      </c>
      <c r="W1741" s="199" t="e">
        <f>AND($C1741&lt;&gt;"",#REF!&lt;&gt;"")</f>
        <v>#REF!</v>
      </c>
      <c r="X1741" s="199" t="e">
        <f>AND($C1741&lt;&gt;"",#REF!&lt;&gt;"")</f>
        <v>#REF!</v>
      </c>
      <c r="Y1741" s="199" t="e">
        <f>AND($C1741&lt;&gt;"",#REF!&lt;&gt;"")</f>
        <v>#REF!</v>
      </c>
      <c r="Z1741" s="199" t="e">
        <f>AND($C1741&lt;&gt;"",#REF!&lt;&gt;"")</f>
        <v>#REF!</v>
      </c>
      <c r="AA1741" s="199" t="e">
        <f t="shared" si="59"/>
        <v>#REF!</v>
      </c>
      <c r="AB1741" s="199" t="e">
        <f t="shared" si="59"/>
        <v>#REF!</v>
      </c>
      <c r="AC1741" s="199" t="e">
        <f t="shared" si="59"/>
        <v>#REF!</v>
      </c>
      <c r="AD1741" s="199" t="e">
        <f t="shared" si="59"/>
        <v>#REF!</v>
      </c>
      <c r="AE1741" s="199" t="e">
        <f t="shared" si="59"/>
        <v>#REF!</v>
      </c>
      <c r="AF1741" s="199" t="e">
        <f t="shared" si="59"/>
        <v>#REF!</v>
      </c>
    </row>
    <row r="1742" spans="21:32">
      <c r="U1742" s="199" t="e">
        <f>AND($C1742&lt;&gt;"",#REF!&lt;&gt;"")</f>
        <v>#REF!</v>
      </c>
      <c r="V1742" s="199" t="e">
        <f>AND($C1742&lt;&gt;"",#REF!&lt;&gt;"")</f>
        <v>#REF!</v>
      </c>
      <c r="W1742" s="199" t="e">
        <f>AND($C1742&lt;&gt;"",#REF!&lt;&gt;"")</f>
        <v>#REF!</v>
      </c>
      <c r="X1742" s="199" t="e">
        <f>AND($C1742&lt;&gt;"",#REF!&lt;&gt;"")</f>
        <v>#REF!</v>
      </c>
      <c r="Y1742" s="199" t="e">
        <f>AND($C1742&lt;&gt;"",#REF!&lt;&gt;"")</f>
        <v>#REF!</v>
      </c>
      <c r="Z1742" s="199" t="e">
        <f>AND($C1742&lt;&gt;"",#REF!&lt;&gt;"")</f>
        <v>#REF!</v>
      </c>
      <c r="AA1742" s="199" t="e">
        <f t="shared" si="59"/>
        <v>#REF!</v>
      </c>
      <c r="AB1742" s="199" t="e">
        <f t="shared" si="59"/>
        <v>#REF!</v>
      </c>
      <c r="AC1742" s="199" t="e">
        <f t="shared" si="59"/>
        <v>#REF!</v>
      </c>
      <c r="AD1742" s="199" t="e">
        <f t="shared" si="59"/>
        <v>#REF!</v>
      </c>
      <c r="AE1742" s="199" t="e">
        <f t="shared" si="59"/>
        <v>#REF!</v>
      </c>
      <c r="AF1742" s="199" t="e">
        <f t="shared" si="59"/>
        <v>#REF!</v>
      </c>
    </row>
    <row r="1743" spans="21:32">
      <c r="U1743" s="199" t="e">
        <f>AND($C1743&lt;&gt;"",#REF!&lt;&gt;"")</f>
        <v>#REF!</v>
      </c>
      <c r="V1743" s="199" t="e">
        <f>AND($C1743&lt;&gt;"",#REF!&lt;&gt;"")</f>
        <v>#REF!</v>
      </c>
      <c r="W1743" s="199" t="e">
        <f>AND($C1743&lt;&gt;"",#REF!&lt;&gt;"")</f>
        <v>#REF!</v>
      </c>
      <c r="X1743" s="199" t="e">
        <f>AND($C1743&lt;&gt;"",#REF!&lt;&gt;"")</f>
        <v>#REF!</v>
      </c>
      <c r="Y1743" s="199" t="e">
        <f>AND($C1743&lt;&gt;"",#REF!&lt;&gt;"")</f>
        <v>#REF!</v>
      </c>
      <c r="Z1743" s="199" t="e">
        <f>AND($C1743&lt;&gt;"",#REF!&lt;&gt;"")</f>
        <v>#REF!</v>
      </c>
      <c r="AA1743" s="199" t="e">
        <f t="shared" si="59"/>
        <v>#REF!</v>
      </c>
      <c r="AB1743" s="199" t="e">
        <f t="shared" si="59"/>
        <v>#REF!</v>
      </c>
      <c r="AC1743" s="199" t="e">
        <f t="shared" si="59"/>
        <v>#REF!</v>
      </c>
      <c r="AD1743" s="199" t="e">
        <f t="shared" si="59"/>
        <v>#REF!</v>
      </c>
      <c r="AE1743" s="199" t="e">
        <f t="shared" si="59"/>
        <v>#REF!</v>
      </c>
      <c r="AF1743" s="199" t="e">
        <f t="shared" si="59"/>
        <v>#REF!</v>
      </c>
    </row>
    <row r="1744" spans="21:32">
      <c r="U1744" s="199" t="e">
        <f>AND($C1744&lt;&gt;"",#REF!&lt;&gt;"")</f>
        <v>#REF!</v>
      </c>
      <c r="V1744" s="199" t="e">
        <f>AND($C1744&lt;&gt;"",#REF!&lt;&gt;"")</f>
        <v>#REF!</v>
      </c>
      <c r="W1744" s="199" t="e">
        <f>AND($C1744&lt;&gt;"",#REF!&lt;&gt;"")</f>
        <v>#REF!</v>
      </c>
      <c r="X1744" s="199" t="e">
        <f>AND($C1744&lt;&gt;"",#REF!&lt;&gt;"")</f>
        <v>#REF!</v>
      </c>
      <c r="Y1744" s="199" t="e">
        <f>AND($C1744&lt;&gt;"",#REF!&lt;&gt;"")</f>
        <v>#REF!</v>
      </c>
      <c r="Z1744" s="199" t="e">
        <f>AND($C1744&lt;&gt;"",#REF!&lt;&gt;"")</f>
        <v>#REF!</v>
      </c>
      <c r="AA1744" s="199" t="e">
        <f t="shared" si="59"/>
        <v>#REF!</v>
      </c>
      <c r="AB1744" s="199" t="e">
        <f t="shared" si="59"/>
        <v>#REF!</v>
      </c>
      <c r="AC1744" s="199" t="e">
        <f t="shared" si="59"/>
        <v>#REF!</v>
      </c>
      <c r="AD1744" s="199" t="e">
        <f t="shared" si="59"/>
        <v>#REF!</v>
      </c>
      <c r="AE1744" s="199" t="e">
        <f t="shared" si="59"/>
        <v>#REF!</v>
      </c>
      <c r="AF1744" s="199" t="e">
        <f t="shared" si="59"/>
        <v>#REF!</v>
      </c>
    </row>
    <row r="1745" spans="21:32">
      <c r="U1745" s="199" t="e">
        <f>AND($C1745&lt;&gt;"",#REF!&lt;&gt;"")</f>
        <v>#REF!</v>
      </c>
      <c r="V1745" s="199" t="e">
        <f>AND($C1745&lt;&gt;"",#REF!&lt;&gt;"")</f>
        <v>#REF!</v>
      </c>
      <c r="W1745" s="199" t="e">
        <f>AND($C1745&lt;&gt;"",#REF!&lt;&gt;"")</f>
        <v>#REF!</v>
      </c>
      <c r="X1745" s="199" t="e">
        <f>AND($C1745&lt;&gt;"",#REF!&lt;&gt;"")</f>
        <v>#REF!</v>
      </c>
      <c r="Y1745" s="199" t="e">
        <f>AND($C1745&lt;&gt;"",#REF!&lt;&gt;"")</f>
        <v>#REF!</v>
      </c>
      <c r="Z1745" s="199" t="e">
        <f>AND($C1745&lt;&gt;"",#REF!&lt;&gt;"")</f>
        <v>#REF!</v>
      </c>
      <c r="AA1745" s="199" t="e">
        <f t="shared" si="59"/>
        <v>#REF!</v>
      </c>
      <c r="AB1745" s="199" t="e">
        <f t="shared" si="59"/>
        <v>#REF!</v>
      </c>
      <c r="AC1745" s="199" t="e">
        <f t="shared" si="59"/>
        <v>#REF!</v>
      </c>
      <c r="AD1745" s="199" t="e">
        <f t="shared" si="59"/>
        <v>#REF!</v>
      </c>
      <c r="AE1745" s="199" t="e">
        <f t="shared" si="59"/>
        <v>#REF!</v>
      </c>
      <c r="AF1745" s="199" t="e">
        <f t="shared" si="59"/>
        <v>#REF!</v>
      </c>
    </row>
    <row r="1746" spans="21:32">
      <c r="U1746" s="199" t="e">
        <f>AND($C1746&lt;&gt;"",#REF!&lt;&gt;"")</f>
        <v>#REF!</v>
      </c>
      <c r="V1746" s="199" t="e">
        <f>AND($C1746&lt;&gt;"",#REF!&lt;&gt;"")</f>
        <v>#REF!</v>
      </c>
      <c r="W1746" s="199" t="e">
        <f>AND($C1746&lt;&gt;"",#REF!&lt;&gt;"")</f>
        <v>#REF!</v>
      </c>
      <c r="X1746" s="199" t="e">
        <f>AND($C1746&lt;&gt;"",#REF!&lt;&gt;"")</f>
        <v>#REF!</v>
      </c>
      <c r="Y1746" s="199" t="e">
        <f>AND($C1746&lt;&gt;"",#REF!&lt;&gt;"")</f>
        <v>#REF!</v>
      </c>
      <c r="Z1746" s="199" t="e">
        <f>AND($C1746&lt;&gt;"",#REF!&lt;&gt;"")</f>
        <v>#REF!</v>
      </c>
      <c r="AA1746" s="199" t="e">
        <f t="shared" si="59"/>
        <v>#REF!</v>
      </c>
      <c r="AB1746" s="199" t="e">
        <f t="shared" si="59"/>
        <v>#REF!</v>
      </c>
      <c r="AC1746" s="199" t="e">
        <f t="shared" si="59"/>
        <v>#REF!</v>
      </c>
      <c r="AD1746" s="199" t="e">
        <f t="shared" ref="AD1746:AF1809" si="60">IF(X1746=TRUE,1,"")</f>
        <v>#REF!</v>
      </c>
      <c r="AE1746" s="199" t="e">
        <f t="shared" si="60"/>
        <v>#REF!</v>
      </c>
      <c r="AF1746" s="199" t="e">
        <f t="shared" si="60"/>
        <v>#REF!</v>
      </c>
    </row>
    <row r="1747" spans="21:32">
      <c r="U1747" s="199" t="e">
        <f>AND($C1747&lt;&gt;"",#REF!&lt;&gt;"")</f>
        <v>#REF!</v>
      </c>
      <c r="V1747" s="199" t="e">
        <f>AND($C1747&lt;&gt;"",#REF!&lt;&gt;"")</f>
        <v>#REF!</v>
      </c>
      <c r="W1747" s="199" t="e">
        <f>AND($C1747&lt;&gt;"",#REF!&lt;&gt;"")</f>
        <v>#REF!</v>
      </c>
      <c r="X1747" s="199" t="e">
        <f>AND($C1747&lt;&gt;"",#REF!&lt;&gt;"")</f>
        <v>#REF!</v>
      </c>
      <c r="Y1747" s="199" t="e">
        <f>AND($C1747&lt;&gt;"",#REF!&lt;&gt;"")</f>
        <v>#REF!</v>
      </c>
      <c r="Z1747" s="199" t="e">
        <f>AND($C1747&lt;&gt;"",#REF!&lt;&gt;"")</f>
        <v>#REF!</v>
      </c>
      <c r="AA1747" s="199" t="e">
        <f t="shared" ref="AA1747:AF1810" si="61">IF(U1747=TRUE,1,"")</f>
        <v>#REF!</v>
      </c>
      <c r="AB1747" s="199" t="e">
        <f t="shared" si="61"/>
        <v>#REF!</v>
      </c>
      <c r="AC1747" s="199" t="e">
        <f t="shared" si="61"/>
        <v>#REF!</v>
      </c>
      <c r="AD1747" s="199" t="e">
        <f t="shared" si="60"/>
        <v>#REF!</v>
      </c>
      <c r="AE1747" s="199" t="e">
        <f t="shared" si="60"/>
        <v>#REF!</v>
      </c>
      <c r="AF1747" s="199" t="e">
        <f t="shared" si="60"/>
        <v>#REF!</v>
      </c>
    </row>
    <row r="1748" spans="21:32">
      <c r="U1748" s="199" t="e">
        <f>AND($C1748&lt;&gt;"",#REF!&lt;&gt;"")</f>
        <v>#REF!</v>
      </c>
      <c r="V1748" s="199" t="e">
        <f>AND($C1748&lt;&gt;"",#REF!&lt;&gt;"")</f>
        <v>#REF!</v>
      </c>
      <c r="W1748" s="199" t="e">
        <f>AND($C1748&lt;&gt;"",#REF!&lt;&gt;"")</f>
        <v>#REF!</v>
      </c>
      <c r="X1748" s="199" t="e">
        <f>AND($C1748&lt;&gt;"",#REF!&lt;&gt;"")</f>
        <v>#REF!</v>
      </c>
      <c r="Y1748" s="199" t="e">
        <f>AND($C1748&lt;&gt;"",#REF!&lt;&gt;"")</f>
        <v>#REF!</v>
      </c>
      <c r="Z1748" s="199" t="e">
        <f>AND($C1748&lt;&gt;"",#REF!&lt;&gt;"")</f>
        <v>#REF!</v>
      </c>
      <c r="AA1748" s="199" t="e">
        <f t="shared" si="61"/>
        <v>#REF!</v>
      </c>
      <c r="AB1748" s="199" t="e">
        <f t="shared" si="61"/>
        <v>#REF!</v>
      </c>
      <c r="AC1748" s="199" t="e">
        <f t="shared" si="61"/>
        <v>#REF!</v>
      </c>
      <c r="AD1748" s="199" t="e">
        <f t="shared" si="60"/>
        <v>#REF!</v>
      </c>
      <c r="AE1748" s="199" t="e">
        <f t="shared" si="60"/>
        <v>#REF!</v>
      </c>
      <c r="AF1748" s="199" t="e">
        <f t="shared" si="60"/>
        <v>#REF!</v>
      </c>
    </row>
    <row r="1749" spans="21:32">
      <c r="U1749" s="199" t="e">
        <f>AND($C1749&lt;&gt;"",#REF!&lt;&gt;"")</f>
        <v>#REF!</v>
      </c>
      <c r="V1749" s="199" t="e">
        <f>AND($C1749&lt;&gt;"",#REF!&lt;&gt;"")</f>
        <v>#REF!</v>
      </c>
      <c r="W1749" s="199" t="e">
        <f>AND($C1749&lt;&gt;"",#REF!&lt;&gt;"")</f>
        <v>#REF!</v>
      </c>
      <c r="X1749" s="199" t="e">
        <f>AND($C1749&lt;&gt;"",#REF!&lt;&gt;"")</f>
        <v>#REF!</v>
      </c>
      <c r="Y1749" s="199" t="e">
        <f>AND($C1749&lt;&gt;"",#REF!&lt;&gt;"")</f>
        <v>#REF!</v>
      </c>
      <c r="Z1749" s="199" t="e">
        <f>AND($C1749&lt;&gt;"",#REF!&lt;&gt;"")</f>
        <v>#REF!</v>
      </c>
      <c r="AA1749" s="199" t="e">
        <f t="shared" si="61"/>
        <v>#REF!</v>
      </c>
      <c r="AB1749" s="199" t="e">
        <f t="shared" si="61"/>
        <v>#REF!</v>
      </c>
      <c r="AC1749" s="199" t="e">
        <f t="shared" si="61"/>
        <v>#REF!</v>
      </c>
      <c r="AD1749" s="199" t="e">
        <f t="shared" si="60"/>
        <v>#REF!</v>
      </c>
      <c r="AE1749" s="199" t="e">
        <f t="shared" si="60"/>
        <v>#REF!</v>
      </c>
      <c r="AF1749" s="199" t="e">
        <f t="shared" si="60"/>
        <v>#REF!</v>
      </c>
    </row>
    <row r="1750" spans="21:32">
      <c r="U1750" s="199" t="e">
        <f>AND($C1750&lt;&gt;"",#REF!&lt;&gt;"")</f>
        <v>#REF!</v>
      </c>
      <c r="V1750" s="199" t="e">
        <f>AND($C1750&lt;&gt;"",#REF!&lt;&gt;"")</f>
        <v>#REF!</v>
      </c>
      <c r="W1750" s="199" t="e">
        <f>AND($C1750&lt;&gt;"",#REF!&lt;&gt;"")</f>
        <v>#REF!</v>
      </c>
      <c r="X1750" s="199" t="e">
        <f>AND($C1750&lt;&gt;"",#REF!&lt;&gt;"")</f>
        <v>#REF!</v>
      </c>
      <c r="Y1750" s="199" t="e">
        <f>AND($C1750&lt;&gt;"",#REF!&lt;&gt;"")</f>
        <v>#REF!</v>
      </c>
      <c r="Z1750" s="199" t="e">
        <f>AND($C1750&lt;&gt;"",#REF!&lt;&gt;"")</f>
        <v>#REF!</v>
      </c>
      <c r="AA1750" s="199" t="e">
        <f t="shared" si="61"/>
        <v>#REF!</v>
      </c>
      <c r="AB1750" s="199" t="e">
        <f t="shared" si="61"/>
        <v>#REF!</v>
      </c>
      <c r="AC1750" s="199" t="e">
        <f t="shared" si="61"/>
        <v>#REF!</v>
      </c>
      <c r="AD1750" s="199" t="e">
        <f t="shared" si="60"/>
        <v>#REF!</v>
      </c>
      <c r="AE1750" s="199" t="e">
        <f t="shared" si="60"/>
        <v>#REF!</v>
      </c>
      <c r="AF1750" s="199" t="e">
        <f t="shared" si="60"/>
        <v>#REF!</v>
      </c>
    </row>
    <row r="1751" spans="21:32">
      <c r="U1751" s="199" t="e">
        <f>AND($C1751&lt;&gt;"",#REF!&lt;&gt;"")</f>
        <v>#REF!</v>
      </c>
      <c r="V1751" s="199" t="e">
        <f>AND($C1751&lt;&gt;"",#REF!&lt;&gt;"")</f>
        <v>#REF!</v>
      </c>
      <c r="W1751" s="199" t="e">
        <f>AND($C1751&lt;&gt;"",#REF!&lt;&gt;"")</f>
        <v>#REF!</v>
      </c>
      <c r="X1751" s="199" t="e">
        <f>AND($C1751&lt;&gt;"",#REF!&lt;&gt;"")</f>
        <v>#REF!</v>
      </c>
      <c r="Y1751" s="199" t="e">
        <f>AND($C1751&lt;&gt;"",#REF!&lt;&gt;"")</f>
        <v>#REF!</v>
      </c>
      <c r="Z1751" s="199" t="e">
        <f>AND($C1751&lt;&gt;"",#REF!&lt;&gt;"")</f>
        <v>#REF!</v>
      </c>
      <c r="AA1751" s="199" t="e">
        <f t="shared" si="61"/>
        <v>#REF!</v>
      </c>
      <c r="AB1751" s="199" t="e">
        <f t="shared" si="61"/>
        <v>#REF!</v>
      </c>
      <c r="AC1751" s="199" t="e">
        <f t="shared" si="61"/>
        <v>#REF!</v>
      </c>
      <c r="AD1751" s="199" t="e">
        <f t="shared" si="60"/>
        <v>#REF!</v>
      </c>
      <c r="AE1751" s="199" t="e">
        <f t="shared" si="60"/>
        <v>#REF!</v>
      </c>
      <c r="AF1751" s="199" t="e">
        <f t="shared" si="60"/>
        <v>#REF!</v>
      </c>
    </row>
    <row r="1752" spans="21:32">
      <c r="U1752" s="199" t="e">
        <f>AND($C1752&lt;&gt;"",#REF!&lt;&gt;"")</f>
        <v>#REF!</v>
      </c>
      <c r="V1752" s="199" t="e">
        <f>AND($C1752&lt;&gt;"",#REF!&lt;&gt;"")</f>
        <v>#REF!</v>
      </c>
      <c r="W1752" s="199" t="e">
        <f>AND($C1752&lt;&gt;"",#REF!&lt;&gt;"")</f>
        <v>#REF!</v>
      </c>
      <c r="X1752" s="199" t="e">
        <f>AND($C1752&lt;&gt;"",#REF!&lt;&gt;"")</f>
        <v>#REF!</v>
      </c>
      <c r="Y1752" s="199" t="e">
        <f>AND($C1752&lt;&gt;"",#REF!&lt;&gt;"")</f>
        <v>#REF!</v>
      </c>
      <c r="Z1752" s="199" t="e">
        <f>AND($C1752&lt;&gt;"",#REF!&lt;&gt;"")</f>
        <v>#REF!</v>
      </c>
      <c r="AA1752" s="199" t="e">
        <f t="shared" si="61"/>
        <v>#REF!</v>
      </c>
      <c r="AB1752" s="199" t="e">
        <f t="shared" si="61"/>
        <v>#REF!</v>
      </c>
      <c r="AC1752" s="199" t="e">
        <f t="shared" si="61"/>
        <v>#REF!</v>
      </c>
      <c r="AD1752" s="199" t="e">
        <f t="shared" si="60"/>
        <v>#REF!</v>
      </c>
      <c r="AE1752" s="199" t="e">
        <f t="shared" si="60"/>
        <v>#REF!</v>
      </c>
      <c r="AF1752" s="199" t="e">
        <f t="shared" si="60"/>
        <v>#REF!</v>
      </c>
    </row>
    <row r="1753" spans="21:32">
      <c r="U1753" s="199" t="e">
        <f>AND($C1753&lt;&gt;"",#REF!&lt;&gt;"")</f>
        <v>#REF!</v>
      </c>
      <c r="V1753" s="199" t="e">
        <f>AND($C1753&lt;&gt;"",#REF!&lt;&gt;"")</f>
        <v>#REF!</v>
      </c>
      <c r="W1753" s="199" t="e">
        <f>AND($C1753&lt;&gt;"",#REF!&lt;&gt;"")</f>
        <v>#REF!</v>
      </c>
      <c r="X1753" s="199" t="e">
        <f>AND($C1753&lt;&gt;"",#REF!&lt;&gt;"")</f>
        <v>#REF!</v>
      </c>
      <c r="Y1753" s="199" t="e">
        <f>AND($C1753&lt;&gt;"",#REF!&lt;&gt;"")</f>
        <v>#REF!</v>
      </c>
      <c r="Z1753" s="199" t="e">
        <f>AND($C1753&lt;&gt;"",#REF!&lt;&gt;"")</f>
        <v>#REF!</v>
      </c>
      <c r="AA1753" s="199" t="e">
        <f t="shared" si="61"/>
        <v>#REF!</v>
      </c>
      <c r="AB1753" s="199" t="e">
        <f t="shared" si="61"/>
        <v>#REF!</v>
      </c>
      <c r="AC1753" s="199" t="e">
        <f t="shared" si="61"/>
        <v>#REF!</v>
      </c>
      <c r="AD1753" s="199" t="e">
        <f t="shared" si="60"/>
        <v>#REF!</v>
      </c>
      <c r="AE1753" s="199" t="e">
        <f t="shared" si="60"/>
        <v>#REF!</v>
      </c>
      <c r="AF1753" s="199" t="e">
        <f t="shared" si="60"/>
        <v>#REF!</v>
      </c>
    </row>
    <row r="1754" spans="21:32">
      <c r="U1754" s="199" t="e">
        <f>AND($C1754&lt;&gt;"",#REF!&lt;&gt;"")</f>
        <v>#REF!</v>
      </c>
      <c r="V1754" s="199" t="e">
        <f>AND($C1754&lt;&gt;"",#REF!&lt;&gt;"")</f>
        <v>#REF!</v>
      </c>
      <c r="W1754" s="199" t="e">
        <f>AND($C1754&lt;&gt;"",#REF!&lt;&gt;"")</f>
        <v>#REF!</v>
      </c>
      <c r="X1754" s="199" t="e">
        <f>AND($C1754&lt;&gt;"",#REF!&lt;&gt;"")</f>
        <v>#REF!</v>
      </c>
      <c r="Y1754" s="199" t="e">
        <f>AND($C1754&lt;&gt;"",#REF!&lt;&gt;"")</f>
        <v>#REF!</v>
      </c>
      <c r="Z1754" s="199" t="e">
        <f>AND($C1754&lt;&gt;"",#REF!&lt;&gt;"")</f>
        <v>#REF!</v>
      </c>
      <c r="AA1754" s="199" t="e">
        <f t="shared" si="61"/>
        <v>#REF!</v>
      </c>
      <c r="AB1754" s="199" t="e">
        <f t="shared" si="61"/>
        <v>#REF!</v>
      </c>
      <c r="AC1754" s="199" t="e">
        <f t="shared" si="61"/>
        <v>#REF!</v>
      </c>
      <c r="AD1754" s="199" t="e">
        <f t="shared" si="60"/>
        <v>#REF!</v>
      </c>
      <c r="AE1754" s="199" t="e">
        <f t="shared" si="60"/>
        <v>#REF!</v>
      </c>
      <c r="AF1754" s="199" t="e">
        <f t="shared" si="60"/>
        <v>#REF!</v>
      </c>
    </row>
    <row r="1755" spans="21:32">
      <c r="U1755" s="199" t="e">
        <f>AND($C1755&lt;&gt;"",#REF!&lt;&gt;"")</f>
        <v>#REF!</v>
      </c>
      <c r="V1755" s="199" t="e">
        <f>AND($C1755&lt;&gt;"",#REF!&lt;&gt;"")</f>
        <v>#REF!</v>
      </c>
      <c r="W1755" s="199" t="e">
        <f>AND($C1755&lt;&gt;"",#REF!&lt;&gt;"")</f>
        <v>#REF!</v>
      </c>
      <c r="X1755" s="199" t="e">
        <f>AND($C1755&lt;&gt;"",#REF!&lt;&gt;"")</f>
        <v>#REF!</v>
      </c>
      <c r="Y1755" s="199" t="e">
        <f>AND($C1755&lt;&gt;"",#REF!&lt;&gt;"")</f>
        <v>#REF!</v>
      </c>
      <c r="Z1755" s="199" t="e">
        <f>AND($C1755&lt;&gt;"",#REF!&lt;&gt;"")</f>
        <v>#REF!</v>
      </c>
      <c r="AA1755" s="199" t="e">
        <f t="shared" si="61"/>
        <v>#REF!</v>
      </c>
      <c r="AB1755" s="199" t="e">
        <f t="shared" si="61"/>
        <v>#REF!</v>
      </c>
      <c r="AC1755" s="199" t="e">
        <f t="shared" si="61"/>
        <v>#REF!</v>
      </c>
      <c r="AD1755" s="199" t="e">
        <f t="shared" si="60"/>
        <v>#REF!</v>
      </c>
      <c r="AE1755" s="199" t="e">
        <f t="shared" si="60"/>
        <v>#REF!</v>
      </c>
      <c r="AF1755" s="199" t="e">
        <f t="shared" si="60"/>
        <v>#REF!</v>
      </c>
    </row>
    <row r="1756" spans="21:32">
      <c r="U1756" s="199" t="e">
        <f>AND($C1756&lt;&gt;"",#REF!&lt;&gt;"")</f>
        <v>#REF!</v>
      </c>
      <c r="V1756" s="199" t="e">
        <f>AND($C1756&lt;&gt;"",#REF!&lt;&gt;"")</f>
        <v>#REF!</v>
      </c>
      <c r="W1756" s="199" t="e">
        <f>AND($C1756&lt;&gt;"",#REF!&lt;&gt;"")</f>
        <v>#REF!</v>
      </c>
      <c r="X1756" s="199" t="e">
        <f>AND($C1756&lt;&gt;"",#REF!&lt;&gt;"")</f>
        <v>#REF!</v>
      </c>
      <c r="Y1756" s="199" t="e">
        <f>AND($C1756&lt;&gt;"",#REF!&lt;&gt;"")</f>
        <v>#REF!</v>
      </c>
      <c r="Z1756" s="199" t="e">
        <f>AND($C1756&lt;&gt;"",#REF!&lt;&gt;"")</f>
        <v>#REF!</v>
      </c>
      <c r="AA1756" s="199" t="e">
        <f t="shared" si="61"/>
        <v>#REF!</v>
      </c>
      <c r="AB1756" s="199" t="e">
        <f t="shared" si="61"/>
        <v>#REF!</v>
      </c>
      <c r="AC1756" s="199" t="e">
        <f t="shared" si="61"/>
        <v>#REF!</v>
      </c>
      <c r="AD1756" s="199" t="e">
        <f t="shared" si="60"/>
        <v>#REF!</v>
      </c>
      <c r="AE1756" s="199" t="e">
        <f t="shared" si="60"/>
        <v>#REF!</v>
      </c>
      <c r="AF1756" s="199" t="e">
        <f t="shared" si="60"/>
        <v>#REF!</v>
      </c>
    </row>
    <row r="1757" spans="21:32">
      <c r="U1757" s="199" t="e">
        <f>AND($C1757&lt;&gt;"",#REF!&lt;&gt;"")</f>
        <v>#REF!</v>
      </c>
      <c r="V1757" s="199" t="e">
        <f>AND($C1757&lt;&gt;"",#REF!&lt;&gt;"")</f>
        <v>#REF!</v>
      </c>
      <c r="W1757" s="199" t="e">
        <f>AND($C1757&lt;&gt;"",#REF!&lt;&gt;"")</f>
        <v>#REF!</v>
      </c>
      <c r="X1757" s="199" t="e">
        <f>AND($C1757&lt;&gt;"",#REF!&lt;&gt;"")</f>
        <v>#REF!</v>
      </c>
      <c r="Y1757" s="199" t="e">
        <f>AND($C1757&lt;&gt;"",#REF!&lt;&gt;"")</f>
        <v>#REF!</v>
      </c>
      <c r="Z1757" s="199" t="e">
        <f>AND($C1757&lt;&gt;"",#REF!&lt;&gt;"")</f>
        <v>#REF!</v>
      </c>
      <c r="AA1757" s="199" t="e">
        <f t="shared" si="61"/>
        <v>#REF!</v>
      </c>
      <c r="AB1757" s="199" t="e">
        <f t="shared" si="61"/>
        <v>#REF!</v>
      </c>
      <c r="AC1757" s="199" t="e">
        <f t="shared" si="61"/>
        <v>#REF!</v>
      </c>
      <c r="AD1757" s="199" t="e">
        <f t="shared" si="60"/>
        <v>#REF!</v>
      </c>
      <c r="AE1757" s="199" t="e">
        <f t="shared" si="60"/>
        <v>#REF!</v>
      </c>
      <c r="AF1757" s="199" t="e">
        <f t="shared" si="60"/>
        <v>#REF!</v>
      </c>
    </row>
    <row r="1758" spans="21:32">
      <c r="U1758" s="199" t="e">
        <f>AND($C1758&lt;&gt;"",#REF!&lt;&gt;"")</f>
        <v>#REF!</v>
      </c>
      <c r="V1758" s="199" t="e">
        <f>AND($C1758&lt;&gt;"",#REF!&lt;&gt;"")</f>
        <v>#REF!</v>
      </c>
      <c r="W1758" s="199" t="e">
        <f>AND($C1758&lt;&gt;"",#REF!&lt;&gt;"")</f>
        <v>#REF!</v>
      </c>
      <c r="X1758" s="199" t="e">
        <f>AND($C1758&lt;&gt;"",#REF!&lt;&gt;"")</f>
        <v>#REF!</v>
      </c>
      <c r="Y1758" s="199" t="e">
        <f>AND($C1758&lt;&gt;"",#REF!&lt;&gt;"")</f>
        <v>#REF!</v>
      </c>
      <c r="Z1758" s="199" t="e">
        <f>AND($C1758&lt;&gt;"",#REF!&lt;&gt;"")</f>
        <v>#REF!</v>
      </c>
      <c r="AA1758" s="199" t="e">
        <f t="shared" si="61"/>
        <v>#REF!</v>
      </c>
      <c r="AB1758" s="199" t="e">
        <f t="shared" si="61"/>
        <v>#REF!</v>
      </c>
      <c r="AC1758" s="199" t="e">
        <f t="shared" si="61"/>
        <v>#REF!</v>
      </c>
      <c r="AD1758" s="199" t="e">
        <f t="shared" si="60"/>
        <v>#REF!</v>
      </c>
      <c r="AE1758" s="199" t="e">
        <f t="shared" si="60"/>
        <v>#REF!</v>
      </c>
      <c r="AF1758" s="199" t="e">
        <f t="shared" si="60"/>
        <v>#REF!</v>
      </c>
    </row>
    <row r="1759" spans="21:32">
      <c r="U1759" s="199" t="e">
        <f>AND($C1759&lt;&gt;"",#REF!&lt;&gt;"")</f>
        <v>#REF!</v>
      </c>
      <c r="V1759" s="199" t="e">
        <f>AND($C1759&lt;&gt;"",#REF!&lt;&gt;"")</f>
        <v>#REF!</v>
      </c>
      <c r="W1759" s="199" t="e">
        <f>AND($C1759&lt;&gt;"",#REF!&lt;&gt;"")</f>
        <v>#REF!</v>
      </c>
      <c r="X1759" s="199" t="e">
        <f>AND($C1759&lt;&gt;"",#REF!&lt;&gt;"")</f>
        <v>#REF!</v>
      </c>
      <c r="Y1759" s="199" t="e">
        <f>AND($C1759&lt;&gt;"",#REF!&lt;&gt;"")</f>
        <v>#REF!</v>
      </c>
      <c r="Z1759" s="199" t="e">
        <f>AND($C1759&lt;&gt;"",#REF!&lt;&gt;"")</f>
        <v>#REF!</v>
      </c>
      <c r="AA1759" s="199" t="e">
        <f t="shared" si="61"/>
        <v>#REF!</v>
      </c>
      <c r="AB1759" s="199" t="e">
        <f t="shared" si="61"/>
        <v>#REF!</v>
      </c>
      <c r="AC1759" s="199" t="e">
        <f t="shared" si="61"/>
        <v>#REF!</v>
      </c>
      <c r="AD1759" s="199" t="e">
        <f t="shared" si="60"/>
        <v>#REF!</v>
      </c>
      <c r="AE1759" s="199" t="e">
        <f t="shared" si="60"/>
        <v>#REF!</v>
      </c>
      <c r="AF1759" s="199" t="e">
        <f t="shared" si="60"/>
        <v>#REF!</v>
      </c>
    </row>
    <row r="1760" spans="21:32">
      <c r="U1760" s="199" t="e">
        <f>AND($C1760&lt;&gt;"",#REF!&lt;&gt;"")</f>
        <v>#REF!</v>
      </c>
      <c r="V1760" s="199" t="e">
        <f>AND($C1760&lt;&gt;"",#REF!&lt;&gt;"")</f>
        <v>#REF!</v>
      </c>
      <c r="W1760" s="199" t="e">
        <f>AND($C1760&lt;&gt;"",#REF!&lt;&gt;"")</f>
        <v>#REF!</v>
      </c>
      <c r="X1760" s="199" t="e">
        <f>AND($C1760&lt;&gt;"",#REF!&lt;&gt;"")</f>
        <v>#REF!</v>
      </c>
      <c r="Y1760" s="199" t="e">
        <f>AND($C1760&lt;&gt;"",#REF!&lt;&gt;"")</f>
        <v>#REF!</v>
      </c>
      <c r="Z1760" s="199" t="e">
        <f>AND($C1760&lt;&gt;"",#REF!&lt;&gt;"")</f>
        <v>#REF!</v>
      </c>
      <c r="AA1760" s="199" t="e">
        <f t="shared" si="61"/>
        <v>#REF!</v>
      </c>
      <c r="AB1760" s="199" t="e">
        <f t="shared" si="61"/>
        <v>#REF!</v>
      </c>
      <c r="AC1760" s="199" t="e">
        <f t="shared" si="61"/>
        <v>#REF!</v>
      </c>
      <c r="AD1760" s="199" t="e">
        <f t="shared" si="60"/>
        <v>#REF!</v>
      </c>
      <c r="AE1760" s="199" t="e">
        <f t="shared" si="60"/>
        <v>#REF!</v>
      </c>
      <c r="AF1760" s="199" t="e">
        <f t="shared" si="60"/>
        <v>#REF!</v>
      </c>
    </row>
    <row r="1761" spans="21:32">
      <c r="U1761" s="199" t="e">
        <f>AND($C1761&lt;&gt;"",#REF!&lt;&gt;"")</f>
        <v>#REF!</v>
      </c>
      <c r="V1761" s="199" t="e">
        <f>AND($C1761&lt;&gt;"",#REF!&lt;&gt;"")</f>
        <v>#REF!</v>
      </c>
      <c r="W1761" s="199" t="e">
        <f>AND($C1761&lt;&gt;"",#REF!&lt;&gt;"")</f>
        <v>#REF!</v>
      </c>
      <c r="X1761" s="199" t="e">
        <f>AND($C1761&lt;&gt;"",#REF!&lt;&gt;"")</f>
        <v>#REF!</v>
      </c>
      <c r="Y1761" s="199" t="e">
        <f>AND($C1761&lt;&gt;"",#REF!&lt;&gt;"")</f>
        <v>#REF!</v>
      </c>
      <c r="Z1761" s="199" t="e">
        <f>AND($C1761&lt;&gt;"",#REF!&lt;&gt;"")</f>
        <v>#REF!</v>
      </c>
      <c r="AA1761" s="199" t="e">
        <f t="shared" si="61"/>
        <v>#REF!</v>
      </c>
      <c r="AB1761" s="199" t="e">
        <f t="shared" si="61"/>
        <v>#REF!</v>
      </c>
      <c r="AC1761" s="199" t="e">
        <f t="shared" si="61"/>
        <v>#REF!</v>
      </c>
      <c r="AD1761" s="199" t="e">
        <f t="shared" si="60"/>
        <v>#REF!</v>
      </c>
      <c r="AE1761" s="199" t="e">
        <f t="shared" si="60"/>
        <v>#REF!</v>
      </c>
      <c r="AF1761" s="199" t="e">
        <f t="shared" si="60"/>
        <v>#REF!</v>
      </c>
    </row>
    <row r="1762" spans="21:32">
      <c r="U1762" s="199" t="e">
        <f>AND($C1762&lt;&gt;"",#REF!&lt;&gt;"")</f>
        <v>#REF!</v>
      </c>
      <c r="V1762" s="199" t="e">
        <f>AND($C1762&lt;&gt;"",#REF!&lt;&gt;"")</f>
        <v>#REF!</v>
      </c>
      <c r="W1762" s="199" t="e">
        <f>AND($C1762&lt;&gt;"",#REF!&lt;&gt;"")</f>
        <v>#REF!</v>
      </c>
      <c r="X1762" s="199" t="e">
        <f>AND($C1762&lt;&gt;"",#REF!&lt;&gt;"")</f>
        <v>#REF!</v>
      </c>
      <c r="Y1762" s="199" t="e">
        <f>AND($C1762&lt;&gt;"",#REF!&lt;&gt;"")</f>
        <v>#REF!</v>
      </c>
      <c r="Z1762" s="199" t="e">
        <f>AND($C1762&lt;&gt;"",#REF!&lt;&gt;"")</f>
        <v>#REF!</v>
      </c>
      <c r="AA1762" s="199" t="e">
        <f t="shared" si="61"/>
        <v>#REF!</v>
      </c>
      <c r="AB1762" s="199" t="e">
        <f t="shared" si="61"/>
        <v>#REF!</v>
      </c>
      <c r="AC1762" s="199" t="e">
        <f t="shared" si="61"/>
        <v>#REF!</v>
      </c>
      <c r="AD1762" s="199" t="e">
        <f t="shared" si="60"/>
        <v>#REF!</v>
      </c>
      <c r="AE1762" s="199" t="e">
        <f t="shared" si="60"/>
        <v>#REF!</v>
      </c>
      <c r="AF1762" s="199" t="e">
        <f t="shared" si="60"/>
        <v>#REF!</v>
      </c>
    </row>
    <row r="1763" spans="21:32">
      <c r="U1763" s="199" t="e">
        <f>AND($C1763&lt;&gt;"",#REF!&lt;&gt;"")</f>
        <v>#REF!</v>
      </c>
      <c r="V1763" s="199" t="e">
        <f>AND($C1763&lt;&gt;"",#REF!&lt;&gt;"")</f>
        <v>#REF!</v>
      </c>
      <c r="W1763" s="199" t="e">
        <f>AND($C1763&lt;&gt;"",#REF!&lt;&gt;"")</f>
        <v>#REF!</v>
      </c>
      <c r="X1763" s="199" t="e">
        <f>AND($C1763&lt;&gt;"",#REF!&lt;&gt;"")</f>
        <v>#REF!</v>
      </c>
      <c r="Y1763" s="199" t="e">
        <f>AND($C1763&lt;&gt;"",#REF!&lt;&gt;"")</f>
        <v>#REF!</v>
      </c>
      <c r="Z1763" s="199" t="e">
        <f>AND($C1763&lt;&gt;"",#REF!&lt;&gt;"")</f>
        <v>#REF!</v>
      </c>
      <c r="AA1763" s="199" t="e">
        <f t="shared" si="61"/>
        <v>#REF!</v>
      </c>
      <c r="AB1763" s="199" t="e">
        <f t="shared" si="61"/>
        <v>#REF!</v>
      </c>
      <c r="AC1763" s="199" t="e">
        <f t="shared" si="61"/>
        <v>#REF!</v>
      </c>
      <c r="AD1763" s="199" t="e">
        <f t="shared" si="60"/>
        <v>#REF!</v>
      </c>
      <c r="AE1763" s="199" t="e">
        <f t="shared" si="60"/>
        <v>#REF!</v>
      </c>
      <c r="AF1763" s="199" t="e">
        <f t="shared" si="60"/>
        <v>#REF!</v>
      </c>
    </row>
    <row r="1764" spans="21:32">
      <c r="U1764" s="199" t="e">
        <f>AND($C1764&lt;&gt;"",#REF!&lt;&gt;"")</f>
        <v>#REF!</v>
      </c>
      <c r="V1764" s="199" t="e">
        <f>AND($C1764&lt;&gt;"",#REF!&lt;&gt;"")</f>
        <v>#REF!</v>
      </c>
      <c r="W1764" s="199" t="e">
        <f>AND($C1764&lt;&gt;"",#REF!&lt;&gt;"")</f>
        <v>#REF!</v>
      </c>
      <c r="X1764" s="199" t="e">
        <f>AND($C1764&lt;&gt;"",#REF!&lt;&gt;"")</f>
        <v>#REF!</v>
      </c>
      <c r="Y1764" s="199" t="e">
        <f>AND($C1764&lt;&gt;"",#REF!&lt;&gt;"")</f>
        <v>#REF!</v>
      </c>
      <c r="Z1764" s="199" t="e">
        <f>AND($C1764&lt;&gt;"",#REF!&lt;&gt;"")</f>
        <v>#REF!</v>
      </c>
      <c r="AA1764" s="199" t="e">
        <f t="shared" si="61"/>
        <v>#REF!</v>
      </c>
      <c r="AB1764" s="199" t="e">
        <f t="shared" si="61"/>
        <v>#REF!</v>
      </c>
      <c r="AC1764" s="199" t="e">
        <f t="shared" si="61"/>
        <v>#REF!</v>
      </c>
      <c r="AD1764" s="199" t="e">
        <f t="shared" si="60"/>
        <v>#REF!</v>
      </c>
      <c r="AE1764" s="199" t="e">
        <f t="shared" si="60"/>
        <v>#REF!</v>
      </c>
      <c r="AF1764" s="199" t="e">
        <f t="shared" si="60"/>
        <v>#REF!</v>
      </c>
    </row>
    <row r="1765" spans="21:32">
      <c r="U1765" s="199" t="e">
        <f>AND($C1765&lt;&gt;"",#REF!&lt;&gt;"")</f>
        <v>#REF!</v>
      </c>
      <c r="V1765" s="199" t="e">
        <f>AND($C1765&lt;&gt;"",#REF!&lt;&gt;"")</f>
        <v>#REF!</v>
      </c>
      <c r="W1765" s="199" t="e">
        <f>AND($C1765&lt;&gt;"",#REF!&lt;&gt;"")</f>
        <v>#REF!</v>
      </c>
      <c r="X1765" s="199" t="e">
        <f>AND($C1765&lt;&gt;"",#REF!&lt;&gt;"")</f>
        <v>#REF!</v>
      </c>
      <c r="Y1765" s="199" t="e">
        <f>AND($C1765&lt;&gt;"",#REF!&lt;&gt;"")</f>
        <v>#REF!</v>
      </c>
      <c r="Z1765" s="199" t="e">
        <f>AND($C1765&lt;&gt;"",#REF!&lt;&gt;"")</f>
        <v>#REF!</v>
      </c>
      <c r="AA1765" s="199" t="e">
        <f t="shared" si="61"/>
        <v>#REF!</v>
      </c>
      <c r="AB1765" s="199" t="e">
        <f t="shared" si="61"/>
        <v>#REF!</v>
      </c>
      <c r="AC1765" s="199" t="e">
        <f t="shared" si="61"/>
        <v>#REF!</v>
      </c>
      <c r="AD1765" s="199" t="e">
        <f t="shared" si="60"/>
        <v>#REF!</v>
      </c>
      <c r="AE1765" s="199" t="e">
        <f t="shared" si="60"/>
        <v>#REF!</v>
      </c>
      <c r="AF1765" s="199" t="e">
        <f t="shared" si="60"/>
        <v>#REF!</v>
      </c>
    </row>
    <row r="1766" spans="21:32">
      <c r="U1766" s="199" t="e">
        <f>AND($C1766&lt;&gt;"",#REF!&lt;&gt;"")</f>
        <v>#REF!</v>
      </c>
      <c r="V1766" s="199" t="e">
        <f>AND($C1766&lt;&gt;"",#REF!&lt;&gt;"")</f>
        <v>#REF!</v>
      </c>
      <c r="W1766" s="199" t="e">
        <f>AND($C1766&lt;&gt;"",#REF!&lt;&gt;"")</f>
        <v>#REF!</v>
      </c>
      <c r="X1766" s="199" t="e">
        <f>AND($C1766&lt;&gt;"",#REF!&lt;&gt;"")</f>
        <v>#REF!</v>
      </c>
      <c r="Y1766" s="199" t="e">
        <f>AND($C1766&lt;&gt;"",#REF!&lt;&gt;"")</f>
        <v>#REF!</v>
      </c>
      <c r="Z1766" s="199" t="e">
        <f>AND($C1766&lt;&gt;"",#REF!&lt;&gt;"")</f>
        <v>#REF!</v>
      </c>
      <c r="AA1766" s="199" t="e">
        <f t="shared" si="61"/>
        <v>#REF!</v>
      </c>
      <c r="AB1766" s="199" t="e">
        <f t="shared" si="61"/>
        <v>#REF!</v>
      </c>
      <c r="AC1766" s="199" t="e">
        <f t="shared" si="61"/>
        <v>#REF!</v>
      </c>
      <c r="AD1766" s="199" t="e">
        <f t="shared" si="60"/>
        <v>#REF!</v>
      </c>
      <c r="AE1766" s="199" t="e">
        <f t="shared" si="60"/>
        <v>#REF!</v>
      </c>
      <c r="AF1766" s="199" t="e">
        <f t="shared" si="60"/>
        <v>#REF!</v>
      </c>
    </row>
    <row r="1767" spans="21:32">
      <c r="U1767" s="199" t="e">
        <f>AND($C1767&lt;&gt;"",#REF!&lt;&gt;"")</f>
        <v>#REF!</v>
      </c>
      <c r="V1767" s="199" t="e">
        <f>AND($C1767&lt;&gt;"",#REF!&lt;&gt;"")</f>
        <v>#REF!</v>
      </c>
      <c r="W1767" s="199" t="e">
        <f>AND($C1767&lt;&gt;"",#REF!&lt;&gt;"")</f>
        <v>#REF!</v>
      </c>
      <c r="X1767" s="199" t="e">
        <f>AND($C1767&lt;&gt;"",#REF!&lt;&gt;"")</f>
        <v>#REF!</v>
      </c>
      <c r="Y1767" s="199" t="e">
        <f>AND($C1767&lt;&gt;"",#REF!&lt;&gt;"")</f>
        <v>#REF!</v>
      </c>
      <c r="Z1767" s="199" t="e">
        <f>AND($C1767&lt;&gt;"",#REF!&lt;&gt;"")</f>
        <v>#REF!</v>
      </c>
      <c r="AA1767" s="199" t="e">
        <f t="shared" si="61"/>
        <v>#REF!</v>
      </c>
      <c r="AB1767" s="199" t="e">
        <f t="shared" si="61"/>
        <v>#REF!</v>
      </c>
      <c r="AC1767" s="199" t="e">
        <f t="shared" si="61"/>
        <v>#REF!</v>
      </c>
      <c r="AD1767" s="199" t="e">
        <f t="shared" si="60"/>
        <v>#REF!</v>
      </c>
      <c r="AE1767" s="199" t="e">
        <f t="shared" si="60"/>
        <v>#REF!</v>
      </c>
      <c r="AF1767" s="199" t="e">
        <f t="shared" si="60"/>
        <v>#REF!</v>
      </c>
    </row>
    <row r="1768" spans="21:32">
      <c r="U1768" s="199" t="e">
        <f>AND($C1768&lt;&gt;"",#REF!&lt;&gt;"")</f>
        <v>#REF!</v>
      </c>
      <c r="V1768" s="199" t="e">
        <f>AND($C1768&lt;&gt;"",#REF!&lt;&gt;"")</f>
        <v>#REF!</v>
      </c>
      <c r="W1768" s="199" t="e">
        <f>AND($C1768&lt;&gt;"",#REF!&lt;&gt;"")</f>
        <v>#REF!</v>
      </c>
      <c r="X1768" s="199" t="e">
        <f>AND($C1768&lt;&gt;"",#REF!&lt;&gt;"")</f>
        <v>#REF!</v>
      </c>
      <c r="Y1768" s="199" t="e">
        <f>AND($C1768&lt;&gt;"",#REF!&lt;&gt;"")</f>
        <v>#REF!</v>
      </c>
      <c r="Z1768" s="199" t="e">
        <f>AND($C1768&lt;&gt;"",#REF!&lt;&gt;"")</f>
        <v>#REF!</v>
      </c>
      <c r="AA1768" s="199" t="e">
        <f t="shared" si="61"/>
        <v>#REF!</v>
      </c>
      <c r="AB1768" s="199" t="e">
        <f t="shared" si="61"/>
        <v>#REF!</v>
      </c>
      <c r="AC1768" s="199" t="e">
        <f t="shared" si="61"/>
        <v>#REF!</v>
      </c>
      <c r="AD1768" s="199" t="e">
        <f t="shared" si="60"/>
        <v>#REF!</v>
      </c>
      <c r="AE1768" s="199" t="e">
        <f t="shared" si="60"/>
        <v>#REF!</v>
      </c>
      <c r="AF1768" s="199" t="e">
        <f t="shared" si="60"/>
        <v>#REF!</v>
      </c>
    </row>
    <row r="1769" spans="21:32">
      <c r="U1769" s="199" t="e">
        <f>AND($C1769&lt;&gt;"",#REF!&lt;&gt;"")</f>
        <v>#REF!</v>
      </c>
      <c r="V1769" s="199" t="e">
        <f>AND($C1769&lt;&gt;"",#REF!&lt;&gt;"")</f>
        <v>#REF!</v>
      </c>
      <c r="W1769" s="199" t="e">
        <f>AND($C1769&lt;&gt;"",#REF!&lt;&gt;"")</f>
        <v>#REF!</v>
      </c>
      <c r="X1769" s="199" t="e">
        <f>AND($C1769&lt;&gt;"",#REF!&lt;&gt;"")</f>
        <v>#REF!</v>
      </c>
      <c r="Y1769" s="199" t="e">
        <f>AND($C1769&lt;&gt;"",#REF!&lt;&gt;"")</f>
        <v>#REF!</v>
      </c>
      <c r="Z1769" s="199" t="e">
        <f>AND($C1769&lt;&gt;"",#REF!&lt;&gt;"")</f>
        <v>#REF!</v>
      </c>
      <c r="AA1769" s="199" t="e">
        <f t="shared" si="61"/>
        <v>#REF!</v>
      </c>
      <c r="AB1769" s="199" t="e">
        <f t="shared" si="61"/>
        <v>#REF!</v>
      </c>
      <c r="AC1769" s="199" t="e">
        <f t="shared" si="61"/>
        <v>#REF!</v>
      </c>
      <c r="AD1769" s="199" t="e">
        <f t="shared" si="60"/>
        <v>#REF!</v>
      </c>
      <c r="AE1769" s="199" t="e">
        <f t="shared" si="60"/>
        <v>#REF!</v>
      </c>
      <c r="AF1769" s="199" t="e">
        <f t="shared" si="60"/>
        <v>#REF!</v>
      </c>
    </row>
    <row r="1770" spans="21:32">
      <c r="U1770" s="199" t="e">
        <f>AND($C1770&lt;&gt;"",#REF!&lt;&gt;"")</f>
        <v>#REF!</v>
      </c>
      <c r="V1770" s="199" t="e">
        <f>AND($C1770&lt;&gt;"",#REF!&lt;&gt;"")</f>
        <v>#REF!</v>
      </c>
      <c r="W1770" s="199" t="e">
        <f>AND($C1770&lt;&gt;"",#REF!&lt;&gt;"")</f>
        <v>#REF!</v>
      </c>
      <c r="X1770" s="199" t="e">
        <f>AND($C1770&lt;&gt;"",#REF!&lt;&gt;"")</f>
        <v>#REF!</v>
      </c>
      <c r="Y1770" s="199" t="e">
        <f>AND($C1770&lt;&gt;"",#REF!&lt;&gt;"")</f>
        <v>#REF!</v>
      </c>
      <c r="Z1770" s="199" t="e">
        <f>AND($C1770&lt;&gt;"",#REF!&lt;&gt;"")</f>
        <v>#REF!</v>
      </c>
      <c r="AA1770" s="199" t="e">
        <f t="shared" si="61"/>
        <v>#REF!</v>
      </c>
      <c r="AB1770" s="199" t="e">
        <f t="shared" si="61"/>
        <v>#REF!</v>
      </c>
      <c r="AC1770" s="199" t="e">
        <f t="shared" si="61"/>
        <v>#REF!</v>
      </c>
      <c r="AD1770" s="199" t="e">
        <f t="shared" si="60"/>
        <v>#REF!</v>
      </c>
      <c r="AE1770" s="199" t="e">
        <f t="shared" si="60"/>
        <v>#REF!</v>
      </c>
      <c r="AF1770" s="199" t="e">
        <f t="shared" si="60"/>
        <v>#REF!</v>
      </c>
    </row>
    <row r="1771" spans="21:32">
      <c r="U1771" s="199" t="e">
        <f>AND($C1771&lt;&gt;"",#REF!&lt;&gt;"")</f>
        <v>#REF!</v>
      </c>
      <c r="V1771" s="199" t="e">
        <f>AND($C1771&lt;&gt;"",#REF!&lt;&gt;"")</f>
        <v>#REF!</v>
      </c>
      <c r="W1771" s="199" t="e">
        <f>AND($C1771&lt;&gt;"",#REF!&lt;&gt;"")</f>
        <v>#REF!</v>
      </c>
      <c r="X1771" s="199" t="e">
        <f>AND($C1771&lt;&gt;"",#REF!&lt;&gt;"")</f>
        <v>#REF!</v>
      </c>
      <c r="Y1771" s="199" t="e">
        <f>AND($C1771&lt;&gt;"",#REF!&lt;&gt;"")</f>
        <v>#REF!</v>
      </c>
      <c r="Z1771" s="199" t="e">
        <f>AND($C1771&lt;&gt;"",#REF!&lt;&gt;"")</f>
        <v>#REF!</v>
      </c>
      <c r="AA1771" s="199" t="e">
        <f t="shared" si="61"/>
        <v>#REF!</v>
      </c>
      <c r="AB1771" s="199" t="e">
        <f t="shared" si="61"/>
        <v>#REF!</v>
      </c>
      <c r="AC1771" s="199" t="e">
        <f t="shared" si="61"/>
        <v>#REF!</v>
      </c>
      <c r="AD1771" s="199" t="e">
        <f t="shared" si="60"/>
        <v>#REF!</v>
      </c>
      <c r="AE1771" s="199" t="e">
        <f t="shared" si="60"/>
        <v>#REF!</v>
      </c>
      <c r="AF1771" s="199" t="e">
        <f t="shared" si="60"/>
        <v>#REF!</v>
      </c>
    </row>
    <row r="1772" spans="21:32">
      <c r="U1772" s="199" t="e">
        <f>AND($C1772&lt;&gt;"",#REF!&lt;&gt;"")</f>
        <v>#REF!</v>
      </c>
      <c r="V1772" s="199" t="e">
        <f>AND($C1772&lt;&gt;"",#REF!&lt;&gt;"")</f>
        <v>#REF!</v>
      </c>
      <c r="W1772" s="199" t="e">
        <f>AND($C1772&lt;&gt;"",#REF!&lt;&gt;"")</f>
        <v>#REF!</v>
      </c>
      <c r="X1772" s="199" t="e">
        <f>AND($C1772&lt;&gt;"",#REF!&lt;&gt;"")</f>
        <v>#REF!</v>
      </c>
      <c r="Y1772" s="199" t="e">
        <f>AND($C1772&lt;&gt;"",#REF!&lt;&gt;"")</f>
        <v>#REF!</v>
      </c>
      <c r="Z1772" s="199" t="e">
        <f>AND($C1772&lt;&gt;"",#REF!&lt;&gt;"")</f>
        <v>#REF!</v>
      </c>
      <c r="AA1772" s="199" t="e">
        <f t="shared" si="61"/>
        <v>#REF!</v>
      </c>
      <c r="AB1772" s="199" t="e">
        <f t="shared" si="61"/>
        <v>#REF!</v>
      </c>
      <c r="AC1772" s="199" t="e">
        <f t="shared" si="61"/>
        <v>#REF!</v>
      </c>
      <c r="AD1772" s="199" t="e">
        <f t="shared" si="60"/>
        <v>#REF!</v>
      </c>
      <c r="AE1772" s="199" t="e">
        <f t="shared" si="60"/>
        <v>#REF!</v>
      </c>
      <c r="AF1772" s="199" t="e">
        <f t="shared" si="60"/>
        <v>#REF!</v>
      </c>
    </row>
    <row r="1773" spans="21:32">
      <c r="U1773" s="199" t="e">
        <f>AND($C1773&lt;&gt;"",#REF!&lt;&gt;"")</f>
        <v>#REF!</v>
      </c>
      <c r="V1773" s="199" t="e">
        <f>AND($C1773&lt;&gt;"",#REF!&lt;&gt;"")</f>
        <v>#REF!</v>
      </c>
      <c r="W1773" s="199" t="e">
        <f>AND($C1773&lt;&gt;"",#REF!&lt;&gt;"")</f>
        <v>#REF!</v>
      </c>
      <c r="X1773" s="199" t="e">
        <f>AND($C1773&lt;&gt;"",#REF!&lt;&gt;"")</f>
        <v>#REF!</v>
      </c>
      <c r="Y1773" s="199" t="e">
        <f>AND($C1773&lt;&gt;"",#REF!&lt;&gt;"")</f>
        <v>#REF!</v>
      </c>
      <c r="Z1773" s="199" t="e">
        <f>AND($C1773&lt;&gt;"",#REF!&lt;&gt;"")</f>
        <v>#REF!</v>
      </c>
      <c r="AA1773" s="199" t="e">
        <f t="shared" si="61"/>
        <v>#REF!</v>
      </c>
      <c r="AB1773" s="199" t="e">
        <f t="shared" si="61"/>
        <v>#REF!</v>
      </c>
      <c r="AC1773" s="199" t="e">
        <f t="shared" si="61"/>
        <v>#REF!</v>
      </c>
      <c r="AD1773" s="199" t="e">
        <f t="shared" si="60"/>
        <v>#REF!</v>
      </c>
      <c r="AE1773" s="199" t="e">
        <f t="shared" si="60"/>
        <v>#REF!</v>
      </c>
      <c r="AF1773" s="199" t="e">
        <f t="shared" si="60"/>
        <v>#REF!</v>
      </c>
    </row>
    <row r="1774" spans="21:32">
      <c r="U1774" s="199" t="e">
        <f>AND($C1774&lt;&gt;"",#REF!&lt;&gt;"")</f>
        <v>#REF!</v>
      </c>
      <c r="V1774" s="199" t="e">
        <f>AND($C1774&lt;&gt;"",#REF!&lt;&gt;"")</f>
        <v>#REF!</v>
      </c>
      <c r="W1774" s="199" t="e">
        <f>AND($C1774&lt;&gt;"",#REF!&lt;&gt;"")</f>
        <v>#REF!</v>
      </c>
      <c r="X1774" s="199" t="e">
        <f>AND($C1774&lt;&gt;"",#REF!&lt;&gt;"")</f>
        <v>#REF!</v>
      </c>
      <c r="Y1774" s="199" t="e">
        <f>AND($C1774&lt;&gt;"",#REF!&lt;&gt;"")</f>
        <v>#REF!</v>
      </c>
      <c r="Z1774" s="199" t="e">
        <f>AND($C1774&lt;&gt;"",#REF!&lt;&gt;"")</f>
        <v>#REF!</v>
      </c>
      <c r="AA1774" s="199" t="e">
        <f t="shared" si="61"/>
        <v>#REF!</v>
      </c>
      <c r="AB1774" s="199" t="e">
        <f t="shared" si="61"/>
        <v>#REF!</v>
      </c>
      <c r="AC1774" s="199" t="e">
        <f t="shared" si="61"/>
        <v>#REF!</v>
      </c>
      <c r="AD1774" s="199" t="e">
        <f t="shared" si="60"/>
        <v>#REF!</v>
      </c>
      <c r="AE1774" s="199" t="e">
        <f t="shared" si="60"/>
        <v>#REF!</v>
      </c>
      <c r="AF1774" s="199" t="e">
        <f t="shared" si="60"/>
        <v>#REF!</v>
      </c>
    </row>
    <row r="1775" spans="21:32">
      <c r="U1775" s="199" t="e">
        <f>AND($C1775&lt;&gt;"",#REF!&lt;&gt;"")</f>
        <v>#REF!</v>
      </c>
      <c r="V1775" s="199" t="e">
        <f>AND($C1775&lt;&gt;"",#REF!&lt;&gt;"")</f>
        <v>#REF!</v>
      </c>
      <c r="W1775" s="199" t="e">
        <f>AND($C1775&lt;&gt;"",#REF!&lt;&gt;"")</f>
        <v>#REF!</v>
      </c>
      <c r="X1775" s="199" t="e">
        <f>AND($C1775&lt;&gt;"",#REF!&lt;&gt;"")</f>
        <v>#REF!</v>
      </c>
      <c r="Y1775" s="199" t="e">
        <f>AND($C1775&lt;&gt;"",#REF!&lt;&gt;"")</f>
        <v>#REF!</v>
      </c>
      <c r="Z1775" s="199" t="e">
        <f>AND($C1775&lt;&gt;"",#REF!&lt;&gt;"")</f>
        <v>#REF!</v>
      </c>
      <c r="AA1775" s="199" t="e">
        <f t="shared" si="61"/>
        <v>#REF!</v>
      </c>
      <c r="AB1775" s="199" t="e">
        <f t="shared" si="61"/>
        <v>#REF!</v>
      </c>
      <c r="AC1775" s="199" t="e">
        <f t="shared" si="61"/>
        <v>#REF!</v>
      </c>
      <c r="AD1775" s="199" t="e">
        <f t="shared" si="60"/>
        <v>#REF!</v>
      </c>
      <c r="AE1775" s="199" t="e">
        <f t="shared" si="60"/>
        <v>#REF!</v>
      </c>
      <c r="AF1775" s="199" t="e">
        <f t="shared" si="60"/>
        <v>#REF!</v>
      </c>
    </row>
    <row r="1776" spans="21:32">
      <c r="U1776" s="199" t="e">
        <f>AND($C1776&lt;&gt;"",#REF!&lt;&gt;"")</f>
        <v>#REF!</v>
      </c>
      <c r="V1776" s="199" t="e">
        <f>AND($C1776&lt;&gt;"",#REF!&lt;&gt;"")</f>
        <v>#REF!</v>
      </c>
      <c r="W1776" s="199" t="e">
        <f>AND($C1776&lt;&gt;"",#REF!&lt;&gt;"")</f>
        <v>#REF!</v>
      </c>
      <c r="X1776" s="199" t="e">
        <f>AND($C1776&lt;&gt;"",#REF!&lt;&gt;"")</f>
        <v>#REF!</v>
      </c>
      <c r="Y1776" s="199" t="e">
        <f>AND($C1776&lt;&gt;"",#REF!&lt;&gt;"")</f>
        <v>#REF!</v>
      </c>
      <c r="Z1776" s="199" t="e">
        <f>AND($C1776&lt;&gt;"",#REF!&lt;&gt;"")</f>
        <v>#REF!</v>
      </c>
      <c r="AA1776" s="199" t="e">
        <f t="shared" si="61"/>
        <v>#REF!</v>
      </c>
      <c r="AB1776" s="199" t="e">
        <f t="shared" si="61"/>
        <v>#REF!</v>
      </c>
      <c r="AC1776" s="199" t="e">
        <f t="shared" si="61"/>
        <v>#REF!</v>
      </c>
      <c r="AD1776" s="199" t="e">
        <f t="shared" si="60"/>
        <v>#REF!</v>
      </c>
      <c r="AE1776" s="199" t="e">
        <f t="shared" si="60"/>
        <v>#REF!</v>
      </c>
      <c r="AF1776" s="199" t="e">
        <f t="shared" si="60"/>
        <v>#REF!</v>
      </c>
    </row>
    <row r="1777" spans="21:32">
      <c r="U1777" s="199" t="e">
        <f>AND($C1777&lt;&gt;"",#REF!&lt;&gt;"")</f>
        <v>#REF!</v>
      </c>
      <c r="V1777" s="199" t="e">
        <f>AND($C1777&lt;&gt;"",#REF!&lt;&gt;"")</f>
        <v>#REF!</v>
      </c>
      <c r="W1777" s="199" t="e">
        <f>AND($C1777&lt;&gt;"",#REF!&lt;&gt;"")</f>
        <v>#REF!</v>
      </c>
      <c r="X1777" s="199" t="e">
        <f>AND($C1777&lt;&gt;"",#REF!&lt;&gt;"")</f>
        <v>#REF!</v>
      </c>
      <c r="Y1777" s="199" t="e">
        <f>AND($C1777&lt;&gt;"",#REF!&lt;&gt;"")</f>
        <v>#REF!</v>
      </c>
      <c r="Z1777" s="199" t="e">
        <f>AND($C1777&lt;&gt;"",#REF!&lt;&gt;"")</f>
        <v>#REF!</v>
      </c>
      <c r="AA1777" s="199" t="e">
        <f t="shared" si="61"/>
        <v>#REF!</v>
      </c>
      <c r="AB1777" s="199" t="e">
        <f t="shared" si="61"/>
        <v>#REF!</v>
      </c>
      <c r="AC1777" s="199" t="e">
        <f t="shared" si="61"/>
        <v>#REF!</v>
      </c>
      <c r="AD1777" s="199" t="e">
        <f t="shared" si="60"/>
        <v>#REF!</v>
      </c>
      <c r="AE1777" s="199" t="e">
        <f t="shared" si="60"/>
        <v>#REF!</v>
      </c>
      <c r="AF1777" s="199" t="e">
        <f t="shared" si="60"/>
        <v>#REF!</v>
      </c>
    </row>
    <row r="1778" spans="21:32">
      <c r="U1778" s="199" t="e">
        <f>AND($C1778&lt;&gt;"",#REF!&lt;&gt;"")</f>
        <v>#REF!</v>
      </c>
      <c r="V1778" s="199" t="e">
        <f>AND($C1778&lt;&gt;"",#REF!&lt;&gt;"")</f>
        <v>#REF!</v>
      </c>
      <c r="W1778" s="199" t="e">
        <f>AND($C1778&lt;&gt;"",#REF!&lt;&gt;"")</f>
        <v>#REF!</v>
      </c>
      <c r="X1778" s="199" t="e">
        <f>AND($C1778&lt;&gt;"",#REF!&lt;&gt;"")</f>
        <v>#REF!</v>
      </c>
      <c r="Y1778" s="199" t="e">
        <f>AND($C1778&lt;&gt;"",#REF!&lt;&gt;"")</f>
        <v>#REF!</v>
      </c>
      <c r="Z1778" s="199" t="e">
        <f>AND($C1778&lt;&gt;"",#REF!&lt;&gt;"")</f>
        <v>#REF!</v>
      </c>
      <c r="AA1778" s="199" t="e">
        <f t="shared" si="61"/>
        <v>#REF!</v>
      </c>
      <c r="AB1778" s="199" t="e">
        <f t="shared" si="61"/>
        <v>#REF!</v>
      </c>
      <c r="AC1778" s="199" t="e">
        <f t="shared" si="61"/>
        <v>#REF!</v>
      </c>
      <c r="AD1778" s="199" t="e">
        <f t="shared" si="60"/>
        <v>#REF!</v>
      </c>
      <c r="AE1778" s="199" t="e">
        <f t="shared" si="60"/>
        <v>#REF!</v>
      </c>
      <c r="AF1778" s="199" t="e">
        <f t="shared" si="60"/>
        <v>#REF!</v>
      </c>
    </row>
    <row r="1779" spans="21:32">
      <c r="U1779" s="199" t="e">
        <f>AND($C1779&lt;&gt;"",#REF!&lt;&gt;"")</f>
        <v>#REF!</v>
      </c>
      <c r="V1779" s="199" t="e">
        <f>AND($C1779&lt;&gt;"",#REF!&lt;&gt;"")</f>
        <v>#REF!</v>
      </c>
      <c r="W1779" s="199" t="e">
        <f>AND($C1779&lt;&gt;"",#REF!&lt;&gt;"")</f>
        <v>#REF!</v>
      </c>
      <c r="X1779" s="199" t="e">
        <f>AND($C1779&lt;&gt;"",#REF!&lt;&gt;"")</f>
        <v>#REF!</v>
      </c>
      <c r="Y1779" s="199" t="e">
        <f>AND($C1779&lt;&gt;"",#REF!&lt;&gt;"")</f>
        <v>#REF!</v>
      </c>
      <c r="Z1779" s="199" t="e">
        <f>AND($C1779&lt;&gt;"",#REF!&lt;&gt;"")</f>
        <v>#REF!</v>
      </c>
      <c r="AA1779" s="199" t="e">
        <f t="shared" si="61"/>
        <v>#REF!</v>
      </c>
      <c r="AB1779" s="199" t="e">
        <f t="shared" si="61"/>
        <v>#REF!</v>
      </c>
      <c r="AC1779" s="199" t="e">
        <f t="shared" si="61"/>
        <v>#REF!</v>
      </c>
      <c r="AD1779" s="199" t="e">
        <f t="shared" si="60"/>
        <v>#REF!</v>
      </c>
      <c r="AE1779" s="199" t="e">
        <f t="shared" si="60"/>
        <v>#REF!</v>
      </c>
      <c r="AF1779" s="199" t="e">
        <f t="shared" si="60"/>
        <v>#REF!</v>
      </c>
    </row>
    <row r="1780" spans="21:32">
      <c r="U1780" s="199" t="e">
        <f>AND($C1780&lt;&gt;"",#REF!&lt;&gt;"")</f>
        <v>#REF!</v>
      </c>
      <c r="V1780" s="199" t="e">
        <f>AND($C1780&lt;&gt;"",#REF!&lt;&gt;"")</f>
        <v>#REF!</v>
      </c>
      <c r="W1780" s="199" t="e">
        <f>AND($C1780&lt;&gt;"",#REF!&lt;&gt;"")</f>
        <v>#REF!</v>
      </c>
      <c r="X1780" s="199" t="e">
        <f>AND($C1780&lt;&gt;"",#REF!&lt;&gt;"")</f>
        <v>#REF!</v>
      </c>
      <c r="Y1780" s="199" t="e">
        <f>AND($C1780&lt;&gt;"",#REF!&lt;&gt;"")</f>
        <v>#REF!</v>
      </c>
      <c r="Z1780" s="199" t="e">
        <f>AND($C1780&lt;&gt;"",#REF!&lt;&gt;"")</f>
        <v>#REF!</v>
      </c>
      <c r="AA1780" s="199" t="e">
        <f t="shared" si="61"/>
        <v>#REF!</v>
      </c>
      <c r="AB1780" s="199" t="e">
        <f t="shared" si="61"/>
        <v>#REF!</v>
      </c>
      <c r="AC1780" s="199" t="e">
        <f t="shared" si="61"/>
        <v>#REF!</v>
      </c>
      <c r="AD1780" s="199" t="e">
        <f t="shared" si="60"/>
        <v>#REF!</v>
      </c>
      <c r="AE1780" s="199" t="e">
        <f t="shared" si="60"/>
        <v>#REF!</v>
      </c>
      <c r="AF1780" s="199" t="e">
        <f t="shared" si="60"/>
        <v>#REF!</v>
      </c>
    </row>
    <row r="1781" spans="21:32">
      <c r="U1781" s="199" t="e">
        <f>AND($C1781&lt;&gt;"",#REF!&lt;&gt;"")</f>
        <v>#REF!</v>
      </c>
      <c r="V1781" s="199" t="e">
        <f>AND($C1781&lt;&gt;"",#REF!&lt;&gt;"")</f>
        <v>#REF!</v>
      </c>
      <c r="W1781" s="199" t="e">
        <f>AND($C1781&lt;&gt;"",#REF!&lt;&gt;"")</f>
        <v>#REF!</v>
      </c>
      <c r="X1781" s="199" t="e">
        <f>AND($C1781&lt;&gt;"",#REF!&lt;&gt;"")</f>
        <v>#REF!</v>
      </c>
      <c r="Y1781" s="199" t="e">
        <f>AND($C1781&lt;&gt;"",#REF!&lt;&gt;"")</f>
        <v>#REF!</v>
      </c>
      <c r="Z1781" s="199" t="e">
        <f>AND($C1781&lt;&gt;"",#REF!&lt;&gt;"")</f>
        <v>#REF!</v>
      </c>
      <c r="AA1781" s="199" t="e">
        <f t="shared" si="61"/>
        <v>#REF!</v>
      </c>
      <c r="AB1781" s="199" t="e">
        <f t="shared" si="61"/>
        <v>#REF!</v>
      </c>
      <c r="AC1781" s="199" t="e">
        <f t="shared" si="61"/>
        <v>#REF!</v>
      </c>
      <c r="AD1781" s="199" t="e">
        <f t="shared" si="60"/>
        <v>#REF!</v>
      </c>
      <c r="AE1781" s="199" t="e">
        <f t="shared" si="60"/>
        <v>#REF!</v>
      </c>
      <c r="AF1781" s="199" t="e">
        <f t="shared" si="60"/>
        <v>#REF!</v>
      </c>
    </row>
    <row r="1782" spans="21:32">
      <c r="U1782" s="199" t="e">
        <f>AND($C1782&lt;&gt;"",#REF!&lt;&gt;"")</f>
        <v>#REF!</v>
      </c>
      <c r="V1782" s="199" t="e">
        <f>AND($C1782&lt;&gt;"",#REF!&lt;&gt;"")</f>
        <v>#REF!</v>
      </c>
      <c r="W1782" s="199" t="e">
        <f>AND($C1782&lt;&gt;"",#REF!&lt;&gt;"")</f>
        <v>#REF!</v>
      </c>
      <c r="X1782" s="199" t="e">
        <f>AND($C1782&lt;&gt;"",#REF!&lt;&gt;"")</f>
        <v>#REF!</v>
      </c>
      <c r="Y1782" s="199" t="e">
        <f>AND($C1782&lt;&gt;"",#REF!&lt;&gt;"")</f>
        <v>#REF!</v>
      </c>
      <c r="Z1782" s="199" t="e">
        <f>AND($C1782&lt;&gt;"",#REF!&lt;&gt;"")</f>
        <v>#REF!</v>
      </c>
      <c r="AA1782" s="199" t="e">
        <f t="shared" si="61"/>
        <v>#REF!</v>
      </c>
      <c r="AB1782" s="199" t="e">
        <f t="shared" si="61"/>
        <v>#REF!</v>
      </c>
      <c r="AC1782" s="199" t="e">
        <f t="shared" si="61"/>
        <v>#REF!</v>
      </c>
      <c r="AD1782" s="199" t="e">
        <f t="shared" si="60"/>
        <v>#REF!</v>
      </c>
      <c r="AE1782" s="199" t="e">
        <f t="shared" si="60"/>
        <v>#REF!</v>
      </c>
      <c r="AF1782" s="199" t="e">
        <f t="shared" si="60"/>
        <v>#REF!</v>
      </c>
    </row>
    <row r="1783" spans="21:32">
      <c r="U1783" s="199" t="e">
        <f>AND($C1783&lt;&gt;"",#REF!&lt;&gt;"")</f>
        <v>#REF!</v>
      </c>
      <c r="V1783" s="199" t="e">
        <f>AND($C1783&lt;&gt;"",#REF!&lt;&gt;"")</f>
        <v>#REF!</v>
      </c>
      <c r="W1783" s="199" t="e">
        <f>AND($C1783&lt;&gt;"",#REF!&lt;&gt;"")</f>
        <v>#REF!</v>
      </c>
      <c r="X1783" s="199" t="e">
        <f>AND($C1783&lt;&gt;"",#REF!&lt;&gt;"")</f>
        <v>#REF!</v>
      </c>
      <c r="Y1783" s="199" t="e">
        <f>AND($C1783&lt;&gt;"",#REF!&lt;&gt;"")</f>
        <v>#REF!</v>
      </c>
      <c r="Z1783" s="199" t="e">
        <f>AND($C1783&lt;&gt;"",#REF!&lt;&gt;"")</f>
        <v>#REF!</v>
      </c>
      <c r="AA1783" s="199" t="e">
        <f t="shared" si="61"/>
        <v>#REF!</v>
      </c>
      <c r="AB1783" s="199" t="e">
        <f t="shared" si="61"/>
        <v>#REF!</v>
      </c>
      <c r="AC1783" s="199" t="e">
        <f t="shared" si="61"/>
        <v>#REF!</v>
      </c>
      <c r="AD1783" s="199" t="e">
        <f t="shared" si="60"/>
        <v>#REF!</v>
      </c>
      <c r="AE1783" s="199" t="e">
        <f t="shared" si="60"/>
        <v>#REF!</v>
      </c>
      <c r="AF1783" s="199" t="e">
        <f t="shared" si="60"/>
        <v>#REF!</v>
      </c>
    </row>
    <row r="1784" spans="21:32">
      <c r="U1784" s="199" t="e">
        <f>AND($C1784&lt;&gt;"",#REF!&lt;&gt;"")</f>
        <v>#REF!</v>
      </c>
      <c r="V1784" s="199" t="e">
        <f>AND($C1784&lt;&gt;"",#REF!&lt;&gt;"")</f>
        <v>#REF!</v>
      </c>
      <c r="W1784" s="199" t="e">
        <f>AND($C1784&lt;&gt;"",#REF!&lt;&gt;"")</f>
        <v>#REF!</v>
      </c>
      <c r="X1784" s="199" t="e">
        <f>AND($C1784&lt;&gt;"",#REF!&lt;&gt;"")</f>
        <v>#REF!</v>
      </c>
      <c r="Y1784" s="199" t="e">
        <f>AND($C1784&lt;&gt;"",#REF!&lt;&gt;"")</f>
        <v>#REF!</v>
      </c>
      <c r="Z1784" s="199" t="e">
        <f>AND($C1784&lt;&gt;"",#REF!&lt;&gt;"")</f>
        <v>#REF!</v>
      </c>
      <c r="AA1784" s="199" t="e">
        <f t="shared" si="61"/>
        <v>#REF!</v>
      </c>
      <c r="AB1784" s="199" t="e">
        <f t="shared" si="61"/>
        <v>#REF!</v>
      </c>
      <c r="AC1784" s="199" t="e">
        <f t="shared" si="61"/>
        <v>#REF!</v>
      </c>
      <c r="AD1784" s="199" t="e">
        <f t="shared" si="60"/>
        <v>#REF!</v>
      </c>
      <c r="AE1784" s="199" t="e">
        <f t="shared" si="60"/>
        <v>#REF!</v>
      </c>
      <c r="AF1784" s="199" t="e">
        <f t="shared" si="60"/>
        <v>#REF!</v>
      </c>
    </row>
    <row r="1785" spans="21:32">
      <c r="U1785" s="199" t="e">
        <f>AND($C1785&lt;&gt;"",#REF!&lt;&gt;"")</f>
        <v>#REF!</v>
      </c>
      <c r="V1785" s="199" t="e">
        <f>AND($C1785&lt;&gt;"",#REF!&lt;&gt;"")</f>
        <v>#REF!</v>
      </c>
      <c r="W1785" s="199" t="e">
        <f>AND($C1785&lt;&gt;"",#REF!&lt;&gt;"")</f>
        <v>#REF!</v>
      </c>
      <c r="X1785" s="199" t="e">
        <f>AND($C1785&lt;&gt;"",#REF!&lt;&gt;"")</f>
        <v>#REF!</v>
      </c>
      <c r="Y1785" s="199" t="e">
        <f>AND($C1785&lt;&gt;"",#REF!&lt;&gt;"")</f>
        <v>#REF!</v>
      </c>
      <c r="Z1785" s="199" t="e">
        <f>AND($C1785&lt;&gt;"",#REF!&lt;&gt;"")</f>
        <v>#REF!</v>
      </c>
      <c r="AA1785" s="199" t="e">
        <f t="shared" si="61"/>
        <v>#REF!</v>
      </c>
      <c r="AB1785" s="199" t="e">
        <f t="shared" si="61"/>
        <v>#REF!</v>
      </c>
      <c r="AC1785" s="199" t="e">
        <f t="shared" si="61"/>
        <v>#REF!</v>
      </c>
      <c r="AD1785" s="199" t="e">
        <f t="shared" si="60"/>
        <v>#REF!</v>
      </c>
      <c r="AE1785" s="199" t="e">
        <f t="shared" si="60"/>
        <v>#REF!</v>
      </c>
      <c r="AF1785" s="199" t="e">
        <f t="shared" si="60"/>
        <v>#REF!</v>
      </c>
    </row>
    <row r="1786" spans="21:32">
      <c r="U1786" s="199" t="e">
        <f>AND($C1786&lt;&gt;"",#REF!&lt;&gt;"")</f>
        <v>#REF!</v>
      </c>
      <c r="V1786" s="199" t="e">
        <f>AND($C1786&lt;&gt;"",#REF!&lt;&gt;"")</f>
        <v>#REF!</v>
      </c>
      <c r="W1786" s="199" t="e">
        <f>AND($C1786&lt;&gt;"",#REF!&lt;&gt;"")</f>
        <v>#REF!</v>
      </c>
      <c r="X1786" s="199" t="e">
        <f>AND($C1786&lt;&gt;"",#REF!&lt;&gt;"")</f>
        <v>#REF!</v>
      </c>
      <c r="Y1786" s="199" t="e">
        <f>AND($C1786&lt;&gt;"",#REF!&lt;&gt;"")</f>
        <v>#REF!</v>
      </c>
      <c r="Z1786" s="199" t="e">
        <f>AND($C1786&lt;&gt;"",#REF!&lt;&gt;"")</f>
        <v>#REF!</v>
      </c>
      <c r="AA1786" s="199" t="e">
        <f t="shared" si="61"/>
        <v>#REF!</v>
      </c>
      <c r="AB1786" s="199" t="e">
        <f t="shared" si="61"/>
        <v>#REF!</v>
      </c>
      <c r="AC1786" s="199" t="e">
        <f t="shared" si="61"/>
        <v>#REF!</v>
      </c>
      <c r="AD1786" s="199" t="e">
        <f t="shared" si="60"/>
        <v>#REF!</v>
      </c>
      <c r="AE1786" s="199" t="e">
        <f t="shared" si="60"/>
        <v>#REF!</v>
      </c>
      <c r="AF1786" s="199" t="e">
        <f t="shared" si="60"/>
        <v>#REF!</v>
      </c>
    </row>
    <row r="1787" spans="21:32">
      <c r="U1787" s="199" t="e">
        <f>AND($C1787&lt;&gt;"",#REF!&lt;&gt;"")</f>
        <v>#REF!</v>
      </c>
      <c r="V1787" s="199" t="e">
        <f>AND($C1787&lt;&gt;"",#REF!&lt;&gt;"")</f>
        <v>#REF!</v>
      </c>
      <c r="W1787" s="199" t="e">
        <f>AND($C1787&lt;&gt;"",#REF!&lt;&gt;"")</f>
        <v>#REF!</v>
      </c>
      <c r="X1787" s="199" t="e">
        <f>AND($C1787&lt;&gt;"",#REF!&lt;&gt;"")</f>
        <v>#REF!</v>
      </c>
      <c r="Y1787" s="199" t="e">
        <f>AND($C1787&lt;&gt;"",#REF!&lt;&gt;"")</f>
        <v>#REF!</v>
      </c>
      <c r="Z1787" s="199" t="e">
        <f>AND($C1787&lt;&gt;"",#REF!&lt;&gt;"")</f>
        <v>#REF!</v>
      </c>
      <c r="AA1787" s="199" t="e">
        <f t="shared" si="61"/>
        <v>#REF!</v>
      </c>
      <c r="AB1787" s="199" t="e">
        <f t="shared" si="61"/>
        <v>#REF!</v>
      </c>
      <c r="AC1787" s="199" t="e">
        <f t="shared" si="61"/>
        <v>#REF!</v>
      </c>
      <c r="AD1787" s="199" t="e">
        <f t="shared" si="60"/>
        <v>#REF!</v>
      </c>
      <c r="AE1787" s="199" t="e">
        <f t="shared" si="60"/>
        <v>#REF!</v>
      </c>
      <c r="AF1787" s="199" t="e">
        <f t="shared" si="60"/>
        <v>#REF!</v>
      </c>
    </row>
    <row r="1788" spans="21:32">
      <c r="U1788" s="199" t="e">
        <f>AND($C1788&lt;&gt;"",#REF!&lt;&gt;"")</f>
        <v>#REF!</v>
      </c>
      <c r="V1788" s="199" t="e">
        <f>AND($C1788&lt;&gt;"",#REF!&lt;&gt;"")</f>
        <v>#REF!</v>
      </c>
      <c r="W1788" s="199" t="e">
        <f>AND($C1788&lt;&gt;"",#REF!&lt;&gt;"")</f>
        <v>#REF!</v>
      </c>
      <c r="X1788" s="199" t="e">
        <f>AND($C1788&lt;&gt;"",#REF!&lt;&gt;"")</f>
        <v>#REF!</v>
      </c>
      <c r="Y1788" s="199" t="e">
        <f>AND($C1788&lt;&gt;"",#REF!&lt;&gt;"")</f>
        <v>#REF!</v>
      </c>
      <c r="Z1788" s="199" t="e">
        <f>AND($C1788&lt;&gt;"",#REF!&lt;&gt;"")</f>
        <v>#REF!</v>
      </c>
      <c r="AA1788" s="199" t="e">
        <f t="shared" si="61"/>
        <v>#REF!</v>
      </c>
      <c r="AB1788" s="199" t="e">
        <f t="shared" si="61"/>
        <v>#REF!</v>
      </c>
      <c r="AC1788" s="199" t="e">
        <f t="shared" si="61"/>
        <v>#REF!</v>
      </c>
      <c r="AD1788" s="199" t="e">
        <f t="shared" si="60"/>
        <v>#REF!</v>
      </c>
      <c r="AE1788" s="199" t="e">
        <f t="shared" si="60"/>
        <v>#REF!</v>
      </c>
      <c r="AF1788" s="199" t="e">
        <f t="shared" si="60"/>
        <v>#REF!</v>
      </c>
    </row>
    <row r="1789" spans="21:32">
      <c r="U1789" s="199" t="e">
        <f>AND($C1789&lt;&gt;"",#REF!&lt;&gt;"")</f>
        <v>#REF!</v>
      </c>
      <c r="V1789" s="199" t="e">
        <f>AND($C1789&lt;&gt;"",#REF!&lt;&gt;"")</f>
        <v>#REF!</v>
      </c>
      <c r="W1789" s="199" t="e">
        <f>AND($C1789&lt;&gt;"",#REF!&lt;&gt;"")</f>
        <v>#REF!</v>
      </c>
      <c r="X1789" s="199" t="e">
        <f>AND($C1789&lt;&gt;"",#REF!&lt;&gt;"")</f>
        <v>#REF!</v>
      </c>
      <c r="Y1789" s="199" t="e">
        <f>AND($C1789&lt;&gt;"",#REF!&lt;&gt;"")</f>
        <v>#REF!</v>
      </c>
      <c r="Z1789" s="199" t="e">
        <f>AND($C1789&lt;&gt;"",#REF!&lt;&gt;"")</f>
        <v>#REF!</v>
      </c>
      <c r="AA1789" s="199" t="e">
        <f t="shared" si="61"/>
        <v>#REF!</v>
      </c>
      <c r="AB1789" s="199" t="e">
        <f t="shared" si="61"/>
        <v>#REF!</v>
      </c>
      <c r="AC1789" s="199" t="e">
        <f t="shared" si="61"/>
        <v>#REF!</v>
      </c>
      <c r="AD1789" s="199" t="e">
        <f t="shared" si="60"/>
        <v>#REF!</v>
      </c>
      <c r="AE1789" s="199" t="e">
        <f t="shared" si="60"/>
        <v>#REF!</v>
      </c>
      <c r="AF1789" s="199" t="e">
        <f t="shared" si="60"/>
        <v>#REF!</v>
      </c>
    </row>
    <row r="1790" spans="21:32">
      <c r="U1790" s="199" t="e">
        <f>AND($C1790&lt;&gt;"",#REF!&lt;&gt;"")</f>
        <v>#REF!</v>
      </c>
      <c r="V1790" s="199" t="e">
        <f>AND($C1790&lt;&gt;"",#REF!&lt;&gt;"")</f>
        <v>#REF!</v>
      </c>
      <c r="W1790" s="199" t="e">
        <f>AND($C1790&lt;&gt;"",#REF!&lt;&gt;"")</f>
        <v>#REF!</v>
      </c>
      <c r="X1790" s="199" t="e">
        <f>AND($C1790&lt;&gt;"",#REF!&lt;&gt;"")</f>
        <v>#REF!</v>
      </c>
      <c r="Y1790" s="199" t="e">
        <f>AND($C1790&lt;&gt;"",#REF!&lt;&gt;"")</f>
        <v>#REF!</v>
      </c>
      <c r="Z1790" s="199" t="e">
        <f>AND($C1790&lt;&gt;"",#REF!&lt;&gt;"")</f>
        <v>#REF!</v>
      </c>
      <c r="AA1790" s="199" t="e">
        <f t="shared" si="61"/>
        <v>#REF!</v>
      </c>
      <c r="AB1790" s="199" t="e">
        <f t="shared" si="61"/>
        <v>#REF!</v>
      </c>
      <c r="AC1790" s="199" t="e">
        <f t="shared" si="61"/>
        <v>#REF!</v>
      </c>
      <c r="AD1790" s="199" t="e">
        <f t="shared" si="60"/>
        <v>#REF!</v>
      </c>
      <c r="AE1790" s="199" t="e">
        <f t="shared" si="60"/>
        <v>#REF!</v>
      </c>
      <c r="AF1790" s="199" t="e">
        <f t="shared" si="60"/>
        <v>#REF!</v>
      </c>
    </row>
    <row r="1791" spans="21:32">
      <c r="U1791" s="199" t="e">
        <f>AND($C1791&lt;&gt;"",#REF!&lt;&gt;"")</f>
        <v>#REF!</v>
      </c>
      <c r="V1791" s="199" t="e">
        <f>AND($C1791&lt;&gt;"",#REF!&lt;&gt;"")</f>
        <v>#REF!</v>
      </c>
      <c r="W1791" s="199" t="e">
        <f>AND($C1791&lt;&gt;"",#REF!&lt;&gt;"")</f>
        <v>#REF!</v>
      </c>
      <c r="X1791" s="199" t="e">
        <f>AND($C1791&lt;&gt;"",#REF!&lt;&gt;"")</f>
        <v>#REF!</v>
      </c>
      <c r="Y1791" s="199" t="e">
        <f>AND($C1791&lt;&gt;"",#REF!&lt;&gt;"")</f>
        <v>#REF!</v>
      </c>
      <c r="Z1791" s="199" t="e">
        <f>AND($C1791&lt;&gt;"",#REF!&lt;&gt;"")</f>
        <v>#REF!</v>
      </c>
      <c r="AA1791" s="199" t="e">
        <f t="shared" si="61"/>
        <v>#REF!</v>
      </c>
      <c r="AB1791" s="199" t="e">
        <f t="shared" si="61"/>
        <v>#REF!</v>
      </c>
      <c r="AC1791" s="199" t="e">
        <f t="shared" si="61"/>
        <v>#REF!</v>
      </c>
      <c r="AD1791" s="199" t="e">
        <f t="shared" si="60"/>
        <v>#REF!</v>
      </c>
      <c r="AE1791" s="199" t="e">
        <f t="shared" si="60"/>
        <v>#REF!</v>
      </c>
      <c r="AF1791" s="199" t="e">
        <f t="shared" si="60"/>
        <v>#REF!</v>
      </c>
    </row>
    <row r="1792" spans="21:32">
      <c r="U1792" s="199" t="e">
        <f>AND($C1792&lt;&gt;"",#REF!&lt;&gt;"")</f>
        <v>#REF!</v>
      </c>
      <c r="V1792" s="199" t="e">
        <f>AND($C1792&lt;&gt;"",#REF!&lt;&gt;"")</f>
        <v>#REF!</v>
      </c>
      <c r="W1792" s="199" t="e">
        <f>AND($C1792&lt;&gt;"",#REF!&lt;&gt;"")</f>
        <v>#REF!</v>
      </c>
      <c r="X1792" s="199" t="e">
        <f>AND($C1792&lt;&gt;"",#REF!&lt;&gt;"")</f>
        <v>#REF!</v>
      </c>
      <c r="Y1792" s="199" t="e">
        <f>AND($C1792&lt;&gt;"",#REF!&lt;&gt;"")</f>
        <v>#REF!</v>
      </c>
      <c r="Z1792" s="199" t="e">
        <f>AND($C1792&lt;&gt;"",#REF!&lt;&gt;"")</f>
        <v>#REF!</v>
      </c>
      <c r="AA1792" s="199" t="e">
        <f t="shared" si="61"/>
        <v>#REF!</v>
      </c>
      <c r="AB1792" s="199" t="e">
        <f t="shared" si="61"/>
        <v>#REF!</v>
      </c>
      <c r="AC1792" s="199" t="e">
        <f t="shared" si="61"/>
        <v>#REF!</v>
      </c>
      <c r="AD1792" s="199" t="e">
        <f t="shared" si="60"/>
        <v>#REF!</v>
      </c>
      <c r="AE1792" s="199" t="e">
        <f t="shared" si="60"/>
        <v>#REF!</v>
      </c>
      <c r="AF1792" s="199" t="e">
        <f t="shared" si="60"/>
        <v>#REF!</v>
      </c>
    </row>
    <row r="1793" spans="21:32">
      <c r="U1793" s="199" t="e">
        <f>AND($C1793&lt;&gt;"",#REF!&lt;&gt;"")</f>
        <v>#REF!</v>
      </c>
      <c r="V1793" s="199" t="e">
        <f>AND($C1793&lt;&gt;"",#REF!&lt;&gt;"")</f>
        <v>#REF!</v>
      </c>
      <c r="W1793" s="199" t="e">
        <f>AND($C1793&lt;&gt;"",#REF!&lt;&gt;"")</f>
        <v>#REF!</v>
      </c>
      <c r="X1793" s="199" t="e">
        <f>AND($C1793&lt;&gt;"",#REF!&lt;&gt;"")</f>
        <v>#REF!</v>
      </c>
      <c r="Y1793" s="199" t="e">
        <f>AND($C1793&lt;&gt;"",#REF!&lt;&gt;"")</f>
        <v>#REF!</v>
      </c>
      <c r="Z1793" s="199" t="e">
        <f>AND($C1793&lt;&gt;"",#REF!&lt;&gt;"")</f>
        <v>#REF!</v>
      </c>
      <c r="AA1793" s="199" t="e">
        <f t="shared" si="61"/>
        <v>#REF!</v>
      </c>
      <c r="AB1793" s="199" t="e">
        <f t="shared" si="61"/>
        <v>#REF!</v>
      </c>
      <c r="AC1793" s="199" t="e">
        <f t="shared" si="61"/>
        <v>#REF!</v>
      </c>
      <c r="AD1793" s="199" t="e">
        <f t="shared" si="60"/>
        <v>#REF!</v>
      </c>
      <c r="AE1793" s="199" t="e">
        <f t="shared" si="60"/>
        <v>#REF!</v>
      </c>
      <c r="AF1793" s="199" t="e">
        <f t="shared" si="60"/>
        <v>#REF!</v>
      </c>
    </row>
    <row r="1794" spans="21:32">
      <c r="U1794" s="199" t="e">
        <f>AND($C1794&lt;&gt;"",#REF!&lt;&gt;"")</f>
        <v>#REF!</v>
      </c>
      <c r="V1794" s="199" t="e">
        <f>AND($C1794&lt;&gt;"",#REF!&lt;&gt;"")</f>
        <v>#REF!</v>
      </c>
      <c r="W1794" s="199" t="e">
        <f>AND($C1794&lt;&gt;"",#REF!&lt;&gt;"")</f>
        <v>#REF!</v>
      </c>
      <c r="X1794" s="199" t="e">
        <f>AND($C1794&lt;&gt;"",#REF!&lt;&gt;"")</f>
        <v>#REF!</v>
      </c>
      <c r="Y1794" s="199" t="e">
        <f>AND($C1794&lt;&gt;"",#REF!&lt;&gt;"")</f>
        <v>#REF!</v>
      </c>
      <c r="Z1794" s="199" t="e">
        <f>AND($C1794&lt;&gt;"",#REF!&lt;&gt;"")</f>
        <v>#REF!</v>
      </c>
      <c r="AA1794" s="199" t="e">
        <f t="shared" si="61"/>
        <v>#REF!</v>
      </c>
      <c r="AB1794" s="199" t="e">
        <f t="shared" si="61"/>
        <v>#REF!</v>
      </c>
      <c r="AC1794" s="199" t="e">
        <f t="shared" si="61"/>
        <v>#REF!</v>
      </c>
      <c r="AD1794" s="199" t="e">
        <f t="shared" si="60"/>
        <v>#REF!</v>
      </c>
      <c r="AE1794" s="199" t="e">
        <f t="shared" si="60"/>
        <v>#REF!</v>
      </c>
      <c r="AF1794" s="199" t="e">
        <f t="shared" si="60"/>
        <v>#REF!</v>
      </c>
    </row>
    <row r="1795" spans="21:32">
      <c r="U1795" s="199" t="e">
        <f>AND($C1795&lt;&gt;"",#REF!&lt;&gt;"")</f>
        <v>#REF!</v>
      </c>
      <c r="V1795" s="199" t="e">
        <f>AND($C1795&lt;&gt;"",#REF!&lt;&gt;"")</f>
        <v>#REF!</v>
      </c>
      <c r="W1795" s="199" t="e">
        <f>AND($C1795&lt;&gt;"",#REF!&lt;&gt;"")</f>
        <v>#REF!</v>
      </c>
      <c r="X1795" s="199" t="e">
        <f>AND($C1795&lt;&gt;"",#REF!&lt;&gt;"")</f>
        <v>#REF!</v>
      </c>
      <c r="Y1795" s="199" t="e">
        <f>AND($C1795&lt;&gt;"",#REF!&lt;&gt;"")</f>
        <v>#REF!</v>
      </c>
      <c r="Z1795" s="199" t="e">
        <f>AND($C1795&lt;&gt;"",#REF!&lt;&gt;"")</f>
        <v>#REF!</v>
      </c>
      <c r="AA1795" s="199" t="e">
        <f t="shared" si="61"/>
        <v>#REF!</v>
      </c>
      <c r="AB1795" s="199" t="e">
        <f t="shared" si="61"/>
        <v>#REF!</v>
      </c>
      <c r="AC1795" s="199" t="e">
        <f t="shared" si="61"/>
        <v>#REF!</v>
      </c>
      <c r="AD1795" s="199" t="e">
        <f t="shared" si="60"/>
        <v>#REF!</v>
      </c>
      <c r="AE1795" s="199" t="e">
        <f t="shared" si="60"/>
        <v>#REF!</v>
      </c>
      <c r="AF1795" s="199" t="e">
        <f t="shared" si="60"/>
        <v>#REF!</v>
      </c>
    </row>
    <row r="1796" spans="21:32">
      <c r="U1796" s="199" t="e">
        <f>AND($C1796&lt;&gt;"",#REF!&lt;&gt;"")</f>
        <v>#REF!</v>
      </c>
      <c r="V1796" s="199" t="e">
        <f>AND($C1796&lt;&gt;"",#REF!&lt;&gt;"")</f>
        <v>#REF!</v>
      </c>
      <c r="W1796" s="199" t="e">
        <f>AND($C1796&lt;&gt;"",#REF!&lt;&gt;"")</f>
        <v>#REF!</v>
      </c>
      <c r="X1796" s="199" t="e">
        <f>AND($C1796&lt;&gt;"",#REF!&lt;&gt;"")</f>
        <v>#REF!</v>
      </c>
      <c r="Y1796" s="199" t="e">
        <f>AND($C1796&lt;&gt;"",#REF!&lt;&gt;"")</f>
        <v>#REF!</v>
      </c>
      <c r="Z1796" s="199" t="e">
        <f>AND($C1796&lt;&gt;"",#REF!&lt;&gt;"")</f>
        <v>#REF!</v>
      </c>
      <c r="AA1796" s="199" t="e">
        <f t="shared" si="61"/>
        <v>#REF!</v>
      </c>
      <c r="AB1796" s="199" t="e">
        <f t="shared" si="61"/>
        <v>#REF!</v>
      </c>
      <c r="AC1796" s="199" t="e">
        <f t="shared" si="61"/>
        <v>#REF!</v>
      </c>
      <c r="AD1796" s="199" t="e">
        <f t="shared" si="60"/>
        <v>#REF!</v>
      </c>
      <c r="AE1796" s="199" t="e">
        <f t="shared" si="60"/>
        <v>#REF!</v>
      </c>
      <c r="AF1796" s="199" t="e">
        <f t="shared" si="60"/>
        <v>#REF!</v>
      </c>
    </row>
    <row r="1797" spans="21:32">
      <c r="U1797" s="199" t="e">
        <f>AND($C1797&lt;&gt;"",#REF!&lt;&gt;"")</f>
        <v>#REF!</v>
      </c>
      <c r="V1797" s="199" t="e">
        <f>AND($C1797&lt;&gt;"",#REF!&lt;&gt;"")</f>
        <v>#REF!</v>
      </c>
      <c r="W1797" s="199" t="e">
        <f>AND($C1797&lt;&gt;"",#REF!&lt;&gt;"")</f>
        <v>#REF!</v>
      </c>
      <c r="X1797" s="199" t="e">
        <f>AND($C1797&lt;&gt;"",#REF!&lt;&gt;"")</f>
        <v>#REF!</v>
      </c>
      <c r="Y1797" s="199" t="e">
        <f>AND($C1797&lt;&gt;"",#REF!&lt;&gt;"")</f>
        <v>#REF!</v>
      </c>
      <c r="Z1797" s="199" t="e">
        <f>AND($C1797&lt;&gt;"",#REF!&lt;&gt;"")</f>
        <v>#REF!</v>
      </c>
      <c r="AA1797" s="199" t="e">
        <f t="shared" si="61"/>
        <v>#REF!</v>
      </c>
      <c r="AB1797" s="199" t="e">
        <f t="shared" si="61"/>
        <v>#REF!</v>
      </c>
      <c r="AC1797" s="199" t="e">
        <f t="shared" si="61"/>
        <v>#REF!</v>
      </c>
      <c r="AD1797" s="199" t="e">
        <f t="shared" si="60"/>
        <v>#REF!</v>
      </c>
      <c r="AE1797" s="199" t="e">
        <f t="shared" si="60"/>
        <v>#REF!</v>
      </c>
      <c r="AF1797" s="199" t="e">
        <f t="shared" si="60"/>
        <v>#REF!</v>
      </c>
    </row>
    <row r="1798" spans="21:32">
      <c r="U1798" s="199" t="e">
        <f>AND($C1798&lt;&gt;"",#REF!&lt;&gt;"")</f>
        <v>#REF!</v>
      </c>
      <c r="V1798" s="199" t="e">
        <f>AND($C1798&lt;&gt;"",#REF!&lt;&gt;"")</f>
        <v>#REF!</v>
      </c>
      <c r="W1798" s="199" t="e">
        <f>AND($C1798&lt;&gt;"",#REF!&lt;&gt;"")</f>
        <v>#REF!</v>
      </c>
      <c r="X1798" s="199" t="e">
        <f>AND($C1798&lt;&gt;"",#REF!&lt;&gt;"")</f>
        <v>#REF!</v>
      </c>
      <c r="Y1798" s="199" t="e">
        <f>AND($C1798&lt;&gt;"",#REF!&lt;&gt;"")</f>
        <v>#REF!</v>
      </c>
      <c r="Z1798" s="199" t="e">
        <f>AND($C1798&lt;&gt;"",#REF!&lt;&gt;"")</f>
        <v>#REF!</v>
      </c>
      <c r="AA1798" s="199" t="e">
        <f t="shared" si="61"/>
        <v>#REF!</v>
      </c>
      <c r="AB1798" s="199" t="e">
        <f t="shared" si="61"/>
        <v>#REF!</v>
      </c>
      <c r="AC1798" s="199" t="e">
        <f t="shared" si="61"/>
        <v>#REF!</v>
      </c>
      <c r="AD1798" s="199" t="e">
        <f t="shared" si="60"/>
        <v>#REF!</v>
      </c>
      <c r="AE1798" s="199" t="e">
        <f t="shared" si="60"/>
        <v>#REF!</v>
      </c>
      <c r="AF1798" s="199" t="e">
        <f t="shared" si="60"/>
        <v>#REF!</v>
      </c>
    </row>
    <row r="1799" spans="21:32">
      <c r="U1799" s="199" t="e">
        <f>AND($C1799&lt;&gt;"",#REF!&lt;&gt;"")</f>
        <v>#REF!</v>
      </c>
      <c r="V1799" s="199" t="e">
        <f>AND($C1799&lt;&gt;"",#REF!&lt;&gt;"")</f>
        <v>#REF!</v>
      </c>
      <c r="W1799" s="199" t="e">
        <f>AND($C1799&lt;&gt;"",#REF!&lt;&gt;"")</f>
        <v>#REF!</v>
      </c>
      <c r="X1799" s="199" t="e">
        <f>AND($C1799&lt;&gt;"",#REF!&lt;&gt;"")</f>
        <v>#REF!</v>
      </c>
      <c r="Y1799" s="199" t="e">
        <f>AND($C1799&lt;&gt;"",#REF!&lt;&gt;"")</f>
        <v>#REF!</v>
      </c>
      <c r="Z1799" s="199" t="e">
        <f>AND($C1799&lt;&gt;"",#REF!&lt;&gt;"")</f>
        <v>#REF!</v>
      </c>
      <c r="AA1799" s="199" t="e">
        <f t="shared" si="61"/>
        <v>#REF!</v>
      </c>
      <c r="AB1799" s="199" t="e">
        <f t="shared" si="61"/>
        <v>#REF!</v>
      </c>
      <c r="AC1799" s="199" t="e">
        <f t="shared" si="61"/>
        <v>#REF!</v>
      </c>
      <c r="AD1799" s="199" t="e">
        <f t="shared" si="60"/>
        <v>#REF!</v>
      </c>
      <c r="AE1799" s="199" t="e">
        <f t="shared" si="60"/>
        <v>#REF!</v>
      </c>
      <c r="AF1799" s="199" t="e">
        <f t="shared" si="60"/>
        <v>#REF!</v>
      </c>
    </row>
    <row r="1800" spans="21:32">
      <c r="U1800" s="199" t="e">
        <f>AND($C1800&lt;&gt;"",#REF!&lt;&gt;"")</f>
        <v>#REF!</v>
      </c>
      <c r="V1800" s="199" t="e">
        <f>AND($C1800&lt;&gt;"",#REF!&lt;&gt;"")</f>
        <v>#REF!</v>
      </c>
      <c r="W1800" s="199" t="e">
        <f>AND($C1800&lt;&gt;"",#REF!&lt;&gt;"")</f>
        <v>#REF!</v>
      </c>
      <c r="X1800" s="199" t="e">
        <f>AND($C1800&lt;&gt;"",#REF!&lt;&gt;"")</f>
        <v>#REF!</v>
      </c>
      <c r="Y1800" s="199" t="e">
        <f>AND($C1800&lt;&gt;"",#REF!&lt;&gt;"")</f>
        <v>#REF!</v>
      </c>
      <c r="Z1800" s="199" t="e">
        <f>AND($C1800&lt;&gt;"",#REF!&lt;&gt;"")</f>
        <v>#REF!</v>
      </c>
      <c r="AA1800" s="199" t="e">
        <f t="shared" si="61"/>
        <v>#REF!</v>
      </c>
      <c r="AB1800" s="199" t="e">
        <f t="shared" si="61"/>
        <v>#REF!</v>
      </c>
      <c r="AC1800" s="199" t="e">
        <f t="shared" si="61"/>
        <v>#REF!</v>
      </c>
      <c r="AD1800" s="199" t="e">
        <f t="shared" si="60"/>
        <v>#REF!</v>
      </c>
      <c r="AE1800" s="199" t="e">
        <f t="shared" si="60"/>
        <v>#REF!</v>
      </c>
      <c r="AF1800" s="199" t="e">
        <f t="shared" si="60"/>
        <v>#REF!</v>
      </c>
    </row>
    <row r="1801" spans="21:32">
      <c r="U1801" s="199" t="e">
        <f>AND($C1801&lt;&gt;"",#REF!&lt;&gt;"")</f>
        <v>#REF!</v>
      </c>
      <c r="V1801" s="199" t="e">
        <f>AND($C1801&lt;&gt;"",#REF!&lt;&gt;"")</f>
        <v>#REF!</v>
      </c>
      <c r="W1801" s="199" t="e">
        <f>AND($C1801&lt;&gt;"",#REF!&lt;&gt;"")</f>
        <v>#REF!</v>
      </c>
      <c r="X1801" s="199" t="e">
        <f>AND($C1801&lt;&gt;"",#REF!&lt;&gt;"")</f>
        <v>#REF!</v>
      </c>
      <c r="Y1801" s="199" t="e">
        <f>AND($C1801&lt;&gt;"",#REF!&lt;&gt;"")</f>
        <v>#REF!</v>
      </c>
      <c r="Z1801" s="199" t="e">
        <f>AND($C1801&lt;&gt;"",#REF!&lt;&gt;"")</f>
        <v>#REF!</v>
      </c>
      <c r="AA1801" s="199" t="e">
        <f t="shared" si="61"/>
        <v>#REF!</v>
      </c>
      <c r="AB1801" s="199" t="e">
        <f t="shared" si="61"/>
        <v>#REF!</v>
      </c>
      <c r="AC1801" s="199" t="e">
        <f t="shared" si="61"/>
        <v>#REF!</v>
      </c>
      <c r="AD1801" s="199" t="e">
        <f t="shared" si="60"/>
        <v>#REF!</v>
      </c>
      <c r="AE1801" s="199" t="e">
        <f t="shared" si="60"/>
        <v>#REF!</v>
      </c>
      <c r="AF1801" s="199" t="e">
        <f t="shared" si="60"/>
        <v>#REF!</v>
      </c>
    </row>
    <row r="1802" spans="21:32">
      <c r="U1802" s="199" t="e">
        <f>AND($C1802&lt;&gt;"",#REF!&lt;&gt;"")</f>
        <v>#REF!</v>
      </c>
      <c r="V1802" s="199" t="e">
        <f>AND($C1802&lt;&gt;"",#REF!&lt;&gt;"")</f>
        <v>#REF!</v>
      </c>
      <c r="W1802" s="199" t="e">
        <f>AND($C1802&lt;&gt;"",#REF!&lt;&gt;"")</f>
        <v>#REF!</v>
      </c>
      <c r="X1802" s="199" t="e">
        <f>AND($C1802&lt;&gt;"",#REF!&lt;&gt;"")</f>
        <v>#REF!</v>
      </c>
      <c r="Y1802" s="199" t="e">
        <f>AND($C1802&lt;&gt;"",#REF!&lt;&gt;"")</f>
        <v>#REF!</v>
      </c>
      <c r="Z1802" s="199" t="e">
        <f>AND($C1802&lt;&gt;"",#REF!&lt;&gt;"")</f>
        <v>#REF!</v>
      </c>
      <c r="AA1802" s="199" t="e">
        <f t="shared" si="61"/>
        <v>#REF!</v>
      </c>
      <c r="AB1802" s="199" t="e">
        <f t="shared" si="61"/>
        <v>#REF!</v>
      </c>
      <c r="AC1802" s="199" t="e">
        <f t="shared" si="61"/>
        <v>#REF!</v>
      </c>
      <c r="AD1802" s="199" t="e">
        <f t="shared" si="60"/>
        <v>#REF!</v>
      </c>
      <c r="AE1802" s="199" t="e">
        <f t="shared" si="60"/>
        <v>#REF!</v>
      </c>
      <c r="AF1802" s="199" t="e">
        <f t="shared" si="60"/>
        <v>#REF!</v>
      </c>
    </row>
    <row r="1803" spans="21:32">
      <c r="U1803" s="199" t="e">
        <f>AND($C1803&lt;&gt;"",#REF!&lt;&gt;"")</f>
        <v>#REF!</v>
      </c>
      <c r="V1803" s="199" t="e">
        <f>AND($C1803&lt;&gt;"",#REF!&lt;&gt;"")</f>
        <v>#REF!</v>
      </c>
      <c r="W1803" s="199" t="e">
        <f>AND($C1803&lt;&gt;"",#REF!&lt;&gt;"")</f>
        <v>#REF!</v>
      </c>
      <c r="X1803" s="199" t="e">
        <f>AND($C1803&lt;&gt;"",#REF!&lt;&gt;"")</f>
        <v>#REF!</v>
      </c>
      <c r="Y1803" s="199" t="e">
        <f>AND($C1803&lt;&gt;"",#REF!&lt;&gt;"")</f>
        <v>#REF!</v>
      </c>
      <c r="Z1803" s="199" t="e">
        <f>AND($C1803&lt;&gt;"",#REF!&lt;&gt;"")</f>
        <v>#REF!</v>
      </c>
      <c r="AA1803" s="199" t="e">
        <f t="shared" si="61"/>
        <v>#REF!</v>
      </c>
      <c r="AB1803" s="199" t="e">
        <f t="shared" si="61"/>
        <v>#REF!</v>
      </c>
      <c r="AC1803" s="199" t="e">
        <f t="shared" si="61"/>
        <v>#REF!</v>
      </c>
      <c r="AD1803" s="199" t="e">
        <f t="shared" si="60"/>
        <v>#REF!</v>
      </c>
      <c r="AE1803" s="199" t="e">
        <f t="shared" si="60"/>
        <v>#REF!</v>
      </c>
      <c r="AF1803" s="199" t="e">
        <f t="shared" si="60"/>
        <v>#REF!</v>
      </c>
    </row>
    <row r="1804" spans="21:32">
      <c r="U1804" s="199" t="e">
        <f>AND($C1804&lt;&gt;"",#REF!&lt;&gt;"")</f>
        <v>#REF!</v>
      </c>
      <c r="V1804" s="199" t="e">
        <f>AND($C1804&lt;&gt;"",#REF!&lt;&gt;"")</f>
        <v>#REF!</v>
      </c>
      <c r="W1804" s="199" t="e">
        <f>AND($C1804&lt;&gt;"",#REF!&lt;&gt;"")</f>
        <v>#REF!</v>
      </c>
      <c r="X1804" s="199" t="e">
        <f>AND($C1804&lt;&gt;"",#REF!&lt;&gt;"")</f>
        <v>#REF!</v>
      </c>
      <c r="Y1804" s="199" t="e">
        <f>AND($C1804&lt;&gt;"",#REF!&lt;&gt;"")</f>
        <v>#REF!</v>
      </c>
      <c r="Z1804" s="199" t="e">
        <f>AND($C1804&lt;&gt;"",#REF!&lt;&gt;"")</f>
        <v>#REF!</v>
      </c>
      <c r="AA1804" s="199" t="e">
        <f t="shared" si="61"/>
        <v>#REF!</v>
      </c>
      <c r="AB1804" s="199" t="e">
        <f t="shared" si="61"/>
        <v>#REF!</v>
      </c>
      <c r="AC1804" s="199" t="e">
        <f t="shared" si="61"/>
        <v>#REF!</v>
      </c>
      <c r="AD1804" s="199" t="e">
        <f t="shared" si="60"/>
        <v>#REF!</v>
      </c>
      <c r="AE1804" s="199" t="e">
        <f t="shared" si="60"/>
        <v>#REF!</v>
      </c>
      <c r="AF1804" s="199" t="e">
        <f t="shared" si="60"/>
        <v>#REF!</v>
      </c>
    </row>
    <row r="1805" spans="21:32">
      <c r="U1805" s="199" t="e">
        <f>AND($C1805&lt;&gt;"",#REF!&lt;&gt;"")</f>
        <v>#REF!</v>
      </c>
      <c r="V1805" s="199" t="e">
        <f>AND($C1805&lt;&gt;"",#REF!&lt;&gt;"")</f>
        <v>#REF!</v>
      </c>
      <c r="W1805" s="199" t="e">
        <f>AND($C1805&lt;&gt;"",#REF!&lt;&gt;"")</f>
        <v>#REF!</v>
      </c>
      <c r="X1805" s="199" t="e">
        <f>AND($C1805&lt;&gt;"",#REF!&lt;&gt;"")</f>
        <v>#REF!</v>
      </c>
      <c r="Y1805" s="199" t="e">
        <f>AND($C1805&lt;&gt;"",#REF!&lt;&gt;"")</f>
        <v>#REF!</v>
      </c>
      <c r="Z1805" s="199" t="e">
        <f>AND($C1805&lt;&gt;"",#REF!&lt;&gt;"")</f>
        <v>#REF!</v>
      </c>
      <c r="AA1805" s="199" t="e">
        <f t="shared" si="61"/>
        <v>#REF!</v>
      </c>
      <c r="AB1805" s="199" t="e">
        <f t="shared" si="61"/>
        <v>#REF!</v>
      </c>
      <c r="AC1805" s="199" t="e">
        <f t="shared" si="61"/>
        <v>#REF!</v>
      </c>
      <c r="AD1805" s="199" t="e">
        <f t="shared" si="60"/>
        <v>#REF!</v>
      </c>
      <c r="AE1805" s="199" t="e">
        <f t="shared" si="60"/>
        <v>#REF!</v>
      </c>
      <c r="AF1805" s="199" t="e">
        <f t="shared" si="60"/>
        <v>#REF!</v>
      </c>
    </row>
    <row r="1806" spans="21:32">
      <c r="U1806" s="199" t="e">
        <f>AND($C1806&lt;&gt;"",#REF!&lt;&gt;"")</f>
        <v>#REF!</v>
      </c>
      <c r="V1806" s="199" t="e">
        <f>AND($C1806&lt;&gt;"",#REF!&lt;&gt;"")</f>
        <v>#REF!</v>
      </c>
      <c r="W1806" s="199" t="e">
        <f>AND($C1806&lt;&gt;"",#REF!&lt;&gt;"")</f>
        <v>#REF!</v>
      </c>
      <c r="X1806" s="199" t="e">
        <f>AND($C1806&lt;&gt;"",#REF!&lt;&gt;"")</f>
        <v>#REF!</v>
      </c>
      <c r="Y1806" s="199" t="e">
        <f>AND($C1806&lt;&gt;"",#REF!&lt;&gt;"")</f>
        <v>#REF!</v>
      </c>
      <c r="Z1806" s="199" t="e">
        <f>AND($C1806&lt;&gt;"",#REF!&lt;&gt;"")</f>
        <v>#REF!</v>
      </c>
      <c r="AA1806" s="199" t="e">
        <f t="shared" si="61"/>
        <v>#REF!</v>
      </c>
      <c r="AB1806" s="199" t="e">
        <f t="shared" si="61"/>
        <v>#REF!</v>
      </c>
      <c r="AC1806" s="199" t="e">
        <f t="shared" si="61"/>
        <v>#REF!</v>
      </c>
      <c r="AD1806" s="199" t="e">
        <f t="shared" si="60"/>
        <v>#REF!</v>
      </c>
      <c r="AE1806" s="199" t="e">
        <f t="shared" si="60"/>
        <v>#REF!</v>
      </c>
      <c r="AF1806" s="199" t="e">
        <f t="shared" si="60"/>
        <v>#REF!</v>
      </c>
    </row>
    <row r="1807" spans="21:32">
      <c r="U1807" s="199" t="e">
        <f>AND($C1807&lt;&gt;"",#REF!&lt;&gt;"")</f>
        <v>#REF!</v>
      </c>
      <c r="V1807" s="199" t="e">
        <f>AND($C1807&lt;&gt;"",#REF!&lt;&gt;"")</f>
        <v>#REF!</v>
      </c>
      <c r="W1807" s="199" t="e">
        <f>AND($C1807&lt;&gt;"",#REF!&lt;&gt;"")</f>
        <v>#REF!</v>
      </c>
      <c r="X1807" s="199" t="e">
        <f>AND($C1807&lt;&gt;"",#REF!&lt;&gt;"")</f>
        <v>#REF!</v>
      </c>
      <c r="Y1807" s="199" t="e">
        <f>AND($C1807&lt;&gt;"",#REF!&lt;&gt;"")</f>
        <v>#REF!</v>
      </c>
      <c r="Z1807" s="199" t="e">
        <f>AND($C1807&lt;&gt;"",#REF!&lt;&gt;"")</f>
        <v>#REF!</v>
      </c>
      <c r="AA1807" s="199" t="e">
        <f t="shared" si="61"/>
        <v>#REF!</v>
      </c>
      <c r="AB1807" s="199" t="e">
        <f t="shared" si="61"/>
        <v>#REF!</v>
      </c>
      <c r="AC1807" s="199" t="e">
        <f t="shared" si="61"/>
        <v>#REF!</v>
      </c>
      <c r="AD1807" s="199" t="e">
        <f t="shared" si="60"/>
        <v>#REF!</v>
      </c>
      <c r="AE1807" s="199" t="e">
        <f t="shared" si="60"/>
        <v>#REF!</v>
      </c>
      <c r="AF1807" s="199" t="e">
        <f t="shared" si="60"/>
        <v>#REF!</v>
      </c>
    </row>
    <row r="1808" spans="21:32">
      <c r="U1808" s="199" t="e">
        <f>AND($C1808&lt;&gt;"",#REF!&lt;&gt;"")</f>
        <v>#REF!</v>
      </c>
      <c r="V1808" s="199" t="e">
        <f>AND($C1808&lt;&gt;"",#REF!&lt;&gt;"")</f>
        <v>#REF!</v>
      </c>
      <c r="W1808" s="199" t="e">
        <f>AND($C1808&lt;&gt;"",#REF!&lt;&gt;"")</f>
        <v>#REF!</v>
      </c>
      <c r="X1808" s="199" t="e">
        <f>AND($C1808&lt;&gt;"",#REF!&lt;&gt;"")</f>
        <v>#REF!</v>
      </c>
      <c r="Y1808" s="199" t="e">
        <f>AND($C1808&lt;&gt;"",#REF!&lt;&gt;"")</f>
        <v>#REF!</v>
      </c>
      <c r="Z1808" s="199" t="e">
        <f>AND($C1808&lt;&gt;"",#REF!&lt;&gt;"")</f>
        <v>#REF!</v>
      </c>
      <c r="AA1808" s="199" t="e">
        <f t="shared" si="61"/>
        <v>#REF!</v>
      </c>
      <c r="AB1808" s="199" t="e">
        <f t="shared" si="61"/>
        <v>#REF!</v>
      </c>
      <c r="AC1808" s="199" t="e">
        <f t="shared" si="61"/>
        <v>#REF!</v>
      </c>
      <c r="AD1808" s="199" t="e">
        <f t="shared" si="60"/>
        <v>#REF!</v>
      </c>
      <c r="AE1808" s="199" t="e">
        <f t="shared" si="60"/>
        <v>#REF!</v>
      </c>
      <c r="AF1808" s="199" t="e">
        <f t="shared" si="60"/>
        <v>#REF!</v>
      </c>
    </row>
    <row r="1809" spans="21:32">
      <c r="U1809" s="199" t="e">
        <f>AND($C1809&lt;&gt;"",#REF!&lt;&gt;"")</f>
        <v>#REF!</v>
      </c>
      <c r="V1809" s="199" t="e">
        <f>AND($C1809&lt;&gt;"",#REF!&lt;&gt;"")</f>
        <v>#REF!</v>
      </c>
      <c r="W1809" s="199" t="e">
        <f>AND($C1809&lt;&gt;"",#REF!&lt;&gt;"")</f>
        <v>#REF!</v>
      </c>
      <c r="X1809" s="199" t="e">
        <f>AND($C1809&lt;&gt;"",#REF!&lt;&gt;"")</f>
        <v>#REF!</v>
      </c>
      <c r="Y1809" s="199" t="e">
        <f>AND($C1809&lt;&gt;"",#REF!&lt;&gt;"")</f>
        <v>#REF!</v>
      </c>
      <c r="Z1809" s="199" t="e">
        <f>AND($C1809&lt;&gt;"",#REF!&lt;&gt;"")</f>
        <v>#REF!</v>
      </c>
      <c r="AA1809" s="199" t="e">
        <f t="shared" si="61"/>
        <v>#REF!</v>
      </c>
      <c r="AB1809" s="199" t="e">
        <f t="shared" si="61"/>
        <v>#REF!</v>
      </c>
      <c r="AC1809" s="199" t="e">
        <f t="shared" si="61"/>
        <v>#REF!</v>
      </c>
      <c r="AD1809" s="199" t="e">
        <f t="shared" si="60"/>
        <v>#REF!</v>
      </c>
      <c r="AE1809" s="199" t="e">
        <f t="shared" si="60"/>
        <v>#REF!</v>
      </c>
      <c r="AF1809" s="199" t="e">
        <f t="shared" si="60"/>
        <v>#REF!</v>
      </c>
    </row>
    <row r="1810" spans="21:32">
      <c r="U1810" s="199" t="e">
        <f>AND($C1810&lt;&gt;"",#REF!&lt;&gt;"")</f>
        <v>#REF!</v>
      </c>
      <c r="V1810" s="199" t="e">
        <f>AND($C1810&lt;&gt;"",#REF!&lt;&gt;"")</f>
        <v>#REF!</v>
      </c>
      <c r="W1810" s="199" t="e">
        <f>AND($C1810&lt;&gt;"",#REF!&lt;&gt;"")</f>
        <v>#REF!</v>
      </c>
      <c r="X1810" s="199" t="e">
        <f>AND($C1810&lt;&gt;"",#REF!&lt;&gt;"")</f>
        <v>#REF!</v>
      </c>
      <c r="Y1810" s="199" t="e">
        <f>AND($C1810&lt;&gt;"",#REF!&lt;&gt;"")</f>
        <v>#REF!</v>
      </c>
      <c r="Z1810" s="199" t="e">
        <f>AND($C1810&lt;&gt;"",#REF!&lt;&gt;"")</f>
        <v>#REF!</v>
      </c>
      <c r="AA1810" s="199" t="e">
        <f t="shared" si="61"/>
        <v>#REF!</v>
      </c>
      <c r="AB1810" s="199" t="e">
        <f t="shared" si="61"/>
        <v>#REF!</v>
      </c>
      <c r="AC1810" s="199" t="e">
        <f t="shared" si="61"/>
        <v>#REF!</v>
      </c>
      <c r="AD1810" s="199" t="e">
        <f t="shared" si="61"/>
        <v>#REF!</v>
      </c>
      <c r="AE1810" s="199" t="e">
        <f t="shared" si="61"/>
        <v>#REF!</v>
      </c>
      <c r="AF1810" s="199" t="e">
        <f t="shared" si="61"/>
        <v>#REF!</v>
      </c>
    </row>
    <row r="1811" spans="21:32">
      <c r="U1811" s="199" t="e">
        <f>AND($C1811&lt;&gt;"",#REF!&lt;&gt;"")</f>
        <v>#REF!</v>
      </c>
      <c r="V1811" s="199" t="e">
        <f>AND($C1811&lt;&gt;"",#REF!&lt;&gt;"")</f>
        <v>#REF!</v>
      </c>
      <c r="W1811" s="199" t="e">
        <f>AND($C1811&lt;&gt;"",#REF!&lt;&gt;"")</f>
        <v>#REF!</v>
      </c>
      <c r="X1811" s="199" t="e">
        <f>AND($C1811&lt;&gt;"",#REF!&lt;&gt;"")</f>
        <v>#REF!</v>
      </c>
      <c r="Y1811" s="199" t="e">
        <f>AND($C1811&lt;&gt;"",#REF!&lt;&gt;"")</f>
        <v>#REF!</v>
      </c>
      <c r="Z1811" s="199" t="e">
        <f>AND($C1811&lt;&gt;"",#REF!&lt;&gt;"")</f>
        <v>#REF!</v>
      </c>
      <c r="AA1811" s="199" t="e">
        <f t="shared" ref="AA1811:AF1853" si="62">IF(U1811=TRUE,1,"")</f>
        <v>#REF!</v>
      </c>
      <c r="AB1811" s="199" t="e">
        <f t="shared" si="62"/>
        <v>#REF!</v>
      </c>
      <c r="AC1811" s="199" t="e">
        <f t="shared" si="62"/>
        <v>#REF!</v>
      </c>
      <c r="AD1811" s="199" t="e">
        <f t="shared" si="62"/>
        <v>#REF!</v>
      </c>
      <c r="AE1811" s="199" t="e">
        <f t="shared" si="62"/>
        <v>#REF!</v>
      </c>
      <c r="AF1811" s="199" t="e">
        <f t="shared" si="62"/>
        <v>#REF!</v>
      </c>
    </row>
    <row r="1812" spans="21:32">
      <c r="U1812" s="199" t="e">
        <f>AND($C1812&lt;&gt;"",#REF!&lt;&gt;"")</f>
        <v>#REF!</v>
      </c>
      <c r="V1812" s="199" t="e">
        <f>AND($C1812&lt;&gt;"",#REF!&lt;&gt;"")</f>
        <v>#REF!</v>
      </c>
      <c r="W1812" s="199" t="e">
        <f>AND($C1812&lt;&gt;"",#REF!&lt;&gt;"")</f>
        <v>#REF!</v>
      </c>
      <c r="X1812" s="199" t="e">
        <f>AND($C1812&lt;&gt;"",#REF!&lt;&gt;"")</f>
        <v>#REF!</v>
      </c>
      <c r="Y1812" s="199" t="e">
        <f>AND($C1812&lt;&gt;"",#REF!&lt;&gt;"")</f>
        <v>#REF!</v>
      </c>
      <c r="Z1812" s="199" t="e">
        <f>AND($C1812&lt;&gt;"",#REF!&lt;&gt;"")</f>
        <v>#REF!</v>
      </c>
      <c r="AA1812" s="199" t="e">
        <f t="shared" si="62"/>
        <v>#REF!</v>
      </c>
      <c r="AB1812" s="199" t="e">
        <f t="shared" si="62"/>
        <v>#REF!</v>
      </c>
      <c r="AC1812" s="199" t="e">
        <f t="shared" si="62"/>
        <v>#REF!</v>
      </c>
      <c r="AD1812" s="199" t="e">
        <f t="shared" si="62"/>
        <v>#REF!</v>
      </c>
      <c r="AE1812" s="199" t="e">
        <f t="shared" si="62"/>
        <v>#REF!</v>
      </c>
      <c r="AF1812" s="199" t="e">
        <f t="shared" si="62"/>
        <v>#REF!</v>
      </c>
    </row>
    <row r="1813" spans="21:32">
      <c r="U1813" s="199" t="e">
        <f>AND($C1813&lt;&gt;"",#REF!&lt;&gt;"")</f>
        <v>#REF!</v>
      </c>
      <c r="V1813" s="199" t="e">
        <f>AND($C1813&lt;&gt;"",#REF!&lt;&gt;"")</f>
        <v>#REF!</v>
      </c>
      <c r="W1813" s="199" t="e">
        <f>AND($C1813&lt;&gt;"",#REF!&lt;&gt;"")</f>
        <v>#REF!</v>
      </c>
      <c r="X1813" s="199" t="e">
        <f>AND($C1813&lt;&gt;"",#REF!&lt;&gt;"")</f>
        <v>#REF!</v>
      </c>
      <c r="Y1813" s="199" t="e">
        <f>AND($C1813&lt;&gt;"",#REF!&lt;&gt;"")</f>
        <v>#REF!</v>
      </c>
      <c r="Z1813" s="199" t="e">
        <f>AND($C1813&lt;&gt;"",#REF!&lt;&gt;"")</f>
        <v>#REF!</v>
      </c>
      <c r="AA1813" s="199" t="e">
        <f t="shared" si="62"/>
        <v>#REF!</v>
      </c>
      <c r="AB1813" s="199" t="e">
        <f t="shared" si="62"/>
        <v>#REF!</v>
      </c>
      <c r="AC1813" s="199" t="e">
        <f t="shared" si="62"/>
        <v>#REF!</v>
      </c>
      <c r="AD1813" s="199" t="e">
        <f t="shared" si="62"/>
        <v>#REF!</v>
      </c>
      <c r="AE1813" s="199" t="e">
        <f t="shared" si="62"/>
        <v>#REF!</v>
      </c>
      <c r="AF1813" s="199" t="e">
        <f t="shared" si="62"/>
        <v>#REF!</v>
      </c>
    </row>
    <row r="1814" spans="21:32">
      <c r="U1814" s="199" t="e">
        <f>AND($C1814&lt;&gt;"",#REF!&lt;&gt;"")</f>
        <v>#REF!</v>
      </c>
      <c r="V1814" s="199" t="e">
        <f>AND($C1814&lt;&gt;"",#REF!&lt;&gt;"")</f>
        <v>#REF!</v>
      </c>
      <c r="W1814" s="199" t="e">
        <f>AND($C1814&lt;&gt;"",#REF!&lt;&gt;"")</f>
        <v>#REF!</v>
      </c>
      <c r="X1814" s="199" t="e">
        <f>AND($C1814&lt;&gt;"",#REF!&lt;&gt;"")</f>
        <v>#REF!</v>
      </c>
      <c r="Y1814" s="199" t="e">
        <f>AND($C1814&lt;&gt;"",#REF!&lt;&gt;"")</f>
        <v>#REF!</v>
      </c>
      <c r="Z1814" s="199" t="e">
        <f>AND($C1814&lt;&gt;"",#REF!&lt;&gt;"")</f>
        <v>#REF!</v>
      </c>
      <c r="AA1814" s="199" t="e">
        <f t="shared" si="62"/>
        <v>#REF!</v>
      </c>
      <c r="AB1814" s="199" t="e">
        <f t="shared" si="62"/>
        <v>#REF!</v>
      </c>
      <c r="AC1814" s="199" t="e">
        <f t="shared" si="62"/>
        <v>#REF!</v>
      </c>
      <c r="AD1814" s="199" t="e">
        <f t="shared" si="62"/>
        <v>#REF!</v>
      </c>
      <c r="AE1814" s="199" t="e">
        <f t="shared" si="62"/>
        <v>#REF!</v>
      </c>
      <c r="AF1814" s="199" t="e">
        <f t="shared" si="62"/>
        <v>#REF!</v>
      </c>
    </row>
    <row r="1815" spans="21:32">
      <c r="U1815" s="199" t="e">
        <f>AND($C1815&lt;&gt;"",#REF!&lt;&gt;"")</f>
        <v>#REF!</v>
      </c>
      <c r="V1815" s="199" t="e">
        <f>AND($C1815&lt;&gt;"",#REF!&lt;&gt;"")</f>
        <v>#REF!</v>
      </c>
      <c r="W1815" s="199" t="e">
        <f>AND($C1815&lt;&gt;"",#REF!&lt;&gt;"")</f>
        <v>#REF!</v>
      </c>
      <c r="X1815" s="199" t="e">
        <f>AND($C1815&lt;&gt;"",#REF!&lt;&gt;"")</f>
        <v>#REF!</v>
      </c>
      <c r="Y1815" s="199" t="e">
        <f>AND($C1815&lt;&gt;"",#REF!&lt;&gt;"")</f>
        <v>#REF!</v>
      </c>
      <c r="Z1815" s="199" t="e">
        <f>AND($C1815&lt;&gt;"",#REF!&lt;&gt;"")</f>
        <v>#REF!</v>
      </c>
      <c r="AA1815" s="199" t="e">
        <f t="shared" si="62"/>
        <v>#REF!</v>
      </c>
      <c r="AB1815" s="199" t="e">
        <f t="shared" si="62"/>
        <v>#REF!</v>
      </c>
      <c r="AC1815" s="199" t="e">
        <f t="shared" si="62"/>
        <v>#REF!</v>
      </c>
      <c r="AD1815" s="199" t="e">
        <f t="shared" si="62"/>
        <v>#REF!</v>
      </c>
      <c r="AE1815" s="199" t="e">
        <f t="shared" si="62"/>
        <v>#REF!</v>
      </c>
      <c r="AF1815" s="199" t="e">
        <f t="shared" si="62"/>
        <v>#REF!</v>
      </c>
    </row>
    <row r="1816" spans="21:32">
      <c r="U1816" s="199" t="e">
        <f>AND($C1816&lt;&gt;"",#REF!&lt;&gt;"")</f>
        <v>#REF!</v>
      </c>
      <c r="V1816" s="199" t="e">
        <f>AND($C1816&lt;&gt;"",#REF!&lt;&gt;"")</f>
        <v>#REF!</v>
      </c>
      <c r="W1816" s="199" t="e">
        <f>AND($C1816&lt;&gt;"",#REF!&lt;&gt;"")</f>
        <v>#REF!</v>
      </c>
      <c r="X1816" s="199" t="e">
        <f>AND($C1816&lt;&gt;"",#REF!&lt;&gt;"")</f>
        <v>#REF!</v>
      </c>
      <c r="Y1816" s="199" t="e">
        <f>AND($C1816&lt;&gt;"",#REF!&lt;&gt;"")</f>
        <v>#REF!</v>
      </c>
      <c r="Z1816" s="199" t="e">
        <f>AND($C1816&lt;&gt;"",#REF!&lt;&gt;"")</f>
        <v>#REF!</v>
      </c>
      <c r="AA1816" s="199" t="e">
        <f t="shared" si="62"/>
        <v>#REF!</v>
      </c>
      <c r="AB1816" s="199" t="e">
        <f t="shared" si="62"/>
        <v>#REF!</v>
      </c>
      <c r="AC1816" s="199" t="e">
        <f t="shared" si="62"/>
        <v>#REF!</v>
      </c>
      <c r="AD1816" s="199" t="e">
        <f t="shared" si="62"/>
        <v>#REF!</v>
      </c>
      <c r="AE1816" s="199" t="e">
        <f t="shared" si="62"/>
        <v>#REF!</v>
      </c>
      <c r="AF1816" s="199" t="e">
        <f t="shared" si="62"/>
        <v>#REF!</v>
      </c>
    </row>
    <row r="1817" spans="21:32">
      <c r="U1817" s="199" t="e">
        <f>AND($C1817&lt;&gt;"",#REF!&lt;&gt;"")</f>
        <v>#REF!</v>
      </c>
      <c r="V1817" s="199" t="e">
        <f>AND($C1817&lt;&gt;"",#REF!&lt;&gt;"")</f>
        <v>#REF!</v>
      </c>
      <c r="W1817" s="199" t="e">
        <f>AND($C1817&lt;&gt;"",#REF!&lt;&gt;"")</f>
        <v>#REF!</v>
      </c>
      <c r="X1817" s="199" t="e">
        <f>AND($C1817&lt;&gt;"",#REF!&lt;&gt;"")</f>
        <v>#REF!</v>
      </c>
      <c r="Y1817" s="199" t="e">
        <f>AND($C1817&lt;&gt;"",#REF!&lt;&gt;"")</f>
        <v>#REF!</v>
      </c>
      <c r="Z1817" s="199" t="e">
        <f>AND($C1817&lt;&gt;"",#REF!&lt;&gt;"")</f>
        <v>#REF!</v>
      </c>
      <c r="AA1817" s="199" t="e">
        <f t="shared" si="62"/>
        <v>#REF!</v>
      </c>
      <c r="AB1817" s="199" t="e">
        <f t="shared" si="62"/>
        <v>#REF!</v>
      </c>
      <c r="AC1817" s="199" t="e">
        <f t="shared" si="62"/>
        <v>#REF!</v>
      </c>
      <c r="AD1817" s="199" t="e">
        <f t="shared" si="62"/>
        <v>#REF!</v>
      </c>
      <c r="AE1817" s="199" t="e">
        <f t="shared" si="62"/>
        <v>#REF!</v>
      </c>
      <c r="AF1817" s="199" t="e">
        <f t="shared" si="62"/>
        <v>#REF!</v>
      </c>
    </row>
    <row r="1818" spans="21:32">
      <c r="U1818" s="199" t="e">
        <f>AND($C1818&lt;&gt;"",#REF!&lt;&gt;"")</f>
        <v>#REF!</v>
      </c>
      <c r="V1818" s="199" t="e">
        <f>AND($C1818&lt;&gt;"",#REF!&lt;&gt;"")</f>
        <v>#REF!</v>
      </c>
      <c r="W1818" s="199" t="e">
        <f>AND($C1818&lt;&gt;"",#REF!&lt;&gt;"")</f>
        <v>#REF!</v>
      </c>
      <c r="X1818" s="199" t="e">
        <f>AND($C1818&lt;&gt;"",#REF!&lt;&gt;"")</f>
        <v>#REF!</v>
      </c>
      <c r="Y1818" s="199" t="e">
        <f>AND($C1818&lt;&gt;"",#REF!&lt;&gt;"")</f>
        <v>#REF!</v>
      </c>
      <c r="Z1818" s="199" t="e">
        <f>AND($C1818&lt;&gt;"",#REF!&lt;&gt;"")</f>
        <v>#REF!</v>
      </c>
      <c r="AA1818" s="199" t="e">
        <f t="shared" si="62"/>
        <v>#REF!</v>
      </c>
      <c r="AB1818" s="199" t="e">
        <f t="shared" si="62"/>
        <v>#REF!</v>
      </c>
      <c r="AC1818" s="199" t="e">
        <f t="shared" si="62"/>
        <v>#REF!</v>
      </c>
      <c r="AD1818" s="199" t="e">
        <f t="shared" si="62"/>
        <v>#REF!</v>
      </c>
      <c r="AE1818" s="199" t="e">
        <f t="shared" si="62"/>
        <v>#REF!</v>
      </c>
      <c r="AF1818" s="199" t="e">
        <f t="shared" si="62"/>
        <v>#REF!</v>
      </c>
    </row>
    <row r="1819" spans="21:32">
      <c r="U1819" s="199" t="e">
        <f>AND($C1819&lt;&gt;"",#REF!&lt;&gt;"")</f>
        <v>#REF!</v>
      </c>
      <c r="V1819" s="199" t="e">
        <f>AND($C1819&lt;&gt;"",#REF!&lt;&gt;"")</f>
        <v>#REF!</v>
      </c>
      <c r="W1819" s="199" t="e">
        <f>AND($C1819&lt;&gt;"",#REF!&lt;&gt;"")</f>
        <v>#REF!</v>
      </c>
      <c r="X1819" s="199" t="e">
        <f>AND($C1819&lt;&gt;"",#REF!&lt;&gt;"")</f>
        <v>#REF!</v>
      </c>
      <c r="Y1819" s="199" t="e">
        <f>AND($C1819&lt;&gt;"",#REF!&lt;&gt;"")</f>
        <v>#REF!</v>
      </c>
      <c r="Z1819" s="199" t="e">
        <f>AND($C1819&lt;&gt;"",#REF!&lt;&gt;"")</f>
        <v>#REF!</v>
      </c>
      <c r="AA1819" s="199" t="e">
        <f t="shared" si="62"/>
        <v>#REF!</v>
      </c>
      <c r="AB1819" s="199" t="e">
        <f t="shared" si="62"/>
        <v>#REF!</v>
      </c>
      <c r="AC1819" s="199" t="e">
        <f t="shared" si="62"/>
        <v>#REF!</v>
      </c>
      <c r="AD1819" s="199" t="e">
        <f t="shared" si="62"/>
        <v>#REF!</v>
      </c>
      <c r="AE1819" s="199" t="e">
        <f t="shared" si="62"/>
        <v>#REF!</v>
      </c>
      <c r="AF1819" s="199" t="e">
        <f t="shared" si="62"/>
        <v>#REF!</v>
      </c>
    </row>
    <row r="1820" spans="21:32">
      <c r="U1820" s="199" t="e">
        <f>AND($C1820&lt;&gt;"",#REF!&lt;&gt;"")</f>
        <v>#REF!</v>
      </c>
      <c r="V1820" s="199" t="e">
        <f>AND($C1820&lt;&gt;"",#REF!&lt;&gt;"")</f>
        <v>#REF!</v>
      </c>
      <c r="W1820" s="199" t="e">
        <f>AND($C1820&lt;&gt;"",#REF!&lt;&gt;"")</f>
        <v>#REF!</v>
      </c>
      <c r="X1820" s="199" t="e">
        <f>AND($C1820&lt;&gt;"",#REF!&lt;&gt;"")</f>
        <v>#REF!</v>
      </c>
      <c r="Y1820" s="199" t="e">
        <f>AND($C1820&lt;&gt;"",#REF!&lt;&gt;"")</f>
        <v>#REF!</v>
      </c>
      <c r="Z1820" s="199" t="e">
        <f>AND($C1820&lt;&gt;"",#REF!&lt;&gt;"")</f>
        <v>#REF!</v>
      </c>
      <c r="AA1820" s="199" t="e">
        <f t="shared" si="62"/>
        <v>#REF!</v>
      </c>
      <c r="AB1820" s="199" t="e">
        <f t="shared" si="62"/>
        <v>#REF!</v>
      </c>
      <c r="AC1820" s="199" t="e">
        <f t="shared" si="62"/>
        <v>#REF!</v>
      </c>
      <c r="AD1820" s="199" t="e">
        <f t="shared" si="62"/>
        <v>#REF!</v>
      </c>
      <c r="AE1820" s="199" t="e">
        <f t="shared" si="62"/>
        <v>#REF!</v>
      </c>
      <c r="AF1820" s="199" t="e">
        <f t="shared" si="62"/>
        <v>#REF!</v>
      </c>
    </row>
    <row r="1821" spans="21:32">
      <c r="U1821" s="199" t="e">
        <f>AND($C1821&lt;&gt;"",#REF!&lt;&gt;"")</f>
        <v>#REF!</v>
      </c>
      <c r="V1821" s="199" t="e">
        <f>AND($C1821&lt;&gt;"",#REF!&lt;&gt;"")</f>
        <v>#REF!</v>
      </c>
      <c r="W1821" s="199" t="e">
        <f>AND($C1821&lt;&gt;"",#REF!&lt;&gt;"")</f>
        <v>#REF!</v>
      </c>
      <c r="X1821" s="199" t="e">
        <f>AND($C1821&lt;&gt;"",#REF!&lt;&gt;"")</f>
        <v>#REF!</v>
      </c>
      <c r="Y1821" s="199" t="e">
        <f>AND($C1821&lt;&gt;"",#REF!&lt;&gt;"")</f>
        <v>#REF!</v>
      </c>
      <c r="Z1821" s="199" t="e">
        <f>AND($C1821&lt;&gt;"",#REF!&lt;&gt;"")</f>
        <v>#REF!</v>
      </c>
      <c r="AA1821" s="199" t="e">
        <f t="shared" si="62"/>
        <v>#REF!</v>
      </c>
      <c r="AB1821" s="199" t="e">
        <f t="shared" si="62"/>
        <v>#REF!</v>
      </c>
      <c r="AC1821" s="199" t="e">
        <f t="shared" si="62"/>
        <v>#REF!</v>
      </c>
      <c r="AD1821" s="199" t="e">
        <f t="shared" si="62"/>
        <v>#REF!</v>
      </c>
      <c r="AE1821" s="199" t="e">
        <f t="shared" si="62"/>
        <v>#REF!</v>
      </c>
      <c r="AF1821" s="199" t="e">
        <f t="shared" si="62"/>
        <v>#REF!</v>
      </c>
    </row>
    <row r="1822" spans="21:32">
      <c r="U1822" s="199" t="e">
        <f>AND($C1822&lt;&gt;"",#REF!&lt;&gt;"")</f>
        <v>#REF!</v>
      </c>
      <c r="V1822" s="199" t="e">
        <f>AND($C1822&lt;&gt;"",#REF!&lt;&gt;"")</f>
        <v>#REF!</v>
      </c>
      <c r="W1822" s="199" t="e">
        <f>AND($C1822&lt;&gt;"",#REF!&lt;&gt;"")</f>
        <v>#REF!</v>
      </c>
      <c r="X1822" s="199" t="e">
        <f>AND($C1822&lt;&gt;"",#REF!&lt;&gt;"")</f>
        <v>#REF!</v>
      </c>
      <c r="Y1822" s="199" t="e">
        <f>AND($C1822&lt;&gt;"",#REF!&lt;&gt;"")</f>
        <v>#REF!</v>
      </c>
      <c r="Z1822" s="199" t="e">
        <f>AND($C1822&lt;&gt;"",#REF!&lt;&gt;"")</f>
        <v>#REF!</v>
      </c>
      <c r="AA1822" s="199" t="e">
        <f t="shared" si="62"/>
        <v>#REF!</v>
      </c>
      <c r="AB1822" s="199" t="e">
        <f t="shared" si="62"/>
        <v>#REF!</v>
      </c>
      <c r="AC1822" s="199" t="e">
        <f t="shared" si="62"/>
        <v>#REF!</v>
      </c>
      <c r="AD1822" s="199" t="e">
        <f t="shared" si="62"/>
        <v>#REF!</v>
      </c>
      <c r="AE1822" s="199" t="e">
        <f t="shared" si="62"/>
        <v>#REF!</v>
      </c>
      <c r="AF1822" s="199" t="e">
        <f t="shared" si="62"/>
        <v>#REF!</v>
      </c>
    </row>
    <row r="1823" spans="21:32">
      <c r="U1823" s="199" t="e">
        <f>AND($C1823&lt;&gt;"",#REF!&lt;&gt;"")</f>
        <v>#REF!</v>
      </c>
      <c r="V1823" s="199" t="e">
        <f>AND($C1823&lt;&gt;"",#REF!&lt;&gt;"")</f>
        <v>#REF!</v>
      </c>
      <c r="W1823" s="199" t="e">
        <f>AND($C1823&lt;&gt;"",#REF!&lt;&gt;"")</f>
        <v>#REF!</v>
      </c>
      <c r="X1823" s="199" t="e">
        <f>AND($C1823&lt;&gt;"",#REF!&lt;&gt;"")</f>
        <v>#REF!</v>
      </c>
      <c r="Y1823" s="199" t="e">
        <f>AND($C1823&lt;&gt;"",#REF!&lt;&gt;"")</f>
        <v>#REF!</v>
      </c>
      <c r="Z1823" s="199" t="e">
        <f>AND($C1823&lt;&gt;"",#REF!&lt;&gt;"")</f>
        <v>#REF!</v>
      </c>
      <c r="AA1823" s="199" t="e">
        <f t="shared" si="62"/>
        <v>#REF!</v>
      </c>
      <c r="AB1823" s="199" t="e">
        <f t="shared" si="62"/>
        <v>#REF!</v>
      </c>
      <c r="AC1823" s="199" t="e">
        <f t="shared" si="62"/>
        <v>#REF!</v>
      </c>
      <c r="AD1823" s="199" t="e">
        <f t="shared" si="62"/>
        <v>#REF!</v>
      </c>
      <c r="AE1823" s="199" t="e">
        <f t="shared" si="62"/>
        <v>#REF!</v>
      </c>
      <c r="AF1823" s="199" t="e">
        <f t="shared" si="62"/>
        <v>#REF!</v>
      </c>
    </row>
    <row r="1824" spans="21:32">
      <c r="U1824" s="199" t="e">
        <f>AND($C1824&lt;&gt;"",#REF!&lt;&gt;"")</f>
        <v>#REF!</v>
      </c>
      <c r="V1824" s="199" t="e">
        <f>AND($C1824&lt;&gt;"",#REF!&lt;&gt;"")</f>
        <v>#REF!</v>
      </c>
      <c r="W1824" s="199" t="e">
        <f>AND($C1824&lt;&gt;"",#REF!&lt;&gt;"")</f>
        <v>#REF!</v>
      </c>
      <c r="X1824" s="199" t="e">
        <f>AND($C1824&lt;&gt;"",#REF!&lt;&gt;"")</f>
        <v>#REF!</v>
      </c>
      <c r="Y1824" s="199" t="e">
        <f>AND($C1824&lt;&gt;"",#REF!&lt;&gt;"")</f>
        <v>#REF!</v>
      </c>
      <c r="Z1824" s="199" t="e">
        <f>AND($C1824&lt;&gt;"",#REF!&lt;&gt;"")</f>
        <v>#REF!</v>
      </c>
      <c r="AA1824" s="199" t="e">
        <f t="shared" si="62"/>
        <v>#REF!</v>
      </c>
      <c r="AB1824" s="199" t="e">
        <f t="shared" si="62"/>
        <v>#REF!</v>
      </c>
      <c r="AC1824" s="199" t="e">
        <f t="shared" si="62"/>
        <v>#REF!</v>
      </c>
      <c r="AD1824" s="199" t="e">
        <f t="shared" si="62"/>
        <v>#REF!</v>
      </c>
      <c r="AE1824" s="199" t="e">
        <f t="shared" si="62"/>
        <v>#REF!</v>
      </c>
      <c r="AF1824" s="199" t="e">
        <f t="shared" si="62"/>
        <v>#REF!</v>
      </c>
    </row>
    <row r="1825" spans="21:32">
      <c r="U1825" s="199" t="e">
        <f>AND($C1825&lt;&gt;"",#REF!&lt;&gt;"")</f>
        <v>#REF!</v>
      </c>
      <c r="V1825" s="199" t="e">
        <f>AND($C1825&lt;&gt;"",#REF!&lt;&gt;"")</f>
        <v>#REF!</v>
      </c>
      <c r="W1825" s="199" t="e">
        <f>AND($C1825&lt;&gt;"",#REF!&lt;&gt;"")</f>
        <v>#REF!</v>
      </c>
      <c r="X1825" s="199" t="e">
        <f>AND($C1825&lt;&gt;"",#REF!&lt;&gt;"")</f>
        <v>#REF!</v>
      </c>
      <c r="Y1825" s="199" t="e">
        <f>AND($C1825&lt;&gt;"",#REF!&lt;&gt;"")</f>
        <v>#REF!</v>
      </c>
      <c r="Z1825" s="199" t="e">
        <f>AND($C1825&lt;&gt;"",#REF!&lt;&gt;"")</f>
        <v>#REF!</v>
      </c>
      <c r="AA1825" s="199" t="e">
        <f t="shared" si="62"/>
        <v>#REF!</v>
      </c>
      <c r="AB1825" s="199" t="e">
        <f t="shared" si="62"/>
        <v>#REF!</v>
      </c>
      <c r="AC1825" s="199" t="e">
        <f t="shared" si="62"/>
        <v>#REF!</v>
      </c>
      <c r="AD1825" s="199" t="e">
        <f t="shared" si="62"/>
        <v>#REF!</v>
      </c>
      <c r="AE1825" s="199" t="e">
        <f t="shared" si="62"/>
        <v>#REF!</v>
      </c>
      <c r="AF1825" s="199" t="e">
        <f t="shared" si="62"/>
        <v>#REF!</v>
      </c>
    </row>
    <row r="1826" spans="21:32">
      <c r="U1826" s="199" t="e">
        <f>AND($C1826&lt;&gt;"",#REF!&lt;&gt;"")</f>
        <v>#REF!</v>
      </c>
      <c r="V1826" s="199" t="e">
        <f>AND($C1826&lt;&gt;"",#REF!&lt;&gt;"")</f>
        <v>#REF!</v>
      </c>
      <c r="W1826" s="199" t="e">
        <f>AND($C1826&lt;&gt;"",#REF!&lt;&gt;"")</f>
        <v>#REF!</v>
      </c>
      <c r="X1826" s="199" t="e">
        <f>AND($C1826&lt;&gt;"",#REF!&lt;&gt;"")</f>
        <v>#REF!</v>
      </c>
      <c r="Y1826" s="199" t="e">
        <f>AND($C1826&lt;&gt;"",#REF!&lt;&gt;"")</f>
        <v>#REF!</v>
      </c>
      <c r="Z1826" s="199" t="e">
        <f>AND($C1826&lt;&gt;"",#REF!&lt;&gt;"")</f>
        <v>#REF!</v>
      </c>
      <c r="AA1826" s="199" t="e">
        <f t="shared" si="62"/>
        <v>#REF!</v>
      </c>
      <c r="AB1826" s="199" t="e">
        <f t="shared" si="62"/>
        <v>#REF!</v>
      </c>
      <c r="AC1826" s="199" t="e">
        <f t="shared" si="62"/>
        <v>#REF!</v>
      </c>
      <c r="AD1826" s="199" t="e">
        <f t="shared" si="62"/>
        <v>#REF!</v>
      </c>
      <c r="AE1826" s="199" t="e">
        <f t="shared" si="62"/>
        <v>#REF!</v>
      </c>
      <c r="AF1826" s="199" t="e">
        <f t="shared" si="62"/>
        <v>#REF!</v>
      </c>
    </row>
    <row r="1827" spans="21:32">
      <c r="U1827" s="199" t="e">
        <f>AND($C1827&lt;&gt;"",#REF!&lt;&gt;"")</f>
        <v>#REF!</v>
      </c>
      <c r="V1827" s="199" t="e">
        <f>AND($C1827&lt;&gt;"",#REF!&lt;&gt;"")</f>
        <v>#REF!</v>
      </c>
      <c r="W1827" s="199" t="e">
        <f>AND($C1827&lt;&gt;"",#REF!&lt;&gt;"")</f>
        <v>#REF!</v>
      </c>
      <c r="X1827" s="199" t="e">
        <f>AND($C1827&lt;&gt;"",#REF!&lt;&gt;"")</f>
        <v>#REF!</v>
      </c>
      <c r="Y1827" s="199" t="e">
        <f>AND($C1827&lt;&gt;"",#REF!&lt;&gt;"")</f>
        <v>#REF!</v>
      </c>
      <c r="Z1827" s="199" t="e">
        <f>AND($C1827&lt;&gt;"",#REF!&lt;&gt;"")</f>
        <v>#REF!</v>
      </c>
      <c r="AA1827" s="199" t="e">
        <f t="shared" si="62"/>
        <v>#REF!</v>
      </c>
      <c r="AB1827" s="199" t="e">
        <f t="shared" si="62"/>
        <v>#REF!</v>
      </c>
      <c r="AC1827" s="199" t="e">
        <f t="shared" si="62"/>
        <v>#REF!</v>
      </c>
      <c r="AD1827" s="199" t="e">
        <f t="shared" si="62"/>
        <v>#REF!</v>
      </c>
      <c r="AE1827" s="199" t="e">
        <f t="shared" si="62"/>
        <v>#REF!</v>
      </c>
      <c r="AF1827" s="199" t="e">
        <f t="shared" si="62"/>
        <v>#REF!</v>
      </c>
    </row>
    <row r="1828" spans="21:32">
      <c r="U1828" s="199" t="e">
        <f>AND($C1828&lt;&gt;"",#REF!&lt;&gt;"")</f>
        <v>#REF!</v>
      </c>
      <c r="V1828" s="199" t="e">
        <f>AND($C1828&lt;&gt;"",#REF!&lt;&gt;"")</f>
        <v>#REF!</v>
      </c>
      <c r="W1828" s="199" t="e">
        <f>AND($C1828&lt;&gt;"",#REF!&lt;&gt;"")</f>
        <v>#REF!</v>
      </c>
      <c r="X1828" s="199" t="e">
        <f>AND($C1828&lt;&gt;"",#REF!&lt;&gt;"")</f>
        <v>#REF!</v>
      </c>
      <c r="Y1828" s="199" t="e">
        <f>AND($C1828&lt;&gt;"",#REF!&lt;&gt;"")</f>
        <v>#REF!</v>
      </c>
      <c r="Z1828" s="199" t="e">
        <f>AND($C1828&lt;&gt;"",#REF!&lt;&gt;"")</f>
        <v>#REF!</v>
      </c>
      <c r="AA1828" s="199" t="e">
        <f t="shared" si="62"/>
        <v>#REF!</v>
      </c>
      <c r="AB1828" s="199" t="e">
        <f t="shared" si="62"/>
        <v>#REF!</v>
      </c>
      <c r="AC1828" s="199" t="e">
        <f t="shared" si="62"/>
        <v>#REF!</v>
      </c>
      <c r="AD1828" s="199" t="e">
        <f t="shared" si="62"/>
        <v>#REF!</v>
      </c>
      <c r="AE1828" s="199" t="e">
        <f t="shared" si="62"/>
        <v>#REF!</v>
      </c>
      <c r="AF1828" s="199" t="e">
        <f t="shared" si="62"/>
        <v>#REF!</v>
      </c>
    </row>
    <row r="1829" spans="21:32">
      <c r="U1829" s="199" t="e">
        <f>AND($C1829&lt;&gt;"",#REF!&lt;&gt;"")</f>
        <v>#REF!</v>
      </c>
      <c r="V1829" s="199" t="e">
        <f>AND($C1829&lt;&gt;"",#REF!&lt;&gt;"")</f>
        <v>#REF!</v>
      </c>
      <c r="W1829" s="199" t="e">
        <f>AND($C1829&lt;&gt;"",#REF!&lt;&gt;"")</f>
        <v>#REF!</v>
      </c>
      <c r="X1829" s="199" t="e">
        <f>AND($C1829&lt;&gt;"",#REF!&lt;&gt;"")</f>
        <v>#REF!</v>
      </c>
      <c r="Y1829" s="199" t="e">
        <f>AND($C1829&lt;&gt;"",#REF!&lt;&gt;"")</f>
        <v>#REF!</v>
      </c>
      <c r="Z1829" s="199" t="e">
        <f>AND($C1829&lt;&gt;"",#REF!&lt;&gt;"")</f>
        <v>#REF!</v>
      </c>
      <c r="AA1829" s="199" t="e">
        <f t="shared" si="62"/>
        <v>#REF!</v>
      </c>
      <c r="AB1829" s="199" t="e">
        <f t="shared" si="62"/>
        <v>#REF!</v>
      </c>
      <c r="AC1829" s="199" t="e">
        <f t="shared" si="62"/>
        <v>#REF!</v>
      </c>
      <c r="AD1829" s="199" t="e">
        <f t="shared" si="62"/>
        <v>#REF!</v>
      </c>
      <c r="AE1829" s="199" t="e">
        <f t="shared" si="62"/>
        <v>#REF!</v>
      </c>
      <c r="AF1829" s="199" t="e">
        <f t="shared" si="62"/>
        <v>#REF!</v>
      </c>
    </row>
    <row r="1830" spans="21:32">
      <c r="U1830" s="199" t="e">
        <f>AND($C1830&lt;&gt;"",#REF!&lt;&gt;"")</f>
        <v>#REF!</v>
      </c>
      <c r="V1830" s="199" t="e">
        <f>AND($C1830&lt;&gt;"",#REF!&lt;&gt;"")</f>
        <v>#REF!</v>
      </c>
      <c r="W1830" s="199" t="e">
        <f>AND($C1830&lt;&gt;"",#REF!&lt;&gt;"")</f>
        <v>#REF!</v>
      </c>
      <c r="X1830" s="199" t="e">
        <f>AND($C1830&lt;&gt;"",#REF!&lt;&gt;"")</f>
        <v>#REF!</v>
      </c>
      <c r="Y1830" s="199" t="e">
        <f>AND($C1830&lt;&gt;"",#REF!&lt;&gt;"")</f>
        <v>#REF!</v>
      </c>
      <c r="Z1830" s="199" t="e">
        <f>AND($C1830&lt;&gt;"",#REF!&lt;&gt;"")</f>
        <v>#REF!</v>
      </c>
      <c r="AA1830" s="199" t="e">
        <f t="shared" si="62"/>
        <v>#REF!</v>
      </c>
      <c r="AB1830" s="199" t="e">
        <f t="shared" si="62"/>
        <v>#REF!</v>
      </c>
      <c r="AC1830" s="199" t="e">
        <f t="shared" si="62"/>
        <v>#REF!</v>
      </c>
      <c r="AD1830" s="199" t="e">
        <f t="shared" si="62"/>
        <v>#REF!</v>
      </c>
      <c r="AE1830" s="199" t="e">
        <f t="shared" si="62"/>
        <v>#REF!</v>
      </c>
      <c r="AF1830" s="199" t="e">
        <f t="shared" si="62"/>
        <v>#REF!</v>
      </c>
    </row>
    <row r="1831" spans="21:32">
      <c r="U1831" s="199" t="e">
        <f>AND($C1831&lt;&gt;"",#REF!&lt;&gt;"")</f>
        <v>#REF!</v>
      </c>
      <c r="V1831" s="199" t="e">
        <f>AND($C1831&lt;&gt;"",#REF!&lt;&gt;"")</f>
        <v>#REF!</v>
      </c>
      <c r="W1831" s="199" t="e">
        <f>AND($C1831&lt;&gt;"",#REF!&lt;&gt;"")</f>
        <v>#REF!</v>
      </c>
      <c r="X1831" s="199" t="e">
        <f>AND($C1831&lt;&gt;"",#REF!&lt;&gt;"")</f>
        <v>#REF!</v>
      </c>
      <c r="Y1831" s="199" t="e">
        <f>AND($C1831&lt;&gt;"",#REF!&lt;&gt;"")</f>
        <v>#REF!</v>
      </c>
      <c r="Z1831" s="199" t="e">
        <f>AND($C1831&lt;&gt;"",#REF!&lt;&gt;"")</f>
        <v>#REF!</v>
      </c>
      <c r="AA1831" s="199" t="e">
        <f t="shared" si="62"/>
        <v>#REF!</v>
      </c>
      <c r="AB1831" s="199" t="e">
        <f t="shared" si="62"/>
        <v>#REF!</v>
      </c>
      <c r="AC1831" s="199" t="e">
        <f t="shared" si="62"/>
        <v>#REF!</v>
      </c>
      <c r="AD1831" s="199" t="e">
        <f t="shared" si="62"/>
        <v>#REF!</v>
      </c>
      <c r="AE1831" s="199" t="e">
        <f t="shared" si="62"/>
        <v>#REF!</v>
      </c>
      <c r="AF1831" s="199" t="e">
        <f t="shared" si="62"/>
        <v>#REF!</v>
      </c>
    </row>
    <row r="1832" spans="21:32">
      <c r="U1832" s="199" t="e">
        <f>AND($C1832&lt;&gt;"",#REF!&lt;&gt;"")</f>
        <v>#REF!</v>
      </c>
      <c r="V1832" s="199" t="e">
        <f>AND($C1832&lt;&gt;"",#REF!&lt;&gt;"")</f>
        <v>#REF!</v>
      </c>
      <c r="W1832" s="199" t="e">
        <f>AND($C1832&lt;&gt;"",#REF!&lt;&gt;"")</f>
        <v>#REF!</v>
      </c>
      <c r="X1832" s="199" t="e">
        <f>AND($C1832&lt;&gt;"",#REF!&lt;&gt;"")</f>
        <v>#REF!</v>
      </c>
      <c r="Y1832" s="199" t="e">
        <f>AND($C1832&lt;&gt;"",#REF!&lt;&gt;"")</f>
        <v>#REF!</v>
      </c>
      <c r="Z1832" s="199" t="e">
        <f>AND($C1832&lt;&gt;"",#REF!&lt;&gt;"")</f>
        <v>#REF!</v>
      </c>
      <c r="AA1832" s="199" t="e">
        <f t="shared" si="62"/>
        <v>#REF!</v>
      </c>
      <c r="AB1832" s="199" t="e">
        <f t="shared" si="62"/>
        <v>#REF!</v>
      </c>
      <c r="AC1832" s="199" t="e">
        <f t="shared" si="62"/>
        <v>#REF!</v>
      </c>
      <c r="AD1832" s="199" t="e">
        <f t="shared" si="62"/>
        <v>#REF!</v>
      </c>
      <c r="AE1832" s="199" t="e">
        <f t="shared" si="62"/>
        <v>#REF!</v>
      </c>
      <c r="AF1832" s="199" t="e">
        <f t="shared" si="62"/>
        <v>#REF!</v>
      </c>
    </row>
    <row r="1833" spans="21:32">
      <c r="U1833" s="199" t="e">
        <f>AND($C1833&lt;&gt;"",#REF!&lt;&gt;"")</f>
        <v>#REF!</v>
      </c>
      <c r="V1833" s="199" t="e">
        <f>AND($C1833&lt;&gt;"",#REF!&lt;&gt;"")</f>
        <v>#REF!</v>
      </c>
      <c r="W1833" s="199" t="e">
        <f>AND($C1833&lt;&gt;"",#REF!&lt;&gt;"")</f>
        <v>#REF!</v>
      </c>
      <c r="X1833" s="199" t="e">
        <f>AND($C1833&lt;&gt;"",#REF!&lt;&gt;"")</f>
        <v>#REF!</v>
      </c>
      <c r="Y1833" s="199" t="e">
        <f>AND($C1833&lt;&gt;"",#REF!&lt;&gt;"")</f>
        <v>#REF!</v>
      </c>
      <c r="Z1833" s="199" t="e">
        <f>AND($C1833&lt;&gt;"",#REF!&lt;&gt;"")</f>
        <v>#REF!</v>
      </c>
      <c r="AA1833" s="199" t="e">
        <f t="shared" si="62"/>
        <v>#REF!</v>
      </c>
      <c r="AB1833" s="199" t="e">
        <f t="shared" si="62"/>
        <v>#REF!</v>
      </c>
      <c r="AC1833" s="199" t="e">
        <f t="shared" si="62"/>
        <v>#REF!</v>
      </c>
      <c r="AD1833" s="199" t="e">
        <f t="shared" si="62"/>
        <v>#REF!</v>
      </c>
      <c r="AE1833" s="199" t="e">
        <f t="shared" si="62"/>
        <v>#REF!</v>
      </c>
      <c r="AF1833" s="199" t="e">
        <f t="shared" si="62"/>
        <v>#REF!</v>
      </c>
    </row>
    <row r="1834" spans="21:32">
      <c r="U1834" s="199" t="e">
        <f>AND($C1834&lt;&gt;"",#REF!&lt;&gt;"")</f>
        <v>#REF!</v>
      </c>
      <c r="V1834" s="199" t="e">
        <f>AND($C1834&lt;&gt;"",#REF!&lt;&gt;"")</f>
        <v>#REF!</v>
      </c>
      <c r="W1834" s="199" t="e">
        <f>AND($C1834&lt;&gt;"",#REF!&lt;&gt;"")</f>
        <v>#REF!</v>
      </c>
      <c r="X1834" s="199" t="e">
        <f>AND($C1834&lt;&gt;"",#REF!&lt;&gt;"")</f>
        <v>#REF!</v>
      </c>
      <c r="Y1834" s="199" t="e">
        <f>AND($C1834&lt;&gt;"",#REF!&lt;&gt;"")</f>
        <v>#REF!</v>
      </c>
      <c r="Z1834" s="199" t="e">
        <f>AND($C1834&lt;&gt;"",#REF!&lt;&gt;"")</f>
        <v>#REF!</v>
      </c>
      <c r="AA1834" s="199" t="e">
        <f t="shared" si="62"/>
        <v>#REF!</v>
      </c>
      <c r="AB1834" s="199" t="e">
        <f t="shared" si="62"/>
        <v>#REF!</v>
      </c>
      <c r="AC1834" s="199" t="e">
        <f t="shared" si="62"/>
        <v>#REF!</v>
      </c>
      <c r="AD1834" s="199" t="e">
        <f t="shared" si="62"/>
        <v>#REF!</v>
      </c>
      <c r="AE1834" s="199" t="e">
        <f t="shared" si="62"/>
        <v>#REF!</v>
      </c>
      <c r="AF1834" s="199" t="e">
        <f t="shared" si="62"/>
        <v>#REF!</v>
      </c>
    </row>
    <row r="1835" spans="21:32">
      <c r="U1835" s="199" t="e">
        <f>AND($C1835&lt;&gt;"",#REF!&lt;&gt;"")</f>
        <v>#REF!</v>
      </c>
      <c r="V1835" s="199" t="e">
        <f>AND($C1835&lt;&gt;"",#REF!&lt;&gt;"")</f>
        <v>#REF!</v>
      </c>
      <c r="W1835" s="199" t="e">
        <f>AND($C1835&lt;&gt;"",#REF!&lt;&gt;"")</f>
        <v>#REF!</v>
      </c>
      <c r="X1835" s="199" t="e">
        <f>AND($C1835&lt;&gt;"",#REF!&lt;&gt;"")</f>
        <v>#REF!</v>
      </c>
      <c r="Y1835" s="199" t="e">
        <f>AND($C1835&lt;&gt;"",#REF!&lt;&gt;"")</f>
        <v>#REF!</v>
      </c>
      <c r="Z1835" s="199" t="e">
        <f>AND($C1835&lt;&gt;"",#REF!&lt;&gt;"")</f>
        <v>#REF!</v>
      </c>
      <c r="AA1835" s="199" t="e">
        <f t="shared" si="62"/>
        <v>#REF!</v>
      </c>
      <c r="AB1835" s="199" t="e">
        <f t="shared" si="62"/>
        <v>#REF!</v>
      </c>
      <c r="AC1835" s="199" t="e">
        <f t="shared" si="62"/>
        <v>#REF!</v>
      </c>
      <c r="AD1835" s="199" t="e">
        <f t="shared" si="62"/>
        <v>#REF!</v>
      </c>
      <c r="AE1835" s="199" t="e">
        <f t="shared" si="62"/>
        <v>#REF!</v>
      </c>
      <c r="AF1835" s="199" t="e">
        <f t="shared" si="62"/>
        <v>#REF!</v>
      </c>
    </row>
    <row r="1836" spans="21:32">
      <c r="U1836" s="199" t="e">
        <f>AND($C1836&lt;&gt;"",#REF!&lt;&gt;"")</f>
        <v>#REF!</v>
      </c>
      <c r="V1836" s="199" t="e">
        <f>AND($C1836&lt;&gt;"",#REF!&lt;&gt;"")</f>
        <v>#REF!</v>
      </c>
      <c r="W1836" s="199" t="e">
        <f>AND($C1836&lt;&gt;"",#REF!&lt;&gt;"")</f>
        <v>#REF!</v>
      </c>
      <c r="X1836" s="199" t="e">
        <f>AND($C1836&lt;&gt;"",#REF!&lt;&gt;"")</f>
        <v>#REF!</v>
      </c>
      <c r="Y1836" s="199" t="e">
        <f>AND($C1836&lt;&gt;"",#REF!&lt;&gt;"")</f>
        <v>#REF!</v>
      </c>
      <c r="Z1836" s="199" t="e">
        <f>AND($C1836&lt;&gt;"",#REF!&lt;&gt;"")</f>
        <v>#REF!</v>
      </c>
      <c r="AA1836" s="199" t="e">
        <f t="shared" si="62"/>
        <v>#REF!</v>
      </c>
      <c r="AB1836" s="199" t="e">
        <f t="shared" si="62"/>
        <v>#REF!</v>
      </c>
      <c r="AC1836" s="199" t="e">
        <f t="shared" si="62"/>
        <v>#REF!</v>
      </c>
      <c r="AD1836" s="199" t="e">
        <f t="shared" si="62"/>
        <v>#REF!</v>
      </c>
      <c r="AE1836" s="199" t="e">
        <f t="shared" si="62"/>
        <v>#REF!</v>
      </c>
      <c r="AF1836" s="199" t="e">
        <f t="shared" si="62"/>
        <v>#REF!</v>
      </c>
    </row>
    <row r="1837" spans="21:32">
      <c r="U1837" s="199" t="e">
        <f>AND($C1837&lt;&gt;"",#REF!&lt;&gt;"")</f>
        <v>#REF!</v>
      </c>
      <c r="V1837" s="199" t="e">
        <f>AND($C1837&lt;&gt;"",#REF!&lt;&gt;"")</f>
        <v>#REF!</v>
      </c>
      <c r="W1837" s="199" t="e">
        <f>AND($C1837&lt;&gt;"",#REF!&lt;&gt;"")</f>
        <v>#REF!</v>
      </c>
      <c r="X1837" s="199" t="e">
        <f>AND($C1837&lt;&gt;"",#REF!&lt;&gt;"")</f>
        <v>#REF!</v>
      </c>
      <c r="Y1837" s="199" t="e">
        <f>AND($C1837&lt;&gt;"",#REF!&lt;&gt;"")</f>
        <v>#REF!</v>
      </c>
      <c r="Z1837" s="199" t="e">
        <f>AND($C1837&lt;&gt;"",#REF!&lt;&gt;"")</f>
        <v>#REF!</v>
      </c>
      <c r="AA1837" s="199" t="e">
        <f t="shared" si="62"/>
        <v>#REF!</v>
      </c>
      <c r="AB1837" s="199" t="e">
        <f t="shared" si="62"/>
        <v>#REF!</v>
      </c>
      <c r="AC1837" s="199" t="e">
        <f t="shared" si="62"/>
        <v>#REF!</v>
      </c>
      <c r="AD1837" s="199" t="e">
        <f t="shared" si="62"/>
        <v>#REF!</v>
      </c>
      <c r="AE1837" s="199" t="e">
        <f t="shared" si="62"/>
        <v>#REF!</v>
      </c>
      <c r="AF1837" s="199" t="e">
        <f t="shared" si="62"/>
        <v>#REF!</v>
      </c>
    </row>
    <row r="1838" spans="21:32">
      <c r="U1838" s="199" t="e">
        <f>AND($C1838&lt;&gt;"",#REF!&lt;&gt;"")</f>
        <v>#REF!</v>
      </c>
      <c r="V1838" s="199" t="e">
        <f>AND($C1838&lt;&gt;"",#REF!&lt;&gt;"")</f>
        <v>#REF!</v>
      </c>
      <c r="W1838" s="199" t="e">
        <f>AND($C1838&lt;&gt;"",#REF!&lt;&gt;"")</f>
        <v>#REF!</v>
      </c>
      <c r="X1838" s="199" t="e">
        <f>AND($C1838&lt;&gt;"",#REF!&lt;&gt;"")</f>
        <v>#REF!</v>
      </c>
      <c r="Y1838" s="199" t="e">
        <f>AND($C1838&lt;&gt;"",#REF!&lt;&gt;"")</f>
        <v>#REF!</v>
      </c>
      <c r="Z1838" s="199" t="e">
        <f>AND($C1838&lt;&gt;"",#REF!&lt;&gt;"")</f>
        <v>#REF!</v>
      </c>
      <c r="AA1838" s="199" t="e">
        <f t="shared" si="62"/>
        <v>#REF!</v>
      </c>
      <c r="AB1838" s="199" t="e">
        <f t="shared" si="62"/>
        <v>#REF!</v>
      </c>
      <c r="AC1838" s="199" t="e">
        <f t="shared" si="62"/>
        <v>#REF!</v>
      </c>
      <c r="AD1838" s="199" t="e">
        <f t="shared" si="62"/>
        <v>#REF!</v>
      </c>
      <c r="AE1838" s="199" t="e">
        <f t="shared" si="62"/>
        <v>#REF!</v>
      </c>
      <c r="AF1838" s="199" t="e">
        <f t="shared" si="62"/>
        <v>#REF!</v>
      </c>
    </row>
    <row r="1839" spans="21:32">
      <c r="U1839" s="199" t="e">
        <f>AND($C1839&lt;&gt;"",#REF!&lt;&gt;"")</f>
        <v>#REF!</v>
      </c>
      <c r="V1839" s="199" t="e">
        <f>AND($C1839&lt;&gt;"",#REF!&lt;&gt;"")</f>
        <v>#REF!</v>
      </c>
      <c r="W1839" s="199" t="e">
        <f>AND($C1839&lt;&gt;"",#REF!&lt;&gt;"")</f>
        <v>#REF!</v>
      </c>
      <c r="X1839" s="199" t="e">
        <f>AND($C1839&lt;&gt;"",#REF!&lt;&gt;"")</f>
        <v>#REF!</v>
      </c>
      <c r="Y1839" s="199" t="e">
        <f>AND($C1839&lt;&gt;"",#REF!&lt;&gt;"")</f>
        <v>#REF!</v>
      </c>
      <c r="Z1839" s="199" t="e">
        <f>AND($C1839&lt;&gt;"",#REF!&lt;&gt;"")</f>
        <v>#REF!</v>
      </c>
      <c r="AA1839" s="199" t="e">
        <f t="shared" si="62"/>
        <v>#REF!</v>
      </c>
      <c r="AB1839" s="199" t="e">
        <f t="shared" si="62"/>
        <v>#REF!</v>
      </c>
      <c r="AC1839" s="199" t="e">
        <f t="shared" si="62"/>
        <v>#REF!</v>
      </c>
      <c r="AD1839" s="199" t="e">
        <f t="shared" si="62"/>
        <v>#REF!</v>
      </c>
      <c r="AE1839" s="199" t="e">
        <f t="shared" si="62"/>
        <v>#REF!</v>
      </c>
      <c r="AF1839" s="199" t="e">
        <f t="shared" si="62"/>
        <v>#REF!</v>
      </c>
    </row>
    <row r="1840" spans="21:32">
      <c r="U1840" s="199" t="e">
        <f>AND($C1840&lt;&gt;"",#REF!&lt;&gt;"")</f>
        <v>#REF!</v>
      </c>
      <c r="V1840" s="199" t="e">
        <f>AND($C1840&lt;&gt;"",#REF!&lt;&gt;"")</f>
        <v>#REF!</v>
      </c>
      <c r="W1840" s="199" t="e">
        <f>AND($C1840&lt;&gt;"",#REF!&lt;&gt;"")</f>
        <v>#REF!</v>
      </c>
      <c r="X1840" s="199" t="e">
        <f>AND($C1840&lt;&gt;"",#REF!&lt;&gt;"")</f>
        <v>#REF!</v>
      </c>
      <c r="Y1840" s="199" t="e">
        <f>AND($C1840&lt;&gt;"",#REF!&lt;&gt;"")</f>
        <v>#REF!</v>
      </c>
      <c r="Z1840" s="199" t="e">
        <f>AND($C1840&lt;&gt;"",#REF!&lt;&gt;"")</f>
        <v>#REF!</v>
      </c>
      <c r="AA1840" s="199" t="e">
        <f t="shared" si="62"/>
        <v>#REF!</v>
      </c>
      <c r="AB1840" s="199" t="e">
        <f t="shared" si="62"/>
        <v>#REF!</v>
      </c>
      <c r="AC1840" s="199" t="e">
        <f t="shared" si="62"/>
        <v>#REF!</v>
      </c>
      <c r="AD1840" s="199" t="e">
        <f t="shared" si="62"/>
        <v>#REF!</v>
      </c>
      <c r="AE1840" s="199" t="e">
        <f t="shared" si="62"/>
        <v>#REF!</v>
      </c>
      <c r="AF1840" s="199" t="e">
        <f t="shared" si="62"/>
        <v>#REF!</v>
      </c>
    </row>
    <row r="1841" spans="21:32">
      <c r="U1841" s="199" t="e">
        <f>AND($C1841&lt;&gt;"",#REF!&lt;&gt;"")</f>
        <v>#REF!</v>
      </c>
      <c r="V1841" s="199" t="e">
        <f>AND($C1841&lt;&gt;"",#REF!&lt;&gt;"")</f>
        <v>#REF!</v>
      </c>
      <c r="W1841" s="199" t="e">
        <f>AND($C1841&lt;&gt;"",#REF!&lt;&gt;"")</f>
        <v>#REF!</v>
      </c>
      <c r="X1841" s="199" t="e">
        <f>AND($C1841&lt;&gt;"",#REF!&lt;&gt;"")</f>
        <v>#REF!</v>
      </c>
      <c r="Y1841" s="199" t="e">
        <f>AND($C1841&lt;&gt;"",#REF!&lt;&gt;"")</f>
        <v>#REF!</v>
      </c>
      <c r="Z1841" s="199" t="e">
        <f>AND($C1841&lt;&gt;"",#REF!&lt;&gt;"")</f>
        <v>#REF!</v>
      </c>
      <c r="AA1841" s="199" t="e">
        <f t="shared" si="62"/>
        <v>#REF!</v>
      </c>
      <c r="AB1841" s="199" t="e">
        <f t="shared" si="62"/>
        <v>#REF!</v>
      </c>
      <c r="AC1841" s="199" t="e">
        <f t="shared" si="62"/>
        <v>#REF!</v>
      </c>
      <c r="AD1841" s="199" t="e">
        <f t="shared" si="62"/>
        <v>#REF!</v>
      </c>
      <c r="AE1841" s="199" t="e">
        <f t="shared" si="62"/>
        <v>#REF!</v>
      </c>
      <c r="AF1841" s="199" t="e">
        <f t="shared" si="62"/>
        <v>#REF!</v>
      </c>
    </row>
    <row r="1842" spans="21:32">
      <c r="U1842" s="199" t="e">
        <f>AND($C1842&lt;&gt;"",#REF!&lt;&gt;"")</f>
        <v>#REF!</v>
      </c>
      <c r="V1842" s="199" t="e">
        <f>AND($C1842&lt;&gt;"",#REF!&lt;&gt;"")</f>
        <v>#REF!</v>
      </c>
      <c r="W1842" s="199" t="e">
        <f>AND($C1842&lt;&gt;"",#REF!&lt;&gt;"")</f>
        <v>#REF!</v>
      </c>
      <c r="X1842" s="199" t="e">
        <f>AND($C1842&lt;&gt;"",#REF!&lt;&gt;"")</f>
        <v>#REF!</v>
      </c>
      <c r="Y1842" s="199" t="e">
        <f>AND($C1842&lt;&gt;"",#REF!&lt;&gt;"")</f>
        <v>#REF!</v>
      </c>
      <c r="Z1842" s="199" t="e">
        <f>AND($C1842&lt;&gt;"",#REF!&lt;&gt;"")</f>
        <v>#REF!</v>
      </c>
      <c r="AA1842" s="199" t="e">
        <f t="shared" si="62"/>
        <v>#REF!</v>
      </c>
      <c r="AB1842" s="199" t="e">
        <f t="shared" si="62"/>
        <v>#REF!</v>
      </c>
      <c r="AC1842" s="199" t="e">
        <f t="shared" si="62"/>
        <v>#REF!</v>
      </c>
      <c r="AD1842" s="199" t="e">
        <f t="shared" si="62"/>
        <v>#REF!</v>
      </c>
      <c r="AE1842" s="199" t="e">
        <f t="shared" si="62"/>
        <v>#REF!</v>
      </c>
      <c r="AF1842" s="199" t="e">
        <f t="shared" si="62"/>
        <v>#REF!</v>
      </c>
    </row>
    <row r="1843" spans="21:32">
      <c r="U1843" s="199" t="e">
        <f>AND($C1843&lt;&gt;"",#REF!&lt;&gt;"")</f>
        <v>#REF!</v>
      </c>
      <c r="V1843" s="199" t="e">
        <f>AND($C1843&lt;&gt;"",#REF!&lt;&gt;"")</f>
        <v>#REF!</v>
      </c>
      <c r="W1843" s="199" t="e">
        <f>AND($C1843&lt;&gt;"",#REF!&lt;&gt;"")</f>
        <v>#REF!</v>
      </c>
      <c r="X1843" s="199" t="e">
        <f>AND($C1843&lt;&gt;"",#REF!&lt;&gt;"")</f>
        <v>#REF!</v>
      </c>
      <c r="Y1843" s="199" t="e">
        <f>AND($C1843&lt;&gt;"",#REF!&lt;&gt;"")</f>
        <v>#REF!</v>
      </c>
      <c r="Z1843" s="199" t="e">
        <f>AND($C1843&lt;&gt;"",#REF!&lt;&gt;"")</f>
        <v>#REF!</v>
      </c>
      <c r="AA1843" s="199" t="e">
        <f t="shared" si="62"/>
        <v>#REF!</v>
      </c>
      <c r="AB1843" s="199" t="e">
        <f t="shared" si="62"/>
        <v>#REF!</v>
      </c>
      <c r="AC1843" s="199" t="e">
        <f t="shared" si="62"/>
        <v>#REF!</v>
      </c>
      <c r="AD1843" s="199" t="e">
        <f t="shared" si="62"/>
        <v>#REF!</v>
      </c>
      <c r="AE1843" s="199" t="e">
        <f t="shared" si="62"/>
        <v>#REF!</v>
      </c>
      <c r="AF1843" s="199" t="e">
        <f t="shared" si="62"/>
        <v>#REF!</v>
      </c>
    </row>
    <row r="1844" spans="21:32">
      <c r="U1844" s="199" t="e">
        <f>AND($C1844&lt;&gt;"",#REF!&lt;&gt;"")</f>
        <v>#REF!</v>
      </c>
      <c r="V1844" s="199" t="e">
        <f>AND($C1844&lt;&gt;"",#REF!&lt;&gt;"")</f>
        <v>#REF!</v>
      </c>
      <c r="W1844" s="199" t="e">
        <f>AND($C1844&lt;&gt;"",#REF!&lt;&gt;"")</f>
        <v>#REF!</v>
      </c>
      <c r="X1844" s="199" t="e">
        <f>AND($C1844&lt;&gt;"",#REF!&lt;&gt;"")</f>
        <v>#REF!</v>
      </c>
      <c r="Y1844" s="199" t="e">
        <f>AND($C1844&lt;&gt;"",#REF!&lt;&gt;"")</f>
        <v>#REF!</v>
      </c>
      <c r="Z1844" s="199" t="e">
        <f>AND($C1844&lt;&gt;"",#REF!&lt;&gt;"")</f>
        <v>#REF!</v>
      </c>
      <c r="AA1844" s="199" t="e">
        <f t="shared" si="62"/>
        <v>#REF!</v>
      </c>
      <c r="AB1844" s="199" t="e">
        <f t="shared" si="62"/>
        <v>#REF!</v>
      </c>
      <c r="AC1844" s="199" t="e">
        <f t="shared" si="62"/>
        <v>#REF!</v>
      </c>
      <c r="AD1844" s="199" t="e">
        <f t="shared" si="62"/>
        <v>#REF!</v>
      </c>
      <c r="AE1844" s="199" t="e">
        <f t="shared" si="62"/>
        <v>#REF!</v>
      </c>
      <c r="AF1844" s="199" t="e">
        <f t="shared" si="62"/>
        <v>#REF!</v>
      </c>
    </row>
    <row r="1845" spans="21:32">
      <c r="U1845" s="199" t="e">
        <f>AND($C1845&lt;&gt;"",#REF!&lt;&gt;"")</f>
        <v>#REF!</v>
      </c>
      <c r="V1845" s="199" t="e">
        <f>AND($C1845&lt;&gt;"",#REF!&lt;&gt;"")</f>
        <v>#REF!</v>
      </c>
      <c r="W1845" s="199" t="e">
        <f>AND($C1845&lt;&gt;"",#REF!&lt;&gt;"")</f>
        <v>#REF!</v>
      </c>
      <c r="X1845" s="199" t="e">
        <f>AND($C1845&lt;&gt;"",#REF!&lt;&gt;"")</f>
        <v>#REF!</v>
      </c>
      <c r="Y1845" s="199" t="e">
        <f>AND($C1845&lt;&gt;"",#REF!&lt;&gt;"")</f>
        <v>#REF!</v>
      </c>
      <c r="Z1845" s="199" t="e">
        <f>AND($C1845&lt;&gt;"",#REF!&lt;&gt;"")</f>
        <v>#REF!</v>
      </c>
      <c r="AA1845" s="199" t="e">
        <f t="shared" si="62"/>
        <v>#REF!</v>
      </c>
      <c r="AB1845" s="199" t="e">
        <f t="shared" si="62"/>
        <v>#REF!</v>
      </c>
      <c r="AC1845" s="199" t="e">
        <f t="shared" si="62"/>
        <v>#REF!</v>
      </c>
      <c r="AD1845" s="199" t="e">
        <f t="shared" si="62"/>
        <v>#REF!</v>
      </c>
      <c r="AE1845" s="199" t="e">
        <f t="shared" si="62"/>
        <v>#REF!</v>
      </c>
      <c r="AF1845" s="199" t="e">
        <f t="shared" si="62"/>
        <v>#REF!</v>
      </c>
    </row>
    <row r="1846" spans="21:32">
      <c r="U1846" s="199" t="e">
        <f>AND($C1846&lt;&gt;"",#REF!&lt;&gt;"")</f>
        <v>#REF!</v>
      </c>
      <c r="V1846" s="199" t="e">
        <f>AND($C1846&lt;&gt;"",#REF!&lt;&gt;"")</f>
        <v>#REF!</v>
      </c>
      <c r="W1846" s="199" t="e">
        <f>AND($C1846&lt;&gt;"",#REF!&lt;&gt;"")</f>
        <v>#REF!</v>
      </c>
      <c r="X1846" s="199" t="e">
        <f>AND($C1846&lt;&gt;"",#REF!&lt;&gt;"")</f>
        <v>#REF!</v>
      </c>
      <c r="Y1846" s="199" t="e">
        <f>AND($C1846&lt;&gt;"",#REF!&lt;&gt;"")</f>
        <v>#REF!</v>
      </c>
      <c r="Z1846" s="199" t="e">
        <f>AND($C1846&lt;&gt;"",#REF!&lt;&gt;"")</f>
        <v>#REF!</v>
      </c>
      <c r="AA1846" s="199" t="e">
        <f t="shared" si="62"/>
        <v>#REF!</v>
      </c>
      <c r="AB1846" s="199" t="e">
        <f t="shared" si="62"/>
        <v>#REF!</v>
      </c>
      <c r="AC1846" s="199" t="e">
        <f t="shared" si="62"/>
        <v>#REF!</v>
      </c>
      <c r="AD1846" s="199" t="e">
        <f t="shared" si="62"/>
        <v>#REF!</v>
      </c>
      <c r="AE1846" s="199" t="e">
        <f t="shared" si="62"/>
        <v>#REF!</v>
      </c>
      <c r="AF1846" s="199" t="e">
        <f t="shared" si="62"/>
        <v>#REF!</v>
      </c>
    </row>
    <row r="1847" spans="21:32">
      <c r="U1847" s="199" t="e">
        <f>AND($C1847&lt;&gt;"",#REF!&lt;&gt;"")</f>
        <v>#REF!</v>
      </c>
      <c r="V1847" s="199" t="e">
        <f>AND($C1847&lt;&gt;"",#REF!&lt;&gt;"")</f>
        <v>#REF!</v>
      </c>
      <c r="W1847" s="199" t="e">
        <f>AND($C1847&lt;&gt;"",#REF!&lt;&gt;"")</f>
        <v>#REF!</v>
      </c>
      <c r="X1847" s="199" t="e">
        <f>AND($C1847&lt;&gt;"",#REF!&lt;&gt;"")</f>
        <v>#REF!</v>
      </c>
      <c r="Y1847" s="199" t="e">
        <f>AND($C1847&lt;&gt;"",#REF!&lt;&gt;"")</f>
        <v>#REF!</v>
      </c>
      <c r="Z1847" s="199" t="e">
        <f>AND($C1847&lt;&gt;"",#REF!&lt;&gt;"")</f>
        <v>#REF!</v>
      </c>
      <c r="AA1847" s="199" t="e">
        <f t="shared" si="62"/>
        <v>#REF!</v>
      </c>
      <c r="AB1847" s="199" t="e">
        <f t="shared" si="62"/>
        <v>#REF!</v>
      </c>
      <c r="AC1847" s="199" t="e">
        <f t="shared" si="62"/>
        <v>#REF!</v>
      </c>
      <c r="AD1847" s="199" t="e">
        <f t="shared" si="62"/>
        <v>#REF!</v>
      </c>
      <c r="AE1847" s="199" t="e">
        <f t="shared" si="62"/>
        <v>#REF!</v>
      </c>
      <c r="AF1847" s="199" t="e">
        <f t="shared" si="62"/>
        <v>#REF!</v>
      </c>
    </row>
    <row r="1848" spans="21:32">
      <c r="U1848" s="199" t="e">
        <f>AND($C1848&lt;&gt;"",#REF!&lt;&gt;"")</f>
        <v>#REF!</v>
      </c>
      <c r="V1848" s="199" t="e">
        <f>AND($C1848&lt;&gt;"",#REF!&lt;&gt;"")</f>
        <v>#REF!</v>
      </c>
      <c r="W1848" s="199" t="e">
        <f>AND($C1848&lt;&gt;"",#REF!&lt;&gt;"")</f>
        <v>#REF!</v>
      </c>
      <c r="X1848" s="199" t="e">
        <f>AND($C1848&lt;&gt;"",#REF!&lt;&gt;"")</f>
        <v>#REF!</v>
      </c>
      <c r="Y1848" s="199" t="e">
        <f>AND($C1848&lt;&gt;"",#REF!&lt;&gt;"")</f>
        <v>#REF!</v>
      </c>
      <c r="Z1848" s="199" t="e">
        <f>AND($C1848&lt;&gt;"",#REF!&lt;&gt;"")</f>
        <v>#REF!</v>
      </c>
      <c r="AA1848" s="199" t="e">
        <f t="shared" si="62"/>
        <v>#REF!</v>
      </c>
      <c r="AB1848" s="199" t="e">
        <f t="shared" si="62"/>
        <v>#REF!</v>
      </c>
      <c r="AC1848" s="199" t="e">
        <f t="shared" si="62"/>
        <v>#REF!</v>
      </c>
      <c r="AD1848" s="199" t="e">
        <f t="shared" si="62"/>
        <v>#REF!</v>
      </c>
      <c r="AE1848" s="199" t="e">
        <f t="shared" si="62"/>
        <v>#REF!</v>
      </c>
      <c r="AF1848" s="199" t="e">
        <f t="shared" si="62"/>
        <v>#REF!</v>
      </c>
    </row>
    <row r="1849" spans="21:32">
      <c r="U1849" s="199" t="e">
        <f>AND($C1849&lt;&gt;"",#REF!&lt;&gt;"")</f>
        <v>#REF!</v>
      </c>
      <c r="V1849" s="199" t="e">
        <f>AND($C1849&lt;&gt;"",#REF!&lt;&gt;"")</f>
        <v>#REF!</v>
      </c>
      <c r="W1849" s="199" t="e">
        <f>AND($C1849&lt;&gt;"",#REF!&lt;&gt;"")</f>
        <v>#REF!</v>
      </c>
      <c r="X1849" s="199" t="e">
        <f>AND($C1849&lt;&gt;"",#REF!&lt;&gt;"")</f>
        <v>#REF!</v>
      </c>
      <c r="Y1849" s="199" t="e">
        <f>AND($C1849&lt;&gt;"",#REF!&lt;&gt;"")</f>
        <v>#REF!</v>
      </c>
      <c r="Z1849" s="199" t="e">
        <f>AND($C1849&lt;&gt;"",#REF!&lt;&gt;"")</f>
        <v>#REF!</v>
      </c>
      <c r="AA1849" s="199" t="e">
        <f t="shared" si="62"/>
        <v>#REF!</v>
      </c>
      <c r="AB1849" s="199" t="e">
        <f t="shared" si="62"/>
        <v>#REF!</v>
      </c>
      <c r="AC1849" s="199" t="e">
        <f t="shared" si="62"/>
        <v>#REF!</v>
      </c>
      <c r="AD1849" s="199" t="e">
        <f t="shared" si="62"/>
        <v>#REF!</v>
      </c>
      <c r="AE1849" s="199" t="e">
        <f t="shared" si="62"/>
        <v>#REF!</v>
      </c>
      <c r="AF1849" s="199" t="e">
        <f t="shared" si="62"/>
        <v>#REF!</v>
      </c>
    </row>
    <row r="1850" spans="21:32">
      <c r="U1850" s="199" t="e">
        <f>AND($C1850&lt;&gt;"",#REF!&lt;&gt;"")</f>
        <v>#REF!</v>
      </c>
      <c r="V1850" s="199" t="e">
        <f>AND($C1850&lt;&gt;"",#REF!&lt;&gt;"")</f>
        <v>#REF!</v>
      </c>
      <c r="W1850" s="199" t="e">
        <f>AND($C1850&lt;&gt;"",#REF!&lt;&gt;"")</f>
        <v>#REF!</v>
      </c>
      <c r="X1850" s="199" t="e">
        <f>AND($C1850&lt;&gt;"",#REF!&lt;&gt;"")</f>
        <v>#REF!</v>
      </c>
      <c r="Y1850" s="199" t="e">
        <f>AND($C1850&lt;&gt;"",#REF!&lt;&gt;"")</f>
        <v>#REF!</v>
      </c>
      <c r="Z1850" s="199" t="e">
        <f>AND($C1850&lt;&gt;"",#REF!&lt;&gt;"")</f>
        <v>#REF!</v>
      </c>
      <c r="AA1850" s="199" t="e">
        <f t="shared" si="62"/>
        <v>#REF!</v>
      </c>
      <c r="AB1850" s="199" t="e">
        <f t="shared" si="62"/>
        <v>#REF!</v>
      </c>
      <c r="AC1850" s="199" t="e">
        <f t="shared" si="62"/>
        <v>#REF!</v>
      </c>
      <c r="AD1850" s="199" t="e">
        <f t="shared" si="62"/>
        <v>#REF!</v>
      </c>
      <c r="AE1850" s="199" t="e">
        <f t="shared" si="62"/>
        <v>#REF!</v>
      </c>
      <c r="AF1850" s="199" t="e">
        <f t="shared" si="62"/>
        <v>#REF!</v>
      </c>
    </row>
    <row r="1851" spans="21:32">
      <c r="U1851" s="199" t="e">
        <f>AND($C1851&lt;&gt;"",#REF!&lt;&gt;"")</f>
        <v>#REF!</v>
      </c>
      <c r="V1851" s="199" t="e">
        <f>AND($C1851&lt;&gt;"",#REF!&lt;&gt;"")</f>
        <v>#REF!</v>
      </c>
      <c r="W1851" s="199" t="e">
        <f>AND($C1851&lt;&gt;"",#REF!&lt;&gt;"")</f>
        <v>#REF!</v>
      </c>
      <c r="X1851" s="199" t="e">
        <f>AND($C1851&lt;&gt;"",#REF!&lt;&gt;"")</f>
        <v>#REF!</v>
      </c>
      <c r="Y1851" s="199" t="e">
        <f>AND($C1851&lt;&gt;"",#REF!&lt;&gt;"")</f>
        <v>#REF!</v>
      </c>
      <c r="Z1851" s="199" t="e">
        <f>AND($C1851&lt;&gt;"",#REF!&lt;&gt;"")</f>
        <v>#REF!</v>
      </c>
      <c r="AA1851" s="199" t="e">
        <f t="shared" si="62"/>
        <v>#REF!</v>
      </c>
      <c r="AB1851" s="199" t="e">
        <f t="shared" si="62"/>
        <v>#REF!</v>
      </c>
      <c r="AC1851" s="199" t="e">
        <f t="shared" si="62"/>
        <v>#REF!</v>
      </c>
      <c r="AD1851" s="199" t="e">
        <f t="shared" si="62"/>
        <v>#REF!</v>
      </c>
      <c r="AE1851" s="199" t="e">
        <f t="shared" si="62"/>
        <v>#REF!</v>
      </c>
      <c r="AF1851" s="199" t="e">
        <f t="shared" si="62"/>
        <v>#REF!</v>
      </c>
    </row>
    <row r="1852" spans="21:32">
      <c r="U1852" s="199" t="e">
        <f>AND($C1852&lt;&gt;"",#REF!&lt;&gt;"")</f>
        <v>#REF!</v>
      </c>
      <c r="V1852" s="199" t="e">
        <f>AND($C1852&lt;&gt;"",#REF!&lt;&gt;"")</f>
        <v>#REF!</v>
      </c>
      <c r="W1852" s="199" t="e">
        <f>AND($C1852&lt;&gt;"",#REF!&lt;&gt;"")</f>
        <v>#REF!</v>
      </c>
      <c r="X1852" s="199" t="e">
        <f>AND($C1852&lt;&gt;"",#REF!&lt;&gt;"")</f>
        <v>#REF!</v>
      </c>
      <c r="Y1852" s="199" t="e">
        <f>AND($C1852&lt;&gt;"",#REF!&lt;&gt;"")</f>
        <v>#REF!</v>
      </c>
      <c r="Z1852" s="199" t="e">
        <f>AND($C1852&lt;&gt;"",#REF!&lt;&gt;"")</f>
        <v>#REF!</v>
      </c>
      <c r="AA1852" s="199" t="e">
        <f t="shared" si="62"/>
        <v>#REF!</v>
      </c>
      <c r="AB1852" s="199" t="e">
        <f t="shared" si="62"/>
        <v>#REF!</v>
      </c>
      <c r="AC1852" s="199" t="e">
        <f t="shared" si="62"/>
        <v>#REF!</v>
      </c>
      <c r="AD1852" s="199" t="e">
        <f t="shared" si="62"/>
        <v>#REF!</v>
      </c>
      <c r="AE1852" s="199" t="e">
        <f t="shared" si="62"/>
        <v>#REF!</v>
      </c>
      <c r="AF1852" s="199" t="e">
        <f t="shared" si="62"/>
        <v>#REF!</v>
      </c>
    </row>
    <row r="1853" spans="21:32">
      <c r="U1853" s="199" t="e">
        <f>AND($C1853&lt;&gt;"",#REF!&lt;&gt;"")</f>
        <v>#REF!</v>
      </c>
      <c r="V1853" s="199" t="e">
        <f>AND($C1853&lt;&gt;"",#REF!&lt;&gt;"")</f>
        <v>#REF!</v>
      </c>
      <c r="W1853" s="199" t="e">
        <f>AND($C1853&lt;&gt;"",#REF!&lt;&gt;"")</f>
        <v>#REF!</v>
      </c>
      <c r="X1853" s="199" t="e">
        <f>AND($C1853&lt;&gt;"",#REF!&lt;&gt;"")</f>
        <v>#REF!</v>
      </c>
      <c r="Y1853" s="199" t="e">
        <f>AND($C1853&lt;&gt;"",#REF!&lt;&gt;"")</f>
        <v>#REF!</v>
      </c>
      <c r="Z1853" s="199" t="e">
        <f>AND($C1853&lt;&gt;"",#REF!&lt;&gt;"")</f>
        <v>#REF!</v>
      </c>
      <c r="AA1853" s="199" t="e">
        <f t="shared" si="62"/>
        <v>#REF!</v>
      </c>
      <c r="AB1853" s="199" t="e">
        <f t="shared" si="62"/>
        <v>#REF!</v>
      </c>
      <c r="AC1853" s="199" t="e">
        <f t="shared" si="62"/>
        <v>#REF!</v>
      </c>
      <c r="AD1853" s="199" t="e">
        <f t="shared" ref="AD1853:AF1916" si="63">IF(X1853=TRUE,1,"")</f>
        <v>#REF!</v>
      </c>
      <c r="AE1853" s="199" t="e">
        <f t="shared" si="63"/>
        <v>#REF!</v>
      </c>
      <c r="AF1853" s="199" t="e">
        <f t="shared" si="63"/>
        <v>#REF!</v>
      </c>
    </row>
    <row r="1854" spans="21:32">
      <c r="U1854" s="199" t="e">
        <f>AND($C1854&lt;&gt;"",#REF!&lt;&gt;"")</f>
        <v>#REF!</v>
      </c>
      <c r="V1854" s="199" t="e">
        <f>AND($C1854&lt;&gt;"",#REF!&lt;&gt;"")</f>
        <v>#REF!</v>
      </c>
      <c r="W1854" s="199" t="e">
        <f>AND($C1854&lt;&gt;"",#REF!&lt;&gt;"")</f>
        <v>#REF!</v>
      </c>
      <c r="X1854" s="199" t="e">
        <f>AND($C1854&lt;&gt;"",#REF!&lt;&gt;"")</f>
        <v>#REF!</v>
      </c>
      <c r="Y1854" s="199" t="e">
        <f>AND($C1854&lt;&gt;"",#REF!&lt;&gt;"")</f>
        <v>#REF!</v>
      </c>
      <c r="Z1854" s="199" t="e">
        <f>AND($C1854&lt;&gt;"",#REF!&lt;&gt;"")</f>
        <v>#REF!</v>
      </c>
      <c r="AA1854" s="199" t="e">
        <f t="shared" ref="AA1854:AF1917" si="64">IF(U1854=TRUE,1,"")</f>
        <v>#REF!</v>
      </c>
      <c r="AB1854" s="199" t="e">
        <f t="shared" si="64"/>
        <v>#REF!</v>
      </c>
      <c r="AC1854" s="199" t="e">
        <f t="shared" si="64"/>
        <v>#REF!</v>
      </c>
      <c r="AD1854" s="199" t="e">
        <f t="shared" si="63"/>
        <v>#REF!</v>
      </c>
      <c r="AE1854" s="199" t="e">
        <f t="shared" si="63"/>
        <v>#REF!</v>
      </c>
      <c r="AF1854" s="199" t="e">
        <f t="shared" si="63"/>
        <v>#REF!</v>
      </c>
    </row>
    <row r="1855" spans="21:32">
      <c r="U1855" s="199" t="e">
        <f>AND($C1855&lt;&gt;"",#REF!&lt;&gt;"")</f>
        <v>#REF!</v>
      </c>
      <c r="V1855" s="199" t="e">
        <f>AND($C1855&lt;&gt;"",#REF!&lt;&gt;"")</f>
        <v>#REF!</v>
      </c>
      <c r="W1855" s="199" t="e">
        <f>AND($C1855&lt;&gt;"",#REF!&lt;&gt;"")</f>
        <v>#REF!</v>
      </c>
      <c r="X1855" s="199" t="e">
        <f>AND($C1855&lt;&gt;"",#REF!&lt;&gt;"")</f>
        <v>#REF!</v>
      </c>
      <c r="Y1855" s="199" t="e">
        <f>AND($C1855&lt;&gt;"",#REF!&lt;&gt;"")</f>
        <v>#REF!</v>
      </c>
      <c r="Z1855" s="199" t="e">
        <f>AND($C1855&lt;&gt;"",#REF!&lt;&gt;"")</f>
        <v>#REF!</v>
      </c>
      <c r="AA1855" s="199" t="e">
        <f t="shared" si="64"/>
        <v>#REF!</v>
      </c>
      <c r="AB1855" s="199" t="e">
        <f t="shared" si="64"/>
        <v>#REF!</v>
      </c>
      <c r="AC1855" s="199" t="e">
        <f t="shared" si="64"/>
        <v>#REF!</v>
      </c>
      <c r="AD1855" s="199" t="e">
        <f t="shared" si="63"/>
        <v>#REF!</v>
      </c>
      <c r="AE1855" s="199" t="e">
        <f t="shared" si="63"/>
        <v>#REF!</v>
      </c>
      <c r="AF1855" s="199" t="e">
        <f t="shared" si="63"/>
        <v>#REF!</v>
      </c>
    </row>
    <row r="1856" spans="21:32">
      <c r="U1856" s="199" t="e">
        <f>AND($C1856&lt;&gt;"",#REF!&lt;&gt;"")</f>
        <v>#REF!</v>
      </c>
      <c r="V1856" s="199" t="e">
        <f>AND($C1856&lt;&gt;"",#REF!&lt;&gt;"")</f>
        <v>#REF!</v>
      </c>
      <c r="W1856" s="199" t="e">
        <f>AND($C1856&lt;&gt;"",#REF!&lt;&gt;"")</f>
        <v>#REF!</v>
      </c>
      <c r="X1856" s="199" t="e">
        <f>AND($C1856&lt;&gt;"",#REF!&lt;&gt;"")</f>
        <v>#REF!</v>
      </c>
      <c r="Y1856" s="199" t="e">
        <f>AND($C1856&lt;&gt;"",#REF!&lt;&gt;"")</f>
        <v>#REF!</v>
      </c>
      <c r="Z1856" s="199" t="e">
        <f>AND($C1856&lt;&gt;"",#REF!&lt;&gt;"")</f>
        <v>#REF!</v>
      </c>
      <c r="AA1856" s="199" t="e">
        <f t="shared" si="64"/>
        <v>#REF!</v>
      </c>
      <c r="AB1856" s="199" t="e">
        <f t="shared" si="64"/>
        <v>#REF!</v>
      </c>
      <c r="AC1856" s="199" t="e">
        <f t="shared" si="64"/>
        <v>#REF!</v>
      </c>
      <c r="AD1856" s="199" t="e">
        <f t="shared" si="63"/>
        <v>#REF!</v>
      </c>
      <c r="AE1856" s="199" t="e">
        <f t="shared" si="63"/>
        <v>#REF!</v>
      </c>
      <c r="AF1856" s="199" t="e">
        <f t="shared" si="63"/>
        <v>#REF!</v>
      </c>
    </row>
    <row r="1857" spans="21:32">
      <c r="U1857" s="199" t="e">
        <f>AND($C1857&lt;&gt;"",#REF!&lt;&gt;"")</f>
        <v>#REF!</v>
      </c>
      <c r="V1857" s="199" t="e">
        <f>AND($C1857&lt;&gt;"",#REF!&lt;&gt;"")</f>
        <v>#REF!</v>
      </c>
      <c r="W1857" s="199" t="e">
        <f>AND($C1857&lt;&gt;"",#REF!&lt;&gt;"")</f>
        <v>#REF!</v>
      </c>
      <c r="X1857" s="199" t="e">
        <f>AND($C1857&lt;&gt;"",#REF!&lt;&gt;"")</f>
        <v>#REF!</v>
      </c>
      <c r="Y1857" s="199" t="e">
        <f>AND($C1857&lt;&gt;"",#REF!&lt;&gt;"")</f>
        <v>#REF!</v>
      </c>
      <c r="Z1857" s="199" t="e">
        <f>AND($C1857&lt;&gt;"",#REF!&lt;&gt;"")</f>
        <v>#REF!</v>
      </c>
      <c r="AA1857" s="199" t="e">
        <f t="shared" si="64"/>
        <v>#REF!</v>
      </c>
      <c r="AB1857" s="199" t="e">
        <f t="shared" si="64"/>
        <v>#REF!</v>
      </c>
      <c r="AC1857" s="199" t="e">
        <f t="shared" si="64"/>
        <v>#REF!</v>
      </c>
      <c r="AD1857" s="199" t="e">
        <f t="shared" si="63"/>
        <v>#REF!</v>
      </c>
      <c r="AE1857" s="199" t="e">
        <f t="shared" si="63"/>
        <v>#REF!</v>
      </c>
      <c r="AF1857" s="199" t="e">
        <f t="shared" si="63"/>
        <v>#REF!</v>
      </c>
    </row>
    <row r="1858" spans="21:32">
      <c r="U1858" s="199" t="e">
        <f>AND($C1858&lt;&gt;"",#REF!&lt;&gt;"")</f>
        <v>#REF!</v>
      </c>
      <c r="V1858" s="199" t="e">
        <f>AND($C1858&lt;&gt;"",#REF!&lt;&gt;"")</f>
        <v>#REF!</v>
      </c>
      <c r="W1858" s="199" t="e">
        <f>AND($C1858&lt;&gt;"",#REF!&lt;&gt;"")</f>
        <v>#REF!</v>
      </c>
      <c r="X1858" s="199" t="e">
        <f>AND($C1858&lt;&gt;"",#REF!&lt;&gt;"")</f>
        <v>#REF!</v>
      </c>
      <c r="Y1858" s="199" t="e">
        <f>AND($C1858&lt;&gt;"",#REF!&lt;&gt;"")</f>
        <v>#REF!</v>
      </c>
      <c r="Z1858" s="199" t="e">
        <f>AND($C1858&lt;&gt;"",#REF!&lt;&gt;"")</f>
        <v>#REF!</v>
      </c>
      <c r="AA1858" s="199" t="e">
        <f t="shared" si="64"/>
        <v>#REF!</v>
      </c>
      <c r="AB1858" s="199" t="e">
        <f t="shared" si="64"/>
        <v>#REF!</v>
      </c>
      <c r="AC1858" s="199" t="e">
        <f t="shared" si="64"/>
        <v>#REF!</v>
      </c>
      <c r="AD1858" s="199" t="e">
        <f t="shared" si="63"/>
        <v>#REF!</v>
      </c>
      <c r="AE1858" s="199" t="e">
        <f t="shared" si="63"/>
        <v>#REF!</v>
      </c>
      <c r="AF1858" s="199" t="e">
        <f t="shared" si="63"/>
        <v>#REF!</v>
      </c>
    </row>
    <row r="1859" spans="21:32">
      <c r="U1859" s="199" t="e">
        <f>AND($C1859&lt;&gt;"",#REF!&lt;&gt;"")</f>
        <v>#REF!</v>
      </c>
      <c r="V1859" s="199" t="e">
        <f>AND($C1859&lt;&gt;"",#REF!&lt;&gt;"")</f>
        <v>#REF!</v>
      </c>
      <c r="W1859" s="199" t="e">
        <f>AND($C1859&lt;&gt;"",#REF!&lt;&gt;"")</f>
        <v>#REF!</v>
      </c>
      <c r="X1859" s="199" t="e">
        <f>AND($C1859&lt;&gt;"",#REF!&lt;&gt;"")</f>
        <v>#REF!</v>
      </c>
      <c r="Y1859" s="199" t="e">
        <f>AND($C1859&lt;&gt;"",#REF!&lt;&gt;"")</f>
        <v>#REF!</v>
      </c>
      <c r="Z1859" s="199" t="e">
        <f>AND($C1859&lt;&gt;"",#REF!&lt;&gt;"")</f>
        <v>#REF!</v>
      </c>
      <c r="AA1859" s="199" t="e">
        <f t="shared" si="64"/>
        <v>#REF!</v>
      </c>
      <c r="AB1859" s="199" t="e">
        <f t="shared" si="64"/>
        <v>#REF!</v>
      </c>
      <c r="AC1859" s="199" t="e">
        <f t="shared" si="64"/>
        <v>#REF!</v>
      </c>
      <c r="AD1859" s="199" t="e">
        <f t="shared" si="63"/>
        <v>#REF!</v>
      </c>
      <c r="AE1859" s="199" t="e">
        <f t="shared" si="63"/>
        <v>#REF!</v>
      </c>
      <c r="AF1859" s="199" t="e">
        <f t="shared" si="63"/>
        <v>#REF!</v>
      </c>
    </row>
    <row r="1860" spans="21:32">
      <c r="U1860" s="199" t="e">
        <f>AND($C1860&lt;&gt;"",#REF!&lt;&gt;"")</f>
        <v>#REF!</v>
      </c>
      <c r="V1860" s="199" t="e">
        <f>AND($C1860&lt;&gt;"",#REF!&lt;&gt;"")</f>
        <v>#REF!</v>
      </c>
      <c r="W1860" s="199" t="e">
        <f>AND($C1860&lt;&gt;"",#REF!&lt;&gt;"")</f>
        <v>#REF!</v>
      </c>
      <c r="X1860" s="199" t="e">
        <f>AND($C1860&lt;&gt;"",#REF!&lt;&gt;"")</f>
        <v>#REF!</v>
      </c>
      <c r="Y1860" s="199" t="e">
        <f>AND($C1860&lt;&gt;"",#REF!&lt;&gt;"")</f>
        <v>#REF!</v>
      </c>
      <c r="Z1860" s="199" t="e">
        <f>AND($C1860&lt;&gt;"",#REF!&lt;&gt;"")</f>
        <v>#REF!</v>
      </c>
      <c r="AA1860" s="199" t="e">
        <f t="shared" si="64"/>
        <v>#REF!</v>
      </c>
      <c r="AB1860" s="199" t="e">
        <f t="shared" si="64"/>
        <v>#REF!</v>
      </c>
      <c r="AC1860" s="199" t="e">
        <f t="shared" si="64"/>
        <v>#REF!</v>
      </c>
      <c r="AD1860" s="199" t="e">
        <f t="shared" si="63"/>
        <v>#REF!</v>
      </c>
      <c r="AE1860" s="199" t="e">
        <f t="shared" si="63"/>
        <v>#REF!</v>
      </c>
      <c r="AF1860" s="199" t="e">
        <f t="shared" si="63"/>
        <v>#REF!</v>
      </c>
    </row>
    <row r="1861" spans="21:32">
      <c r="U1861" s="199" t="e">
        <f>AND($C1861&lt;&gt;"",#REF!&lt;&gt;"")</f>
        <v>#REF!</v>
      </c>
      <c r="V1861" s="199" t="e">
        <f>AND($C1861&lt;&gt;"",#REF!&lt;&gt;"")</f>
        <v>#REF!</v>
      </c>
      <c r="W1861" s="199" t="e">
        <f>AND($C1861&lt;&gt;"",#REF!&lt;&gt;"")</f>
        <v>#REF!</v>
      </c>
      <c r="X1861" s="199" t="e">
        <f>AND($C1861&lt;&gt;"",#REF!&lt;&gt;"")</f>
        <v>#REF!</v>
      </c>
      <c r="Y1861" s="199" t="e">
        <f>AND($C1861&lt;&gt;"",#REF!&lt;&gt;"")</f>
        <v>#REF!</v>
      </c>
      <c r="Z1861" s="199" t="e">
        <f>AND($C1861&lt;&gt;"",#REF!&lt;&gt;"")</f>
        <v>#REF!</v>
      </c>
      <c r="AA1861" s="199" t="e">
        <f t="shared" si="64"/>
        <v>#REF!</v>
      </c>
      <c r="AB1861" s="199" t="e">
        <f t="shared" si="64"/>
        <v>#REF!</v>
      </c>
      <c r="AC1861" s="199" t="e">
        <f t="shared" si="64"/>
        <v>#REF!</v>
      </c>
      <c r="AD1861" s="199" t="e">
        <f t="shared" si="63"/>
        <v>#REF!</v>
      </c>
      <c r="AE1861" s="199" t="e">
        <f t="shared" si="63"/>
        <v>#REF!</v>
      </c>
      <c r="AF1861" s="199" t="e">
        <f t="shared" si="63"/>
        <v>#REF!</v>
      </c>
    </row>
    <row r="1862" spans="21:32">
      <c r="U1862" s="199" t="e">
        <f>AND($C1862&lt;&gt;"",#REF!&lt;&gt;"")</f>
        <v>#REF!</v>
      </c>
      <c r="V1862" s="199" t="e">
        <f>AND($C1862&lt;&gt;"",#REF!&lt;&gt;"")</f>
        <v>#REF!</v>
      </c>
      <c r="W1862" s="199" t="e">
        <f>AND($C1862&lt;&gt;"",#REF!&lt;&gt;"")</f>
        <v>#REF!</v>
      </c>
      <c r="X1862" s="199" t="e">
        <f>AND($C1862&lt;&gt;"",#REF!&lt;&gt;"")</f>
        <v>#REF!</v>
      </c>
      <c r="Y1862" s="199" t="e">
        <f>AND($C1862&lt;&gt;"",#REF!&lt;&gt;"")</f>
        <v>#REF!</v>
      </c>
      <c r="Z1862" s="199" t="e">
        <f>AND($C1862&lt;&gt;"",#REF!&lt;&gt;"")</f>
        <v>#REF!</v>
      </c>
      <c r="AA1862" s="199" t="e">
        <f t="shared" si="64"/>
        <v>#REF!</v>
      </c>
      <c r="AB1862" s="199" t="e">
        <f t="shared" si="64"/>
        <v>#REF!</v>
      </c>
      <c r="AC1862" s="199" t="e">
        <f t="shared" si="64"/>
        <v>#REF!</v>
      </c>
      <c r="AD1862" s="199" t="e">
        <f t="shared" si="63"/>
        <v>#REF!</v>
      </c>
      <c r="AE1862" s="199" t="e">
        <f t="shared" si="63"/>
        <v>#REF!</v>
      </c>
      <c r="AF1862" s="199" t="e">
        <f t="shared" si="63"/>
        <v>#REF!</v>
      </c>
    </row>
    <row r="1863" spans="21:32">
      <c r="U1863" s="199" t="e">
        <f>AND($C1863&lt;&gt;"",#REF!&lt;&gt;"")</f>
        <v>#REF!</v>
      </c>
      <c r="V1863" s="199" t="e">
        <f>AND($C1863&lt;&gt;"",#REF!&lt;&gt;"")</f>
        <v>#REF!</v>
      </c>
      <c r="W1863" s="199" t="e">
        <f>AND($C1863&lt;&gt;"",#REF!&lt;&gt;"")</f>
        <v>#REF!</v>
      </c>
      <c r="X1863" s="199" t="e">
        <f>AND($C1863&lt;&gt;"",#REF!&lt;&gt;"")</f>
        <v>#REF!</v>
      </c>
      <c r="Y1863" s="199" t="e">
        <f>AND($C1863&lt;&gt;"",#REF!&lt;&gt;"")</f>
        <v>#REF!</v>
      </c>
      <c r="Z1863" s="199" t="e">
        <f>AND($C1863&lt;&gt;"",#REF!&lt;&gt;"")</f>
        <v>#REF!</v>
      </c>
      <c r="AA1863" s="199" t="e">
        <f t="shared" si="64"/>
        <v>#REF!</v>
      </c>
      <c r="AB1863" s="199" t="e">
        <f t="shared" si="64"/>
        <v>#REF!</v>
      </c>
      <c r="AC1863" s="199" t="e">
        <f t="shared" si="64"/>
        <v>#REF!</v>
      </c>
      <c r="AD1863" s="199" t="e">
        <f t="shared" si="63"/>
        <v>#REF!</v>
      </c>
      <c r="AE1863" s="199" t="e">
        <f t="shared" si="63"/>
        <v>#REF!</v>
      </c>
      <c r="AF1863" s="199" t="e">
        <f t="shared" si="63"/>
        <v>#REF!</v>
      </c>
    </row>
    <row r="1864" spans="21:32">
      <c r="U1864" s="199" t="e">
        <f>AND($C1864&lt;&gt;"",#REF!&lt;&gt;"")</f>
        <v>#REF!</v>
      </c>
      <c r="V1864" s="199" t="e">
        <f>AND($C1864&lt;&gt;"",#REF!&lt;&gt;"")</f>
        <v>#REF!</v>
      </c>
      <c r="W1864" s="199" t="e">
        <f>AND($C1864&lt;&gt;"",#REF!&lt;&gt;"")</f>
        <v>#REF!</v>
      </c>
      <c r="X1864" s="199" t="e">
        <f>AND($C1864&lt;&gt;"",#REF!&lt;&gt;"")</f>
        <v>#REF!</v>
      </c>
      <c r="Y1864" s="199" t="e">
        <f>AND($C1864&lt;&gt;"",#REF!&lt;&gt;"")</f>
        <v>#REF!</v>
      </c>
      <c r="Z1864" s="199" t="e">
        <f>AND($C1864&lt;&gt;"",#REF!&lt;&gt;"")</f>
        <v>#REF!</v>
      </c>
      <c r="AA1864" s="199" t="e">
        <f t="shared" si="64"/>
        <v>#REF!</v>
      </c>
      <c r="AB1864" s="199" t="e">
        <f t="shared" si="64"/>
        <v>#REF!</v>
      </c>
      <c r="AC1864" s="199" t="e">
        <f t="shared" si="64"/>
        <v>#REF!</v>
      </c>
      <c r="AD1864" s="199" t="e">
        <f t="shared" si="63"/>
        <v>#REF!</v>
      </c>
      <c r="AE1864" s="199" t="e">
        <f t="shared" si="63"/>
        <v>#REF!</v>
      </c>
      <c r="AF1864" s="199" t="e">
        <f t="shared" si="63"/>
        <v>#REF!</v>
      </c>
    </row>
    <row r="1865" spans="21:32">
      <c r="U1865" s="199" t="e">
        <f>AND($C1865&lt;&gt;"",#REF!&lt;&gt;"")</f>
        <v>#REF!</v>
      </c>
      <c r="V1865" s="199" t="e">
        <f>AND($C1865&lt;&gt;"",#REF!&lt;&gt;"")</f>
        <v>#REF!</v>
      </c>
      <c r="W1865" s="199" t="e">
        <f>AND($C1865&lt;&gt;"",#REF!&lt;&gt;"")</f>
        <v>#REF!</v>
      </c>
      <c r="X1865" s="199" t="e">
        <f>AND($C1865&lt;&gt;"",#REF!&lt;&gt;"")</f>
        <v>#REF!</v>
      </c>
      <c r="Y1865" s="199" t="e">
        <f>AND($C1865&lt;&gt;"",#REF!&lt;&gt;"")</f>
        <v>#REF!</v>
      </c>
      <c r="Z1865" s="199" t="e">
        <f>AND($C1865&lt;&gt;"",#REF!&lt;&gt;"")</f>
        <v>#REF!</v>
      </c>
      <c r="AA1865" s="199" t="e">
        <f t="shared" si="64"/>
        <v>#REF!</v>
      </c>
      <c r="AB1865" s="199" t="e">
        <f t="shared" si="64"/>
        <v>#REF!</v>
      </c>
      <c r="AC1865" s="199" t="e">
        <f t="shared" si="64"/>
        <v>#REF!</v>
      </c>
      <c r="AD1865" s="199" t="e">
        <f t="shared" si="63"/>
        <v>#REF!</v>
      </c>
      <c r="AE1865" s="199" t="e">
        <f t="shared" si="63"/>
        <v>#REF!</v>
      </c>
      <c r="AF1865" s="199" t="e">
        <f t="shared" si="63"/>
        <v>#REF!</v>
      </c>
    </row>
    <row r="1866" spans="21:32">
      <c r="U1866" s="199" t="e">
        <f>AND($C1866&lt;&gt;"",#REF!&lt;&gt;"")</f>
        <v>#REF!</v>
      </c>
      <c r="V1866" s="199" t="e">
        <f>AND($C1866&lt;&gt;"",#REF!&lt;&gt;"")</f>
        <v>#REF!</v>
      </c>
      <c r="W1866" s="199" t="e">
        <f>AND($C1866&lt;&gt;"",#REF!&lt;&gt;"")</f>
        <v>#REF!</v>
      </c>
      <c r="X1866" s="199" t="e">
        <f>AND($C1866&lt;&gt;"",#REF!&lt;&gt;"")</f>
        <v>#REF!</v>
      </c>
      <c r="Y1866" s="199" t="e">
        <f>AND($C1866&lt;&gt;"",#REF!&lt;&gt;"")</f>
        <v>#REF!</v>
      </c>
      <c r="Z1866" s="199" t="e">
        <f>AND($C1866&lt;&gt;"",#REF!&lt;&gt;"")</f>
        <v>#REF!</v>
      </c>
      <c r="AA1866" s="199" t="e">
        <f t="shared" si="64"/>
        <v>#REF!</v>
      </c>
      <c r="AB1866" s="199" t="e">
        <f t="shared" si="64"/>
        <v>#REF!</v>
      </c>
      <c r="AC1866" s="199" t="e">
        <f t="shared" si="64"/>
        <v>#REF!</v>
      </c>
      <c r="AD1866" s="199" t="e">
        <f t="shared" si="63"/>
        <v>#REF!</v>
      </c>
      <c r="AE1866" s="199" t="e">
        <f t="shared" si="63"/>
        <v>#REF!</v>
      </c>
      <c r="AF1866" s="199" t="e">
        <f t="shared" si="63"/>
        <v>#REF!</v>
      </c>
    </row>
    <row r="1867" spans="21:32">
      <c r="U1867" s="199" t="e">
        <f>AND($C1867&lt;&gt;"",#REF!&lt;&gt;"")</f>
        <v>#REF!</v>
      </c>
      <c r="V1867" s="199" t="e">
        <f>AND($C1867&lt;&gt;"",#REF!&lt;&gt;"")</f>
        <v>#REF!</v>
      </c>
      <c r="W1867" s="199" t="e">
        <f>AND($C1867&lt;&gt;"",#REF!&lt;&gt;"")</f>
        <v>#REF!</v>
      </c>
      <c r="X1867" s="199" t="e">
        <f>AND($C1867&lt;&gt;"",#REF!&lt;&gt;"")</f>
        <v>#REF!</v>
      </c>
      <c r="Y1867" s="199" t="e">
        <f>AND($C1867&lt;&gt;"",#REF!&lt;&gt;"")</f>
        <v>#REF!</v>
      </c>
      <c r="Z1867" s="199" t="e">
        <f>AND($C1867&lt;&gt;"",#REF!&lt;&gt;"")</f>
        <v>#REF!</v>
      </c>
      <c r="AA1867" s="199" t="e">
        <f t="shared" si="64"/>
        <v>#REF!</v>
      </c>
      <c r="AB1867" s="199" t="e">
        <f t="shared" si="64"/>
        <v>#REF!</v>
      </c>
      <c r="AC1867" s="199" t="e">
        <f t="shared" si="64"/>
        <v>#REF!</v>
      </c>
      <c r="AD1867" s="199" t="e">
        <f t="shared" si="63"/>
        <v>#REF!</v>
      </c>
      <c r="AE1867" s="199" t="e">
        <f t="shared" si="63"/>
        <v>#REF!</v>
      </c>
      <c r="AF1867" s="199" t="e">
        <f t="shared" si="63"/>
        <v>#REF!</v>
      </c>
    </row>
    <row r="1868" spans="21:32">
      <c r="U1868" s="199" t="e">
        <f>AND($C1868&lt;&gt;"",#REF!&lt;&gt;"")</f>
        <v>#REF!</v>
      </c>
      <c r="V1868" s="199" t="e">
        <f>AND($C1868&lt;&gt;"",#REF!&lt;&gt;"")</f>
        <v>#REF!</v>
      </c>
      <c r="W1868" s="199" t="e">
        <f>AND($C1868&lt;&gt;"",#REF!&lt;&gt;"")</f>
        <v>#REF!</v>
      </c>
      <c r="X1868" s="199" t="e">
        <f>AND($C1868&lt;&gt;"",#REF!&lt;&gt;"")</f>
        <v>#REF!</v>
      </c>
      <c r="Y1868" s="199" t="e">
        <f>AND($C1868&lt;&gt;"",#REF!&lt;&gt;"")</f>
        <v>#REF!</v>
      </c>
      <c r="Z1868" s="199" t="e">
        <f>AND($C1868&lt;&gt;"",#REF!&lt;&gt;"")</f>
        <v>#REF!</v>
      </c>
      <c r="AA1868" s="199" t="e">
        <f t="shared" si="64"/>
        <v>#REF!</v>
      </c>
      <c r="AB1868" s="199" t="e">
        <f t="shared" si="64"/>
        <v>#REF!</v>
      </c>
      <c r="AC1868" s="199" t="e">
        <f t="shared" si="64"/>
        <v>#REF!</v>
      </c>
      <c r="AD1868" s="199" t="e">
        <f t="shared" si="63"/>
        <v>#REF!</v>
      </c>
      <c r="AE1868" s="199" t="e">
        <f t="shared" si="63"/>
        <v>#REF!</v>
      </c>
      <c r="AF1868" s="199" t="e">
        <f t="shared" si="63"/>
        <v>#REF!</v>
      </c>
    </row>
    <row r="1869" spans="21:32">
      <c r="U1869" s="199" t="e">
        <f>AND($C1869&lt;&gt;"",#REF!&lt;&gt;"")</f>
        <v>#REF!</v>
      </c>
      <c r="V1869" s="199" t="e">
        <f>AND($C1869&lt;&gt;"",#REF!&lt;&gt;"")</f>
        <v>#REF!</v>
      </c>
      <c r="W1869" s="199" t="e">
        <f>AND($C1869&lt;&gt;"",#REF!&lt;&gt;"")</f>
        <v>#REF!</v>
      </c>
      <c r="X1869" s="199" t="e">
        <f>AND($C1869&lt;&gt;"",#REF!&lt;&gt;"")</f>
        <v>#REF!</v>
      </c>
      <c r="Y1869" s="199" t="e">
        <f>AND($C1869&lt;&gt;"",#REF!&lt;&gt;"")</f>
        <v>#REF!</v>
      </c>
      <c r="Z1869" s="199" t="e">
        <f>AND($C1869&lt;&gt;"",#REF!&lt;&gt;"")</f>
        <v>#REF!</v>
      </c>
      <c r="AA1869" s="199" t="e">
        <f t="shared" si="64"/>
        <v>#REF!</v>
      </c>
      <c r="AB1869" s="199" t="e">
        <f t="shared" si="64"/>
        <v>#REF!</v>
      </c>
      <c r="AC1869" s="199" t="e">
        <f t="shared" si="64"/>
        <v>#REF!</v>
      </c>
      <c r="AD1869" s="199" t="e">
        <f t="shared" si="63"/>
        <v>#REF!</v>
      </c>
      <c r="AE1869" s="199" t="e">
        <f t="shared" si="63"/>
        <v>#REF!</v>
      </c>
      <c r="AF1869" s="199" t="e">
        <f t="shared" si="63"/>
        <v>#REF!</v>
      </c>
    </row>
    <row r="1870" spans="21:32">
      <c r="U1870" s="199" t="e">
        <f>AND($C1870&lt;&gt;"",#REF!&lt;&gt;"")</f>
        <v>#REF!</v>
      </c>
      <c r="V1870" s="199" t="e">
        <f>AND($C1870&lt;&gt;"",#REF!&lt;&gt;"")</f>
        <v>#REF!</v>
      </c>
      <c r="W1870" s="199" t="e">
        <f>AND($C1870&lt;&gt;"",#REF!&lt;&gt;"")</f>
        <v>#REF!</v>
      </c>
      <c r="X1870" s="199" t="e">
        <f>AND($C1870&lt;&gt;"",#REF!&lt;&gt;"")</f>
        <v>#REF!</v>
      </c>
      <c r="Y1870" s="199" t="e">
        <f>AND($C1870&lt;&gt;"",#REF!&lt;&gt;"")</f>
        <v>#REF!</v>
      </c>
      <c r="Z1870" s="199" t="e">
        <f>AND($C1870&lt;&gt;"",#REF!&lt;&gt;"")</f>
        <v>#REF!</v>
      </c>
      <c r="AA1870" s="199" t="e">
        <f t="shared" si="64"/>
        <v>#REF!</v>
      </c>
      <c r="AB1870" s="199" t="e">
        <f t="shared" si="64"/>
        <v>#REF!</v>
      </c>
      <c r="AC1870" s="199" t="e">
        <f t="shared" si="64"/>
        <v>#REF!</v>
      </c>
      <c r="AD1870" s="199" t="e">
        <f t="shared" si="63"/>
        <v>#REF!</v>
      </c>
      <c r="AE1870" s="199" t="e">
        <f t="shared" si="63"/>
        <v>#REF!</v>
      </c>
      <c r="AF1870" s="199" t="e">
        <f t="shared" si="63"/>
        <v>#REF!</v>
      </c>
    </row>
    <row r="1871" spans="21:32">
      <c r="U1871" s="199" t="e">
        <f>AND($C1871&lt;&gt;"",#REF!&lt;&gt;"")</f>
        <v>#REF!</v>
      </c>
      <c r="V1871" s="199" t="e">
        <f>AND($C1871&lt;&gt;"",#REF!&lt;&gt;"")</f>
        <v>#REF!</v>
      </c>
      <c r="W1871" s="199" t="e">
        <f>AND($C1871&lt;&gt;"",#REF!&lt;&gt;"")</f>
        <v>#REF!</v>
      </c>
      <c r="X1871" s="199" t="e">
        <f>AND($C1871&lt;&gt;"",#REF!&lt;&gt;"")</f>
        <v>#REF!</v>
      </c>
      <c r="Y1871" s="199" t="e">
        <f>AND($C1871&lt;&gt;"",#REF!&lt;&gt;"")</f>
        <v>#REF!</v>
      </c>
      <c r="Z1871" s="199" t="e">
        <f>AND($C1871&lt;&gt;"",#REF!&lt;&gt;"")</f>
        <v>#REF!</v>
      </c>
      <c r="AA1871" s="199" t="e">
        <f t="shared" si="64"/>
        <v>#REF!</v>
      </c>
      <c r="AB1871" s="199" t="e">
        <f t="shared" si="64"/>
        <v>#REF!</v>
      </c>
      <c r="AC1871" s="199" t="e">
        <f t="shared" si="64"/>
        <v>#REF!</v>
      </c>
      <c r="AD1871" s="199" t="e">
        <f t="shared" si="63"/>
        <v>#REF!</v>
      </c>
      <c r="AE1871" s="199" t="e">
        <f t="shared" si="63"/>
        <v>#REF!</v>
      </c>
      <c r="AF1871" s="199" t="e">
        <f t="shared" si="63"/>
        <v>#REF!</v>
      </c>
    </row>
    <row r="1872" spans="21:32">
      <c r="U1872" s="199" t="e">
        <f>AND($C1872&lt;&gt;"",#REF!&lt;&gt;"")</f>
        <v>#REF!</v>
      </c>
      <c r="V1872" s="199" t="e">
        <f>AND($C1872&lt;&gt;"",#REF!&lt;&gt;"")</f>
        <v>#REF!</v>
      </c>
      <c r="W1872" s="199" t="e">
        <f>AND($C1872&lt;&gt;"",#REF!&lt;&gt;"")</f>
        <v>#REF!</v>
      </c>
      <c r="X1872" s="199" t="e">
        <f>AND($C1872&lt;&gt;"",#REF!&lt;&gt;"")</f>
        <v>#REF!</v>
      </c>
      <c r="Y1872" s="199" t="e">
        <f>AND($C1872&lt;&gt;"",#REF!&lt;&gt;"")</f>
        <v>#REF!</v>
      </c>
      <c r="Z1872" s="199" t="e">
        <f>AND($C1872&lt;&gt;"",#REF!&lt;&gt;"")</f>
        <v>#REF!</v>
      </c>
      <c r="AA1872" s="199" t="e">
        <f t="shared" si="64"/>
        <v>#REF!</v>
      </c>
      <c r="AB1872" s="199" t="e">
        <f t="shared" si="64"/>
        <v>#REF!</v>
      </c>
      <c r="AC1872" s="199" t="e">
        <f t="shared" si="64"/>
        <v>#REF!</v>
      </c>
      <c r="AD1872" s="199" t="e">
        <f t="shared" si="63"/>
        <v>#REF!</v>
      </c>
      <c r="AE1872" s="199" t="e">
        <f t="shared" si="63"/>
        <v>#REF!</v>
      </c>
      <c r="AF1872" s="199" t="e">
        <f t="shared" si="63"/>
        <v>#REF!</v>
      </c>
    </row>
    <row r="1873" spans="21:32">
      <c r="U1873" s="199" t="e">
        <f>AND($C1873&lt;&gt;"",#REF!&lt;&gt;"")</f>
        <v>#REF!</v>
      </c>
      <c r="V1873" s="199" t="e">
        <f>AND($C1873&lt;&gt;"",#REF!&lt;&gt;"")</f>
        <v>#REF!</v>
      </c>
      <c r="W1873" s="199" t="e">
        <f>AND($C1873&lt;&gt;"",#REF!&lt;&gt;"")</f>
        <v>#REF!</v>
      </c>
      <c r="X1873" s="199" t="e">
        <f>AND($C1873&lt;&gt;"",#REF!&lt;&gt;"")</f>
        <v>#REF!</v>
      </c>
      <c r="Y1873" s="199" t="e">
        <f>AND($C1873&lt;&gt;"",#REF!&lt;&gt;"")</f>
        <v>#REF!</v>
      </c>
      <c r="Z1873" s="199" t="e">
        <f>AND($C1873&lt;&gt;"",#REF!&lt;&gt;"")</f>
        <v>#REF!</v>
      </c>
      <c r="AA1873" s="199" t="e">
        <f t="shared" si="64"/>
        <v>#REF!</v>
      </c>
      <c r="AB1873" s="199" t="e">
        <f t="shared" si="64"/>
        <v>#REF!</v>
      </c>
      <c r="AC1873" s="199" t="e">
        <f t="shared" si="64"/>
        <v>#REF!</v>
      </c>
      <c r="AD1873" s="199" t="e">
        <f t="shared" si="63"/>
        <v>#REF!</v>
      </c>
      <c r="AE1873" s="199" t="e">
        <f t="shared" si="63"/>
        <v>#REF!</v>
      </c>
      <c r="AF1873" s="199" t="e">
        <f t="shared" si="63"/>
        <v>#REF!</v>
      </c>
    </row>
    <row r="1874" spans="21:32">
      <c r="U1874" s="199" t="e">
        <f>AND($C1874&lt;&gt;"",#REF!&lt;&gt;"")</f>
        <v>#REF!</v>
      </c>
      <c r="V1874" s="199" t="e">
        <f>AND($C1874&lt;&gt;"",#REF!&lt;&gt;"")</f>
        <v>#REF!</v>
      </c>
      <c r="W1874" s="199" t="e">
        <f>AND($C1874&lt;&gt;"",#REF!&lt;&gt;"")</f>
        <v>#REF!</v>
      </c>
      <c r="X1874" s="199" t="e">
        <f>AND($C1874&lt;&gt;"",#REF!&lt;&gt;"")</f>
        <v>#REF!</v>
      </c>
      <c r="Y1874" s="199" t="e">
        <f>AND($C1874&lt;&gt;"",#REF!&lt;&gt;"")</f>
        <v>#REF!</v>
      </c>
      <c r="Z1874" s="199" t="e">
        <f>AND($C1874&lt;&gt;"",#REF!&lt;&gt;"")</f>
        <v>#REF!</v>
      </c>
      <c r="AA1874" s="199" t="e">
        <f t="shared" si="64"/>
        <v>#REF!</v>
      </c>
      <c r="AB1874" s="199" t="e">
        <f t="shared" si="64"/>
        <v>#REF!</v>
      </c>
      <c r="AC1874" s="199" t="e">
        <f t="shared" si="64"/>
        <v>#REF!</v>
      </c>
      <c r="AD1874" s="199" t="e">
        <f t="shared" si="63"/>
        <v>#REF!</v>
      </c>
      <c r="AE1874" s="199" t="e">
        <f t="shared" si="63"/>
        <v>#REF!</v>
      </c>
      <c r="AF1874" s="199" t="e">
        <f t="shared" si="63"/>
        <v>#REF!</v>
      </c>
    </row>
    <row r="1875" spans="21:32">
      <c r="U1875" s="199" t="e">
        <f>AND($C1875&lt;&gt;"",#REF!&lt;&gt;"")</f>
        <v>#REF!</v>
      </c>
      <c r="V1875" s="199" t="e">
        <f>AND($C1875&lt;&gt;"",#REF!&lt;&gt;"")</f>
        <v>#REF!</v>
      </c>
      <c r="W1875" s="199" t="e">
        <f>AND($C1875&lt;&gt;"",#REF!&lt;&gt;"")</f>
        <v>#REF!</v>
      </c>
      <c r="X1875" s="199" t="e">
        <f>AND($C1875&lt;&gt;"",#REF!&lt;&gt;"")</f>
        <v>#REF!</v>
      </c>
      <c r="Y1875" s="199" t="e">
        <f>AND($C1875&lt;&gt;"",#REF!&lt;&gt;"")</f>
        <v>#REF!</v>
      </c>
      <c r="Z1875" s="199" t="e">
        <f>AND($C1875&lt;&gt;"",#REF!&lt;&gt;"")</f>
        <v>#REF!</v>
      </c>
      <c r="AA1875" s="199" t="e">
        <f t="shared" si="64"/>
        <v>#REF!</v>
      </c>
      <c r="AB1875" s="199" t="e">
        <f t="shared" si="64"/>
        <v>#REF!</v>
      </c>
      <c r="AC1875" s="199" t="e">
        <f t="shared" si="64"/>
        <v>#REF!</v>
      </c>
      <c r="AD1875" s="199" t="e">
        <f t="shared" si="63"/>
        <v>#REF!</v>
      </c>
      <c r="AE1875" s="199" t="e">
        <f t="shared" si="63"/>
        <v>#REF!</v>
      </c>
      <c r="AF1875" s="199" t="e">
        <f t="shared" si="63"/>
        <v>#REF!</v>
      </c>
    </row>
    <row r="1876" spans="21:32">
      <c r="U1876" s="199" t="e">
        <f>AND($C1876&lt;&gt;"",#REF!&lt;&gt;"")</f>
        <v>#REF!</v>
      </c>
      <c r="V1876" s="199" t="e">
        <f>AND($C1876&lt;&gt;"",#REF!&lt;&gt;"")</f>
        <v>#REF!</v>
      </c>
      <c r="W1876" s="199" t="e">
        <f>AND($C1876&lt;&gt;"",#REF!&lt;&gt;"")</f>
        <v>#REF!</v>
      </c>
      <c r="X1876" s="199" t="e">
        <f>AND($C1876&lt;&gt;"",#REF!&lt;&gt;"")</f>
        <v>#REF!</v>
      </c>
      <c r="Y1876" s="199" t="e">
        <f>AND($C1876&lt;&gt;"",#REF!&lt;&gt;"")</f>
        <v>#REF!</v>
      </c>
      <c r="Z1876" s="199" t="e">
        <f>AND($C1876&lt;&gt;"",#REF!&lt;&gt;"")</f>
        <v>#REF!</v>
      </c>
      <c r="AA1876" s="199" t="e">
        <f t="shared" si="64"/>
        <v>#REF!</v>
      </c>
      <c r="AB1876" s="199" t="e">
        <f t="shared" si="64"/>
        <v>#REF!</v>
      </c>
      <c r="AC1876" s="199" t="e">
        <f t="shared" si="64"/>
        <v>#REF!</v>
      </c>
      <c r="AD1876" s="199" t="e">
        <f t="shared" si="63"/>
        <v>#REF!</v>
      </c>
      <c r="AE1876" s="199" t="e">
        <f t="shared" si="63"/>
        <v>#REF!</v>
      </c>
      <c r="AF1876" s="199" t="e">
        <f t="shared" si="63"/>
        <v>#REF!</v>
      </c>
    </row>
    <row r="1877" spans="21:32">
      <c r="U1877" s="199" t="e">
        <f>AND($C1877&lt;&gt;"",#REF!&lt;&gt;"")</f>
        <v>#REF!</v>
      </c>
      <c r="V1877" s="199" t="e">
        <f>AND($C1877&lt;&gt;"",#REF!&lt;&gt;"")</f>
        <v>#REF!</v>
      </c>
      <c r="W1877" s="199" t="e">
        <f>AND($C1877&lt;&gt;"",#REF!&lt;&gt;"")</f>
        <v>#REF!</v>
      </c>
      <c r="X1877" s="199" t="e">
        <f>AND($C1877&lt;&gt;"",#REF!&lt;&gt;"")</f>
        <v>#REF!</v>
      </c>
      <c r="Y1877" s="199" t="e">
        <f>AND($C1877&lt;&gt;"",#REF!&lt;&gt;"")</f>
        <v>#REF!</v>
      </c>
      <c r="Z1877" s="199" t="e">
        <f>AND($C1877&lt;&gt;"",#REF!&lt;&gt;"")</f>
        <v>#REF!</v>
      </c>
      <c r="AA1877" s="199" t="e">
        <f t="shared" si="64"/>
        <v>#REF!</v>
      </c>
      <c r="AB1877" s="199" t="e">
        <f t="shared" si="64"/>
        <v>#REF!</v>
      </c>
      <c r="AC1877" s="199" t="e">
        <f t="shared" si="64"/>
        <v>#REF!</v>
      </c>
      <c r="AD1877" s="199" t="e">
        <f t="shared" si="63"/>
        <v>#REF!</v>
      </c>
      <c r="AE1877" s="199" t="e">
        <f t="shared" si="63"/>
        <v>#REF!</v>
      </c>
      <c r="AF1877" s="199" t="e">
        <f t="shared" si="63"/>
        <v>#REF!</v>
      </c>
    </row>
    <row r="1878" spans="21:32">
      <c r="U1878" s="199" t="e">
        <f>AND($C1878&lt;&gt;"",#REF!&lt;&gt;"")</f>
        <v>#REF!</v>
      </c>
      <c r="V1878" s="199" t="e">
        <f>AND($C1878&lt;&gt;"",#REF!&lt;&gt;"")</f>
        <v>#REF!</v>
      </c>
      <c r="W1878" s="199" t="e">
        <f>AND($C1878&lt;&gt;"",#REF!&lt;&gt;"")</f>
        <v>#REF!</v>
      </c>
      <c r="X1878" s="199" t="e">
        <f>AND($C1878&lt;&gt;"",#REF!&lt;&gt;"")</f>
        <v>#REF!</v>
      </c>
      <c r="Y1878" s="199" t="e">
        <f>AND($C1878&lt;&gt;"",#REF!&lt;&gt;"")</f>
        <v>#REF!</v>
      </c>
      <c r="Z1878" s="199" t="e">
        <f>AND($C1878&lt;&gt;"",#REF!&lt;&gt;"")</f>
        <v>#REF!</v>
      </c>
      <c r="AA1878" s="199" t="e">
        <f t="shared" si="64"/>
        <v>#REF!</v>
      </c>
      <c r="AB1878" s="199" t="e">
        <f t="shared" si="64"/>
        <v>#REF!</v>
      </c>
      <c r="AC1878" s="199" t="e">
        <f t="shared" si="64"/>
        <v>#REF!</v>
      </c>
      <c r="AD1878" s="199" t="e">
        <f t="shared" si="63"/>
        <v>#REF!</v>
      </c>
      <c r="AE1878" s="199" t="e">
        <f t="shared" si="63"/>
        <v>#REF!</v>
      </c>
      <c r="AF1878" s="199" t="e">
        <f t="shared" si="63"/>
        <v>#REF!</v>
      </c>
    </row>
    <row r="1879" spans="21:32">
      <c r="U1879" s="199" t="e">
        <f>AND($C1879&lt;&gt;"",#REF!&lt;&gt;"")</f>
        <v>#REF!</v>
      </c>
      <c r="V1879" s="199" t="e">
        <f>AND($C1879&lt;&gt;"",#REF!&lt;&gt;"")</f>
        <v>#REF!</v>
      </c>
      <c r="W1879" s="199" t="e">
        <f>AND($C1879&lt;&gt;"",#REF!&lt;&gt;"")</f>
        <v>#REF!</v>
      </c>
      <c r="X1879" s="199" t="e">
        <f>AND($C1879&lt;&gt;"",#REF!&lt;&gt;"")</f>
        <v>#REF!</v>
      </c>
      <c r="Y1879" s="199" t="e">
        <f>AND($C1879&lt;&gt;"",#REF!&lt;&gt;"")</f>
        <v>#REF!</v>
      </c>
      <c r="Z1879" s="199" t="e">
        <f>AND($C1879&lt;&gt;"",#REF!&lt;&gt;"")</f>
        <v>#REF!</v>
      </c>
      <c r="AA1879" s="199" t="e">
        <f t="shared" si="64"/>
        <v>#REF!</v>
      </c>
      <c r="AB1879" s="199" t="e">
        <f t="shared" si="64"/>
        <v>#REF!</v>
      </c>
      <c r="AC1879" s="199" t="e">
        <f t="shared" si="64"/>
        <v>#REF!</v>
      </c>
      <c r="AD1879" s="199" t="e">
        <f t="shared" si="63"/>
        <v>#REF!</v>
      </c>
      <c r="AE1879" s="199" t="e">
        <f t="shared" si="63"/>
        <v>#REF!</v>
      </c>
      <c r="AF1879" s="199" t="e">
        <f t="shared" si="63"/>
        <v>#REF!</v>
      </c>
    </row>
    <row r="1880" spans="21:32">
      <c r="U1880" s="199" t="e">
        <f>AND($C1880&lt;&gt;"",#REF!&lt;&gt;"")</f>
        <v>#REF!</v>
      </c>
      <c r="V1880" s="199" t="e">
        <f>AND($C1880&lt;&gt;"",#REF!&lt;&gt;"")</f>
        <v>#REF!</v>
      </c>
      <c r="W1880" s="199" t="e">
        <f>AND($C1880&lt;&gt;"",#REF!&lt;&gt;"")</f>
        <v>#REF!</v>
      </c>
      <c r="X1880" s="199" t="e">
        <f>AND($C1880&lt;&gt;"",#REF!&lt;&gt;"")</f>
        <v>#REF!</v>
      </c>
      <c r="Y1880" s="199" t="e">
        <f>AND($C1880&lt;&gt;"",#REF!&lt;&gt;"")</f>
        <v>#REF!</v>
      </c>
      <c r="Z1880" s="199" t="e">
        <f>AND($C1880&lt;&gt;"",#REF!&lt;&gt;"")</f>
        <v>#REF!</v>
      </c>
      <c r="AA1880" s="199" t="e">
        <f t="shared" si="64"/>
        <v>#REF!</v>
      </c>
      <c r="AB1880" s="199" t="e">
        <f t="shared" si="64"/>
        <v>#REF!</v>
      </c>
      <c r="AC1880" s="199" t="e">
        <f t="shared" si="64"/>
        <v>#REF!</v>
      </c>
      <c r="AD1880" s="199" t="e">
        <f t="shared" si="63"/>
        <v>#REF!</v>
      </c>
      <c r="AE1880" s="199" t="e">
        <f t="shared" si="63"/>
        <v>#REF!</v>
      </c>
      <c r="AF1880" s="199" t="e">
        <f t="shared" si="63"/>
        <v>#REF!</v>
      </c>
    </row>
    <row r="1881" spans="21:32">
      <c r="U1881" s="199" t="e">
        <f>AND($C1881&lt;&gt;"",#REF!&lt;&gt;"")</f>
        <v>#REF!</v>
      </c>
      <c r="V1881" s="199" t="e">
        <f>AND($C1881&lt;&gt;"",#REF!&lt;&gt;"")</f>
        <v>#REF!</v>
      </c>
      <c r="W1881" s="199" t="e">
        <f>AND($C1881&lt;&gt;"",#REF!&lt;&gt;"")</f>
        <v>#REF!</v>
      </c>
      <c r="X1881" s="199" t="e">
        <f>AND($C1881&lt;&gt;"",#REF!&lt;&gt;"")</f>
        <v>#REF!</v>
      </c>
      <c r="Y1881" s="199" t="e">
        <f>AND($C1881&lt;&gt;"",#REF!&lt;&gt;"")</f>
        <v>#REF!</v>
      </c>
      <c r="Z1881" s="199" t="e">
        <f>AND($C1881&lt;&gt;"",#REF!&lt;&gt;"")</f>
        <v>#REF!</v>
      </c>
      <c r="AA1881" s="199" t="e">
        <f t="shared" si="64"/>
        <v>#REF!</v>
      </c>
      <c r="AB1881" s="199" t="e">
        <f t="shared" si="64"/>
        <v>#REF!</v>
      </c>
      <c r="AC1881" s="199" t="e">
        <f t="shared" si="64"/>
        <v>#REF!</v>
      </c>
      <c r="AD1881" s="199" t="e">
        <f t="shared" si="63"/>
        <v>#REF!</v>
      </c>
      <c r="AE1881" s="199" t="e">
        <f t="shared" si="63"/>
        <v>#REF!</v>
      </c>
      <c r="AF1881" s="199" t="e">
        <f t="shared" si="63"/>
        <v>#REF!</v>
      </c>
    </row>
    <row r="1882" spans="21:32">
      <c r="U1882" s="199" t="e">
        <f>AND($C1882&lt;&gt;"",#REF!&lt;&gt;"")</f>
        <v>#REF!</v>
      </c>
      <c r="V1882" s="199" t="e">
        <f>AND($C1882&lt;&gt;"",#REF!&lt;&gt;"")</f>
        <v>#REF!</v>
      </c>
      <c r="W1882" s="199" t="e">
        <f>AND($C1882&lt;&gt;"",#REF!&lt;&gt;"")</f>
        <v>#REF!</v>
      </c>
      <c r="X1882" s="199" t="e">
        <f>AND($C1882&lt;&gt;"",#REF!&lt;&gt;"")</f>
        <v>#REF!</v>
      </c>
      <c r="Y1882" s="199" t="e">
        <f>AND($C1882&lt;&gt;"",#REF!&lt;&gt;"")</f>
        <v>#REF!</v>
      </c>
      <c r="Z1882" s="199" t="e">
        <f>AND($C1882&lt;&gt;"",#REF!&lt;&gt;"")</f>
        <v>#REF!</v>
      </c>
      <c r="AA1882" s="199" t="e">
        <f t="shared" si="64"/>
        <v>#REF!</v>
      </c>
      <c r="AB1882" s="199" t="e">
        <f t="shared" si="64"/>
        <v>#REF!</v>
      </c>
      <c r="AC1882" s="199" t="e">
        <f t="shared" si="64"/>
        <v>#REF!</v>
      </c>
      <c r="AD1882" s="199" t="e">
        <f t="shared" si="63"/>
        <v>#REF!</v>
      </c>
      <c r="AE1882" s="199" t="e">
        <f t="shared" si="63"/>
        <v>#REF!</v>
      </c>
      <c r="AF1882" s="199" t="e">
        <f t="shared" si="63"/>
        <v>#REF!</v>
      </c>
    </row>
    <row r="1883" spans="21:32">
      <c r="U1883" s="199" t="e">
        <f>AND($C1883&lt;&gt;"",#REF!&lt;&gt;"")</f>
        <v>#REF!</v>
      </c>
      <c r="V1883" s="199" t="e">
        <f>AND($C1883&lt;&gt;"",#REF!&lt;&gt;"")</f>
        <v>#REF!</v>
      </c>
      <c r="W1883" s="199" t="e">
        <f>AND($C1883&lt;&gt;"",#REF!&lt;&gt;"")</f>
        <v>#REF!</v>
      </c>
      <c r="X1883" s="199" t="e">
        <f>AND($C1883&lt;&gt;"",#REF!&lt;&gt;"")</f>
        <v>#REF!</v>
      </c>
      <c r="Y1883" s="199" t="e">
        <f>AND($C1883&lt;&gt;"",#REF!&lt;&gt;"")</f>
        <v>#REF!</v>
      </c>
      <c r="Z1883" s="199" t="e">
        <f>AND($C1883&lt;&gt;"",#REF!&lt;&gt;"")</f>
        <v>#REF!</v>
      </c>
      <c r="AA1883" s="199" t="e">
        <f t="shared" si="64"/>
        <v>#REF!</v>
      </c>
      <c r="AB1883" s="199" t="e">
        <f t="shared" si="64"/>
        <v>#REF!</v>
      </c>
      <c r="AC1883" s="199" t="e">
        <f t="shared" si="64"/>
        <v>#REF!</v>
      </c>
      <c r="AD1883" s="199" t="e">
        <f t="shared" si="63"/>
        <v>#REF!</v>
      </c>
      <c r="AE1883" s="199" t="e">
        <f t="shared" si="63"/>
        <v>#REF!</v>
      </c>
      <c r="AF1883" s="199" t="e">
        <f t="shared" si="63"/>
        <v>#REF!</v>
      </c>
    </row>
    <row r="1884" spans="21:32">
      <c r="U1884" s="199" t="e">
        <f>AND($C1884&lt;&gt;"",#REF!&lt;&gt;"")</f>
        <v>#REF!</v>
      </c>
      <c r="V1884" s="199" t="e">
        <f>AND($C1884&lt;&gt;"",#REF!&lt;&gt;"")</f>
        <v>#REF!</v>
      </c>
      <c r="W1884" s="199" t="e">
        <f>AND($C1884&lt;&gt;"",#REF!&lt;&gt;"")</f>
        <v>#REF!</v>
      </c>
      <c r="X1884" s="199" t="e">
        <f>AND($C1884&lt;&gt;"",#REF!&lt;&gt;"")</f>
        <v>#REF!</v>
      </c>
      <c r="Y1884" s="199" t="e">
        <f>AND($C1884&lt;&gt;"",#REF!&lt;&gt;"")</f>
        <v>#REF!</v>
      </c>
      <c r="Z1884" s="199" t="e">
        <f>AND($C1884&lt;&gt;"",#REF!&lt;&gt;"")</f>
        <v>#REF!</v>
      </c>
      <c r="AA1884" s="199" t="e">
        <f t="shared" si="64"/>
        <v>#REF!</v>
      </c>
      <c r="AB1884" s="199" t="e">
        <f t="shared" si="64"/>
        <v>#REF!</v>
      </c>
      <c r="AC1884" s="199" t="e">
        <f t="shared" si="64"/>
        <v>#REF!</v>
      </c>
      <c r="AD1884" s="199" t="e">
        <f t="shared" si="63"/>
        <v>#REF!</v>
      </c>
      <c r="AE1884" s="199" t="e">
        <f t="shared" si="63"/>
        <v>#REF!</v>
      </c>
      <c r="AF1884" s="199" t="e">
        <f t="shared" si="63"/>
        <v>#REF!</v>
      </c>
    </row>
    <row r="1885" spans="21:32">
      <c r="U1885" s="199" t="e">
        <f>AND($C1885&lt;&gt;"",#REF!&lt;&gt;"")</f>
        <v>#REF!</v>
      </c>
      <c r="V1885" s="199" t="e">
        <f>AND($C1885&lt;&gt;"",#REF!&lt;&gt;"")</f>
        <v>#REF!</v>
      </c>
      <c r="W1885" s="199" t="e">
        <f>AND($C1885&lt;&gt;"",#REF!&lt;&gt;"")</f>
        <v>#REF!</v>
      </c>
      <c r="X1885" s="199" t="e">
        <f>AND($C1885&lt;&gt;"",#REF!&lt;&gt;"")</f>
        <v>#REF!</v>
      </c>
      <c r="Y1885" s="199" t="e">
        <f>AND($C1885&lt;&gt;"",#REF!&lt;&gt;"")</f>
        <v>#REF!</v>
      </c>
      <c r="Z1885" s="199" t="e">
        <f>AND($C1885&lt;&gt;"",#REF!&lt;&gt;"")</f>
        <v>#REF!</v>
      </c>
      <c r="AA1885" s="199" t="e">
        <f t="shared" si="64"/>
        <v>#REF!</v>
      </c>
      <c r="AB1885" s="199" t="e">
        <f t="shared" si="64"/>
        <v>#REF!</v>
      </c>
      <c r="AC1885" s="199" t="e">
        <f t="shared" si="64"/>
        <v>#REF!</v>
      </c>
      <c r="AD1885" s="199" t="e">
        <f t="shared" si="63"/>
        <v>#REF!</v>
      </c>
      <c r="AE1885" s="199" t="e">
        <f t="shared" si="63"/>
        <v>#REF!</v>
      </c>
      <c r="AF1885" s="199" t="e">
        <f t="shared" si="63"/>
        <v>#REF!</v>
      </c>
    </row>
    <row r="1886" spans="21:32">
      <c r="U1886" s="199" t="e">
        <f>AND($C1886&lt;&gt;"",#REF!&lt;&gt;"")</f>
        <v>#REF!</v>
      </c>
      <c r="V1886" s="199" t="e">
        <f>AND($C1886&lt;&gt;"",#REF!&lt;&gt;"")</f>
        <v>#REF!</v>
      </c>
      <c r="W1886" s="199" t="e">
        <f>AND($C1886&lt;&gt;"",#REF!&lt;&gt;"")</f>
        <v>#REF!</v>
      </c>
      <c r="X1886" s="199" t="e">
        <f>AND($C1886&lt;&gt;"",#REF!&lt;&gt;"")</f>
        <v>#REF!</v>
      </c>
      <c r="Y1886" s="199" t="e">
        <f>AND($C1886&lt;&gt;"",#REF!&lt;&gt;"")</f>
        <v>#REF!</v>
      </c>
      <c r="Z1886" s="199" t="e">
        <f>AND($C1886&lt;&gt;"",#REF!&lt;&gt;"")</f>
        <v>#REF!</v>
      </c>
      <c r="AA1886" s="199" t="e">
        <f t="shared" si="64"/>
        <v>#REF!</v>
      </c>
      <c r="AB1886" s="199" t="e">
        <f t="shared" si="64"/>
        <v>#REF!</v>
      </c>
      <c r="AC1886" s="199" t="e">
        <f t="shared" si="64"/>
        <v>#REF!</v>
      </c>
      <c r="AD1886" s="199" t="e">
        <f t="shared" si="63"/>
        <v>#REF!</v>
      </c>
      <c r="AE1886" s="199" t="e">
        <f t="shared" si="63"/>
        <v>#REF!</v>
      </c>
      <c r="AF1886" s="199" t="e">
        <f t="shared" si="63"/>
        <v>#REF!</v>
      </c>
    </row>
    <row r="1887" spans="21:32">
      <c r="U1887" s="199" t="e">
        <f>AND($C1887&lt;&gt;"",#REF!&lt;&gt;"")</f>
        <v>#REF!</v>
      </c>
      <c r="V1887" s="199" t="e">
        <f>AND($C1887&lt;&gt;"",#REF!&lt;&gt;"")</f>
        <v>#REF!</v>
      </c>
      <c r="W1887" s="199" t="e">
        <f>AND($C1887&lt;&gt;"",#REF!&lt;&gt;"")</f>
        <v>#REF!</v>
      </c>
      <c r="X1887" s="199" t="e">
        <f>AND($C1887&lt;&gt;"",#REF!&lt;&gt;"")</f>
        <v>#REF!</v>
      </c>
      <c r="Y1887" s="199" t="e">
        <f>AND($C1887&lt;&gt;"",#REF!&lt;&gt;"")</f>
        <v>#REF!</v>
      </c>
      <c r="Z1887" s="199" t="e">
        <f>AND($C1887&lt;&gt;"",#REF!&lt;&gt;"")</f>
        <v>#REF!</v>
      </c>
      <c r="AA1887" s="199" t="e">
        <f t="shared" si="64"/>
        <v>#REF!</v>
      </c>
      <c r="AB1887" s="199" t="e">
        <f t="shared" si="64"/>
        <v>#REF!</v>
      </c>
      <c r="AC1887" s="199" t="e">
        <f t="shared" si="64"/>
        <v>#REF!</v>
      </c>
      <c r="AD1887" s="199" t="e">
        <f t="shared" si="63"/>
        <v>#REF!</v>
      </c>
      <c r="AE1887" s="199" t="e">
        <f t="shared" si="63"/>
        <v>#REF!</v>
      </c>
      <c r="AF1887" s="199" t="e">
        <f t="shared" si="63"/>
        <v>#REF!</v>
      </c>
    </row>
    <row r="1888" spans="21:32">
      <c r="U1888" s="199" t="e">
        <f>AND($C1888&lt;&gt;"",#REF!&lt;&gt;"")</f>
        <v>#REF!</v>
      </c>
      <c r="V1888" s="199" t="e">
        <f>AND($C1888&lt;&gt;"",#REF!&lt;&gt;"")</f>
        <v>#REF!</v>
      </c>
      <c r="W1888" s="199" t="e">
        <f>AND($C1888&lt;&gt;"",#REF!&lt;&gt;"")</f>
        <v>#REF!</v>
      </c>
      <c r="X1888" s="199" t="e">
        <f>AND($C1888&lt;&gt;"",#REF!&lt;&gt;"")</f>
        <v>#REF!</v>
      </c>
      <c r="Y1888" s="199" t="e">
        <f>AND($C1888&lt;&gt;"",#REF!&lt;&gt;"")</f>
        <v>#REF!</v>
      </c>
      <c r="Z1888" s="199" t="e">
        <f>AND($C1888&lt;&gt;"",#REF!&lt;&gt;"")</f>
        <v>#REF!</v>
      </c>
      <c r="AA1888" s="199" t="e">
        <f t="shared" si="64"/>
        <v>#REF!</v>
      </c>
      <c r="AB1888" s="199" t="e">
        <f t="shared" si="64"/>
        <v>#REF!</v>
      </c>
      <c r="AC1888" s="199" t="e">
        <f t="shared" si="64"/>
        <v>#REF!</v>
      </c>
      <c r="AD1888" s="199" t="e">
        <f t="shared" si="63"/>
        <v>#REF!</v>
      </c>
      <c r="AE1888" s="199" t="e">
        <f t="shared" si="63"/>
        <v>#REF!</v>
      </c>
      <c r="AF1888" s="199" t="e">
        <f t="shared" si="63"/>
        <v>#REF!</v>
      </c>
    </row>
    <row r="1889" spans="21:32">
      <c r="U1889" s="199" t="e">
        <f>AND($C1889&lt;&gt;"",#REF!&lt;&gt;"")</f>
        <v>#REF!</v>
      </c>
      <c r="V1889" s="199" t="e">
        <f>AND($C1889&lt;&gt;"",#REF!&lt;&gt;"")</f>
        <v>#REF!</v>
      </c>
      <c r="W1889" s="199" t="e">
        <f>AND($C1889&lt;&gt;"",#REF!&lt;&gt;"")</f>
        <v>#REF!</v>
      </c>
      <c r="X1889" s="199" t="e">
        <f>AND($C1889&lt;&gt;"",#REF!&lt;&gt;"")</f>
        <v>#REF!</v>
      </c>
      <c r="Y1889" s="199" t="e">
        <f>AND($C1889&lt;&gt;"",#REF!&lt;&gt;"")</f>
        <v>#REF!</v>
      </c>
      <c r="Z1889" s="199" t="e">
        <f>AND($C1889&lt;&gt;"",#REF!&lt;&gt;"")</f>
        <v>#REF!</v>
      </c>
      <c r="AA1889" s="199" t="e">
        <f t="shared" si="64"/>
        <v>#REF!</v>
      </c>
      <c r="AB1889" s="199" t="e">
        <f t="shared" si="64"/>
        <v>#REF!</v>
      </c>
      <c r="AC1889" s="199" t="e">
        <f t="shared" si="64"/>
        <v>#REF!</v>
      </c>
      <c r="AD1889" s="199" t="e">
        <f t="shared" si="63"/>
        <v>#REF!</v>
      </c>
      <c r="AE1889" s="199" t="e">
        <f t="shared" si="63"/>
        <v>#REF!</v>
      </c>
      <c r="AF1889" s="199" t="e">
        <f t="shared" si="63"/>
        <v>#REF!</v>
      </c>
    </row>
    <row r="1890" spans="21:32">
      <c r="U1890" s="199" t="e">
        <f>AND($C1890&lt;&gt;"",#REF!&lt;&gt;"")</f>
        <v>#REF!</v>
      </c>
      <c r="V1890" s="199" t="e">
        <f>AND($C1890&lt;&gt;"",#REF!&lt;&gt;"")</f>
        <v>#REF!</v>
      </c>
      <c r="W1890" s="199" t="e">
        <f>AND($C1890&lt;&gt;"",#REF!&lt;&gt;"")</f>
        <v>#REF!</v>
      </c>
      <c r="X1890" s="199" t="e">
        <f>AND($C1890&lt;&gt;"",#REF!&lt;&gt;"")</f>
        <v>#REF!</v>
      </c>
      <c r="Y1890" s="199" t="e">
        <f>AND($C1890&lt;&gt;"",#REF!&lt;&gt;"")</f>
        <v>#REF!</v>
      </c>
      <c r="Z1890" s="199" t="e">
        <f>AND($C1890&lt;&gt;"",#REF!&lt;&gt;"")</f>
        <v>#REF!</v>
      </c>
      <c r="AA1890" s="199" t="e">
        <f t="shared" si="64"/>
        <v>#REF!</v>
      </c>
      <c r="AB1890" s="199" t="e">
        <f t="shared" si="64"/>
        <v>#REF!</v>
      </c>
      <c r="AC1890" s="199" t="e">
        <f t="shared" si="64"/>
        <v>#REF!</v>
      </c>
      <c r="AD1890" s="199" t="e">
        <f t="shared" si="63"/>
        <v>#REF!</v>
      </c>
      <c r="AE1890" s="199" t="e">
        <f t="shared" si="63"/>
        <v>#REF!</v>
      </c>
      <c r="AF1890" s="199" t="e">
        <f t="shared" si="63"/>
        <v>#REF!</v>
      </c>
    </row>
    <row r="1891" spans="21:32">
      <c r="U1891" s="199" t="e">
        <f>AND($C1891&lt;&gt;"",#REF!&lt;&gt;"")</f>
        <v>#REF!</v>
      </c>
      <c r="V1891" s="199" t="e">
        <f>AND($C1891&lt;&gt;"",#REF!&lt;&gt;"")</f>
        <v>#REF!</v>
      </c>
      <c r="W1891" s="199" t="e">
        <f>AND($C1891&lt;&gt;"",#REF!&lt;&gt;"")</f>
        <v>#REF!</v>
      </c>
      <c r="X1891" s="199" t="e">
        <f>AND($C1891&lt;&gt;"",#REF!&lt;&gt;"")</f>
        <v>#REF!</v>
      </c>
      <c r="Y1891" s="199" t="e">
        <f>AND($C1891&lt;&gt;"",#REF!&lt;&gt;"")</f>
        <v>#REF!</v>
      </c>
      <c r="Z1891" s="199" t="e">
        <f>AND($C1891&lt;&gt;"",#REF!&lt;&gt;"")</f>
        <v>#REF!</v>
      </c>
      <c r="AA1891" s="199" t="e">
        <f t="shared" si="64"/>
        <v>#REF!</v>
      </c>
      <c r="AB1891" s="199" t="e">
        <f t="shared" si="64"/>
        <v>#REF!</v>
      </c>
      <c r="AC1891" s="199" t="e">
        <f t="shared" si="64"/>
        <v>#REF!</v>
      </c>
      <c r="AD1891" s="199" t="e">
        <f t="shared" si="63"/>
        <v>#REF!</v>
      </c>
      <c r="AE1891" s="199" t="e">
        <f t="shared" si="63"/>
        <v>#REF!</v>
      </c>
      <c r="AF1891" s="199" t="e">
        <f t="shared" si="63"/>
        <v>#REF!</v>
      </c>
    </row>
    <row r="1892" spans="21:32">
      <c r="U1892" s="199" t="e">
        <f>AND($C1892&lt;&gt;"",#REF!&lt;&gt;"")</f>
        <v>#REF!</v>
      </c>
      <c r="V1892" s="199" t="e">
        <f>AND($C1892&lt;&gt;"",#REF!&lt;&gt;"")</f>
        <v>#REF!</v>
      </c>
      <c r="W1892" s="199" t="e">
        <f>AND($C1892&lt;&gt;"",#REF!&lt;&gt;"")</f>
        <v>#REF!</v>
      </c>
      <c r="X1892" s="199" t="e">
        <f>AND($C1892&lt;&gt;"",#REF!&lt;&gt;"")</f>
        <v>#REF!</v>
      </c>
      <c r="Y1892" s="199" t="e">
        <f>AND($C1892&lt;&gt;"",#REF!&lt;&gt;"")</f>
        <v>#REF!</v>
      </c>
      <c r="Z1892" s="199" t="e">
        <f>AND($C1892&lt;&gt;"",#REF!&lt;&gt;"")</f>
        <v>#REF!</v>
      </c>
      <c r="AA1892" s="199" t="e">
        <f t="shared" si="64"/>
        <v>#REF!</v>
      </c>
      <c r="AB1892" s="199" t="e">
        <f t="shared" si="64"/>
        <v>#REF!</v>
      </c>
      <c r="AC1892" s="199" t="e">
        <f t="shared" si="64"/>
        <v>#REF!</v>
      </c>
      <c r="AD1892" s="199" t="e">
        <f t="shared" si="63"/>
        <v>#REF!</v>
      </c>
      <c r="AE1892" s="199" t="e">
        <f t="shared" si="63"/>
        <v>#REF!</v>
      </c>
      <c r="AF1892" s="199" t="e">
        <f t="shared" si="63"/>
        <v>#REF!</v>
      </c>
    </row>
    <row r="1893" spans="21:32">
      <c r="U1893" s="199" t="e">
        <f>AND($C1893&lt;&gt;"",#REF!&lt;&gt;"")</f>
        <v>#REF!</v>
      </c>
      <c r="V1893" s="199" t="e">
        <f>AND($C1893&lt;&gt;"",#REF!&lt;&gt;"")</f>
        <v>#REF!</v>
      </c>
      <c r="W1893" s="199" t="e">
        <f>AND($C1893&lt;&gt;"",#REF!&lt;&gt;"")</f>
        <v>#REF!</v>
      </c>
      <c r="X1893" s="199" t="e">
        <f>AND($C1893&lt;&gt;"",#REF!&lt;&gt;"")</f>
        <v>#REF!</v>
      </c>
      <c r="Y1893" s="199" t="e">
        <f>AND($C1893&lt;&gt;"",#REF!&lt;&gt;"")</f>
        <v>#REF!</v>
      </c>
      <c r="Z1893" s="199" t="e">
        <f>AND($C1893&lt;&gt;"",#REF!&lt;&gt;"")</f>
        <v>#REF!</v>
      </c>
      <c r="AA1893" s="199" t="e">
        <f t="shared" si="64"/>
        <v>#REF!</v>
      </c>
      <c r="AB1893" s="199" t="e">
        <f t="shared" si="64"/>
        <v>#REF!</v>
      </c>
      <c r="AC1893" s="199" t="e">
        <f t="shared" si="64"/>
        <v>#REF!</v>
      </c>
      <c r="AD1893" s="199" t="e">
        <f t="shared" si="63"/>
        <v>#REF!</v>
      </c>
      <c r="AE1893" s="199" t="e">
        <f t="shared" si="63"/>
        <v>#REF!</v>
      </c>
      <c r="AF1893" s="199" t="e">
        <f t="shared" si="63"/>
        <v>#REF!</v>
      </c>
    </row>
    <row r="1894" spans="21:32">
      <c r="U1894" s="199" t="e">
        <f>AND($C1894&lt;&gt;"",#REF!&lt;&gt;"")</f>
        <v>#REF!</v>
      </c>
      <c r="V1894" s="199" t="e">
        <f>AND($C1894&lt;&gt;"",#REF!&lt;&gt;"")</f>
        <v>#REF!</v>
      </c>
      <c r="W1894" s="199" t="e">
        <f>AND($C1894&lt;&gt;"",#REF!&lt;&gt;"")</f>
        <v>#REF!</v>
      </c>
      <c r="X1894" s="199" t="e">
        <f>AND($C1894&lt;&gt;"",#REF!&lt;&gt;"")</f>
        <v>#REF!</v>
      </c>
      <c r="Y1894" s="199" t="e">
        <f>AND($C1894&lt;&gt;"",#REF!&lt;&gt;"")</f>
        <v>#REF!</v>
      </c>
      <c r="Z1894" s="199" t="e">
        <f>AND($C1894&lt;&gt;"",#REF!&lt;&gt;"")</f>
        <v>#REF!</v>
      </c>
      <c r="AA1894" s="199" t="e">
        <f t="shared" si="64"/>
        <v>#REF!</v>
      </c>
      <c r="AB1894" s="199" t="e">
        <f t="shared" si="64"/>
        <v>#REF!</v>
      </c>
      <c r="AC1894" s="199" t="e">
        <f t="shared" si="64"/>
        <v>#REF!</v>
      </c>
      <c r="AD1894" s="199" t="e">
        <f t="shared" si="63"/>
        <v>#REF!</v>
      </c>
      <c r="AE1894" s="199" t="e">
        <f t="shared" si="63"/>
        <v>#REF!</v>
      </c>
      <c r="AF1894" s="199" t="e">
        <f t="shared" si="63"/>
        <v>#REF!</v>
      </c>
    </row>
    <row r="1895" spans="21:32">
      <c r="U1895" s="199" t="e">
        <f>AND($C1895&lt;&gt;"",#REF!&lt;&gt;"")</f>
        <v>#REF!</v>
      </c>
      <c r="V1895" s="199" t="e">
        <f>AND($C1895&lt;&gt;"",#REF!&lt;&gt;"")</f>
        <v>#REF!</v>
      </c>
      <c r="W1895" s="199" t="e">
        <f>AND($C1895&lt;&gt;"",#REF!&lt;&gt;"")</f>
        <v>#REF!</v>
      </c>
      <c r="X1895" s="199" t="e">
        <f>AND($C1895&lt;&gt;"",#REF!&lt;&gt;"")</f>
        <v>#REF!</v>
      </c>
      <c r="Y1895" s="199" t="e">
        <f>AND($C1895&lt;&gt;"",#REF!&lt;&gt;"")</f>
        <v>#REF!</v>
      </c>
      <c r="Z1895" s="199" t="e">
        <f>AND($C1895&lt;&gt;"",#REF!&lt;&gt;"")</f>
        <v>#REF!</v>
      </c>
      <c r="AA1895" s="199" t="e">
        <f t="shared" si="64"/>
        <v>#REF!</v>
      </c>
      <c r="AB1895" s="199" t="e">
        <f t="shared" si="64"/>
        <v>#REF!</v>
      </c>
      <c r="AC1895" s="199" t="e">
        <f t="shared" si="64"/>
        <v>#REF!</v>
      </c>
      <c r="AD1895" s="199" t="e">
        <f t="shared" si="63"/>
        <v>#REF!</v>
      </c>
      <c r="AE1895" s="199" t="e">
        <f t="shared" si="63"/>
        <v>#REF!</v>
      </c>
      <c r="AF1895" s="199" t="e">
        <f t="shared" si="63"/>
        <v>#REF!</v>
      </c>
    </row>
    <row r="1896" spans="21:32">
      <c r="U1896" s="199" t="e">
        <f>AND($C1896&lt;&gt;"",#REF!&lt;&gt;"")</f>
        <v>#REF!</v>
      </c>
      <c r="V1896" s="199" t="e">
        <f>AND($C1896&lt;&gt;"",#REF!&lt;&gt;"")</f>
        <v>#REF!</v>
      </c>
      <c r="W1896" s="199" t="e">
        <f>AND($C1896&lt;&gt;"",#REF!&lt;&gt;"")</f>
        <v>#REF!</v>
      </c>
      <c r="X1896" s="199" t="e">
        <f>AND($C1896&lt;&gt;"",#REF!&lt;&gt;"")</f>
        <v>#REF!</v>
      </c>
      <c r="Y1896" s="199" t="e">
        <f>AND($C1896&lt;&gt;"",#REF!&lt;&gt;"")</f>
        <v>#REF!</v>
      </c>
      <c r="Z1896" s="199" t="e">
        <f>AND($C1896&lt;&gt;"",#REF!&lt;&gt;"")</f>
        <v>#REF!</v>
      </c>
      <c r="AA1896" s="199" t="e">
        <f t="shared" si="64"/>
        <v>#REF!</v>
      </c>
      <c r="AB1896" s="199" t="e">
        <f t="shared" si="64"/>
        <v>#REF!</v>
      </c>
      <c r="AC1896" s="199" t="e">
        <f t="shared" si="64"/>
        <v>#REF!</v>
      </c>
      <c r="AD1896" s="199" t="e">
        <f t="shared" si="63"/>
        <v>#REF!</v>
      </c>
      <c r="AE1896" s="199" t="e">
        <f t="shared" si="63"/>
        <v>#REF!</v>
      </c>
      <c r="AF1896" s="199" t="e">
        <f t="shared" si="63"/>
        <v>#REF!</v>
      </c>
    </row>
    <row r="1897" spans="21:32">
      <c r="U1897" s="199" t="e">
        <f>AND($C1897&lt;&gt;"",#REF!&lt;&gt;"")</f>
        <v>#REF!</v>
      </c>
      <c r="V1897" s="199" t="e">
        <f>AND($C1897&lt;&gt;"",#REF!&lt;&gt;"")</f>
        <v>#REF!</v>
      </c>
      <c r="W1897" s="199" t="e">
        <f>AND($C1897&lt;&gt;"",#REF!&lt;&gt;"")</f>
        <v>#REF!</v>
      </c>
      <c r="X1897" s="199" t="e">
        <f>AND($C1897&lt;&gt;"",#REF!&lt;&gt;"")</f>
        <v>#REF!</v>
      </c>
      <c r="Y1897" s="199" t="e">
        <f>AND($C1897&lt;&gt;"",#REF!&lt;&gt;"")</f>
        <v>#REF!</v>
      </c>
      <c r="Z1897" s="199" t="e">
        <f>AND($C1897&lt;&gt;"",#REF!&lt;&gt;"")</f>
        <v>#REF!</v>
      </c>
      <c r="AA1897" s="199" t="e">
        <f t="shared" si="64"/>
        <v>#REF!</v>
      </c>
      <c r="AB1897" s="199" t="e">
        <f t="shared" si="64"/>
        <v>#REF!</v>
      </c>
      <c r="AC1897" s="199" t="e">
        <f t="shared" si="64"/>
        <v>#REF!</v>
      </c>
      <c r="AD1897" s="199" t="e">
        <f t="shared" si="63"/>
        <v>#REF!</v>
      </c>
      <c r="AE1897" s="199" t="e">
        <f t="shared" si="63"/>
        <v>#REF!</v>
      </c>
      <c r="AF1897" s="199" t="e">
        <f t="shared" si="63"/>
        <v>#REF!</v>
      </c>
    </row>
    <row r="1898" spans="21:32">
      <c r="U1898" s="199" t="e">
        <f>AND($C1898&lt;&gt;"",#REF!&lt;&gt;"")</f>
        <v>#REF!</v>
      </c>
      <c r="V1898" s="199" t="e">
        <f>AND($C1898&lt;&gt;"",#REF!&lt;&gt;"")</f>
        <v>#REF!</v>
      </c>
      <c r="W1898" s="199" t="e">
        <f>AND($C1898&lt;&gt;"",#REF!&lt;&gt;"")</f>
        <v>#REF!</v>
      </c>
      <c r="X1898" s="199" t="e">
        <f>AND($C1898&lt;&gt;"",#REF!&lt;&gt;"")</f>
        <v>#REF!</v>
      </c>
      <c r="Y1898" s="199" t="e">
        <f>AND($C1898&lt;&gt;"",#REF!&lt;&gt;"")</f>
        <v>#REF!</v>
      </c>
      <c r="Z1898" s="199" t="e">
        <f>AND($C1898&lt;&gt;"",#REF!&lt;&gt;"")</f>
        <v>#REF!</v>
      </c>
      <c r="AA1898" s="199" t="e">
        <f t="shared" si="64"/>
        <v>#REF!</v>
      </c>
      <c r="AB1898" s="199" t="e">
        <f t="shared" si="64"/>
        <v>#REF!</v>
      </c>
      <c r="AC1898" s="199" t="e">
        <f t="shared" si="64"/>
        <v>#REF!</v>
      </c>
      <c r="AD1898" s="199" t="e">
        <f t="shared" si="63"/>
        <v>#REF!</v>
      </c>
      <c r="AE1898" s="199" t="e">
        <f t="shared" si="63"/>
        <v>#REF!</v>
      </c>
      <c r="AF1898" s="199" t="e">
        <f t="shared" si="63"/>
        <v>#REF!</v>
      </c>
    </row>
    <row r="1899" spans="21:32">
      <c r="U1899" s="199" t="e">
        <f>AND($C1899&lt;&gt;"",#REF!&lt;&gt;"")</f>
        <v>#REF!</v>
      </c>
      <c r="V1899" s="199" t="e">
        <f>AND($C1899&lt;&gt;"",#REF!&lt;&gt;"")</f>
        <v>#REF!</v>
      </c>
      <c r="W1899" s="199" t="e">
        <f>AND($C1899&lt;&gt;"",#REF!&lt;&gt;"")</f>
        <v>#REF!</v>
      </c>
      <c r="X1899" s="199" t="e">
        <f>AND($C1899&lt;&gt;"",#REF!&lt;&gt;"")</f>
        <v>#REF!</v>
      </c>
      <c r="Y1899" s="199" t="e">
        <f>AND($C1899&lt;&gt;"",#REF!&lt;&gt;"")</f>
        <v>#REF!</v>
      </c>
      <c r="Z1899" s="199" t="e">
        <f>AND($C1899&lt;&gt;"",#REF!&lt;&gt;"")</f>
        <v>#REF!</v>
      </c>
      <c r="AA1899" s="199" t="e">
        <f t="shared" si="64"/>
        <v>#REF!</v>
      </c>
      <c r="AB1899" s="199" t="e">
        <f t="shared" si="64"/>
        <v>#REF!</v>
      </c>
      <c r="AC1899" s="199" t="e">
        <f t="shared" si="64"/>
        <v>#REF!</v>
      </c>
      <c r="AD1899" s="199" t="e">
        <f t="shared" si="63"/>
        <v>#REF!</v>
      </c>
      <c r="AE1899" s="199" t="e">
        <f t="shared" si="63"/>
        <v>#REF!</v>
      </c>
      <c r="AF1899" s="199" t="e">
        <f t="shared" si="63"/>
        <v>#REF!</v>
      </c>
    </row>
    <row r="1900" spans="21:32">
      <c r="U1900" s="199" t="e">
        <f>AND($C1900&lt;&gt;"",#REF!&lt;&gt;"")</f>
        <v>#REF!</v>
      </c>
      <c r="V1900" s="199" t="e">
        <f>AND($C1900&lt;&gt;"",#REF!&lt;&gt;"")</f>
        <v>#REF!</v>
      </c>
      <c r="W1900" s="199" t="e">
        <f>AND($C1900&lt;&gt;"",#REF!&lt;&gt;"")</f>
        <v>#REF!</v>
      </c>
      <c r="X1900" s="199" t="e">
        <f>AND($C1900&lt;&gt;"",#REF!&lt;&gt;"")</f>
        <v>#REF!</v>
      </c>
      <c r="Y1900" s="199" t="e">
        <f>AND($C1900&lt;&gt;"",#REF!&lt;&gt;"")</f>
        <v>#REF!</v>
      </c>
      <c r="Z1900" s="199" t="e">
        <f>AND($C1900&lt;&gt;"",#REF!&lt;&gt;"")</f>
        <v>#REF!</v>
      </c>
      <c r="AA1900" s="199" t="e">
        <f t="shared" si="64"/>
        <v>#REF!</v>
      </c>
      <c r="AB1900" s="199" t="e">
        <f t="shared" si="64"/>
        <v>#REF!</v>
      </c>
      <c r="AC1900" s="199" t="e">
        <f t="shared" si="64"/>
        <v>#REF!</v>
      </c>
      <c r="AD1900" s="199" t="e">
        <f t="shared" si="63"/>
        <v>#REF!</v>
      </c>
      <c r="AE1900" s="199" t="e">
        <f t="shared" si="63"/>
        <v>#REF!</v>
      </c>
      <c r="AF1900" s="199" t="e">
        <f t="shared" si="63"/>
        <v>#REF!</v>
      </c>
    </row>
    <row r="1901" spans="21:32">
      <c r="U1901" s="199" t="e">
        <f>AND($C1901&lt;&gt;"",#REF!&lt;&gt;"")</f>
        <v>#REF!</v>
      </c>
      <c r="V1901" s="199" t="e">
        <f>AND($C1901&lt;&gt;"",#REF!&lt;&gt;"")</f>
        <v>#REF!</v>
      </c>
      <c r="W1901" s="199" t="e">
        <f>AND($C1901&lt;&gt;"",#REF!&lt;&gt;"")</f>
        <v>#REF!</v>
      </c>
      <c r="X1901" s="199" t="e">
        <f>AND($C1901&lt;&gt;"",#REF!&lt;&gt;"")</f>
        <v>#REF!</v>
      </c>
      <c r="Y1901" s="199" t="e">
        <f>AND($C1901&lt;&gt;"",#REF!&lt;&gt;"")</f>
        <v>#REF!</v>
      </c>
      <c r="Z1901" s="199" t="e">
        <f>AND($C1901&lt;&gt;"",#REF!&lt;&gt;"")</f>
        <v>#REF!</v>
      </c>
      <c r="AA1901" s="199" t="e">
        <f t="shared" si="64"/>
        <v>#REF!</v>
      </c>
      <c r="AB1901" s="199" t="e">
        <f t="shared" si="64"/>
        <v>#REF!</v>
      </c>
      <c r="AC1901" s="199" t="e">
        <f t="shared" si="64"/>
        <v>#REF!</v>
      </c>
      <c r="AD1901" s="199" t="e">
        <f t="shared" si="63"/>
        <v>#REF!</v>
      </c>
      <c r="AE1901" s="199" t="e">
        <f t="shared" si="63"/>
        <v>#REF!</v>
      </c>
      <c r="AF1901" s="199" t="e">
        <f t="shared" si="63"/>
        <v>#REF!</v>
      </c>
    </row>
    <row r="1902" spans="21:32">
      <c r="U1902" s="199" t="e">
        <f>AND($C1902&lt;&gt;"",#REF!&lt;&gt;"")</f>
        <v>#REF!</v>
      </c>
      <c r="V1902" s="199" t="e">
        <f>AND($C1902&lt;&gt;"",#REF!&lt;&gt;"")</f>
        <v>#REF!</v>
      </c>
      <c r="W1902" s="199" t="e">
        <f>AND($C1902&lt;&gt;"",#REF!&lt;&gt;"")</f>
        <v>#REF!</v>
      </c>
      <c r="X1902" s="199" t="e">
        <f>AND($C1902&lt;&gt;"",#REF!&lt;&gt;"")</f>
        <v>#REF!</v>
      </c>
      <c r="Y1902" s="199" t="e">
        <f>AND($C1902&lt;&gt;"",#REF!&lt;&gt;"")</f>
        <v>#REF!</v>
      </c>
      <c r="Z1902" s="199" t="e">
        <f>AND($C1902&lt;&gt;"",#REF!&lt;&gt;"")</f>
        <v>#REF!</v>
      </c>
      <c r="AA1902" s="199" t="e">
        <f t="shared" si="64"/>
        <v>#REF!</v>
      </c>
      <c r="AB1902" s="199" t="e">
        <f t="shared" si="64"/>
        <v>#REF!</v>
      </c>
      <c r="AC1902" s="199" t="e">
        <f t="shared" si="64"/>
        <v>#REF!</v>
      </c>
      <c r="AD1902" s="199" t="e">
        <f t="shared" si="63"/>
        <v>#REF!</v>
      </c>
      <c r="AE1902" s="199" t="e">
        <f t="shared" si="63"/>
        <v>#REF!</v>
      </c>
      <c r="AF1902" s="199" t="e">
        <f t="shared" si="63"/>
        <v>#REF!</v>
      </c>
    </row>
    <row r="1903" spans="21:32">
      <c r="U1903" s="199" t="e">
        <f>AND($C1903&lt;&gt;"",#REF!&lt;&gt;"")</f>
        <v>#REF!</v>
      </c>
      <c r="V1903" s="199" t="e">
        <f>AND($C1903&lt;&gt;"",#REF!&lt;&gt;"")</f>
        <v>#REF!</v>
      </c>
      <c r="W1903" s="199" t="e">
        <f>AND($C1903&lt;&gt;"",#REF!&lt;&gt;"")</f>
        <v>#REF!</v>
      </c>
      <c r="X1903" s="199" t="e">
        <f>AND($C1903&lt;&gt;"",#REF!&lt;&gt;"")</f>
        <v>#REF!</v>
      </c>
      <c r="Y1903" s="199" t="e">
        <f>AND($C1903&lt;&gt;"",#REF!&lt;&gt;"")</f>
        <v>#REF!</v>
      </c>
      <c r="Z1903" s="199" t="e">
        <f>AND($C1903&lt;&gt;"",#REF!&lt;&gt;"")</f>
        <v>#REF!</v>
      </c>
      <c r="AA1903" s="199" t="e">
        <f t="shared" si="64"/>
        <v>#REF!</v>
      </c>
      <c r="AB1903" s="199" t="e">
        <f t="shared" si="64"/>
        <v>#REF!</v>
      </c>
      <c r="AC1903" s="199" t="e">
        <f t="shared" si="64"/>
        <v>#REF!</v>
      </c>
      <c r="AD1903" s="199" t="e">
        <f t="shared" si="63"/>
        <v>#REF!</v>
      </c>
      <c r="AE1903" s="199" t="e">
        <f t="shared" si="63"/>
        <v>#REF!</v>
      </c>
      <c r="AF1903" s="199" t="e">
        <f t="shared" si="63"/>
        <v>#REF!</v>
      </c>
    </row>
    <row r="1904" spans="21:32">
      <c r="U1904" s="199" t="e">
        <f>AND($C1904&lt;&gt;"",#REF!&lt;&gt;"")</f>
        <v>#REF!</v>
      </c>
      <c r="V1904" s="199" t="e">
        <f>AND($C1904&lt;&gt;"",#REF!&lt;&gt;"")</f>
        <v>#REF!</v>
      </c>
      <c r="W1904" s="199" t="e">
        <f>AND($C1904&lt;&gt;"",#REF!&lt;&gt;"")</f>
        <v>#REF!</v>
      </c>
      <c r="X1904" s="199" t="e">
        <f>AND($C1904&lt;&gt;"",#REF!&lt;&gt;"")</f>
        <v>#REF!</v>
      </c>
      <c r="Y1904" s="199" t="e">
        <f>AND($C1904&lt;&gt;"",#REF!&lt;&gt;"")</f>
        <v>#REF!</v>
      </c>
      <c r="Z1904" s="199" t="e">
        <f>AND($C1904&lt;&gt;"",#REF!&lt;&gt;"")</f>
        <v>#REF!</v>
      </c>
      <c r="AA1904" s="199" t="e">
        <f t="shared" si="64"/>
        <v>#REF!</v>
      </c>
      <c r="AB1904" s="199" t="e">
        <f t="shared" si="64"/>
        <v>#REF!</v>
      </c>
      <c r="AC1904" s="199" t="e">
        <f t="shared" si="64"/>
        <v>#REF!</v>
      </c>
      <c r="AD1904" s="199" t="e">
        <f t="shared" si="63"/>
        <v>#REF!</v>
      </c>
      <c r="AE1904" s="199" t="e">
        <f t="shared" si="63"/>
        <v>#REF!</v>
      </c>
      <c r="AF1904" s="199" t="e">
        <f t="shared" si="63"/>
        <v>#REF!</v>
      </c>
    </row>
    <row r="1905" spans="21:32">
      <c r="U1905" s="199" t="e">
        <f>AND($C1905&lt;&gt;"",#REF!&lt;&gt;"")</f>
        <v>#REF!</v>
      </c>
      <c r="V1905" s="199" t="e">
        <f>AND($C1905&lt;&gt;"",#REF!&lt;&gt;"")</f>
        <v>#REF!</v>
      </c>
      <c r="W1905" s="199" t="e">
        <f>AND($C1905&lt;&gt;"",#REF!&lt;&gt;"")</f>
        <v>#REF!</v>
      </c>
      <c r="X1905" s="199" t="e">
        <f>AND($C1905&lt;&gt;"",#REF!&lt;&gt;"")</f>
        <v>#REF!</v>
      </c>
      <c r="Y1905" s="199" t="e">
        <f>AND($C1905&lt;&gt;"",#REF!&lt;&gt;"")</f>
        <v>#REF!</v>
      </c>
      <c r="Z1905" s="199" t="e">
        <f>AND($C1905&lt;&gt;"",#REF!&lt;&gt;"")</f>
        <v>#REF!</v>
      </c>
      <c r="AA1905" s="199" t="e">
        <f t="shared" si="64"/>
        <v>#REF!</v>
      </c>
      <c r="AB1905" s="199" t="e">
        <f t="shared" si="64"/>
        <v>#REF!</v>
      </c>
      <c r="AC1905" s="199" t="e">
        <f t="shared" si="64"/>
        <v>#REF!</v>
      </c>
      <c r="AD1905" s="199" t="e">
        <f t="shared" si="63"/>
        <v>#REF!</v>
      </c>
      <c r="AE1905" s="199" t="e">
        <f t="shared" si="63"/>
        <v>#REF!</v>
      </c>
      <c r="AF1905" s="199" t="e">
        <f t="shared" si="63"/>
        <v>#REF!</v>
      </c>
    </row>
    <row r="1906" spans="21:32">
      <c r="U1906" s="199" t="e">
        <f>AND($C1906&lt;&gt;"",#REF!&lt;&gt;"")</f>
        <v>#REF!</v>
      </c>
      <c r="V1906" s="199" t="e">
        <f>AND($C1906&lt;&gt;"",#REF!&lt;&gt;"")</f>
        <v>#REF!</v>
      </c>
      <c r="W1906" s="199" t="e">
        <f>AND($C1906&lt;&gt;"",#REF!&lt;&gt;"")</f>
        <v>#REF!</v>
      </c>
      <c r="X1906" s="199" t="e">
        <f>AND($C1906&lt;&gt;"",#REF!&lt;&gt;"")</f>
        <v>#REF!</v>
      </c>
      <c r="Y1906" s="199" t="e">
        <f>AND($C1906&lt;&gt;"",#REF!&lt;&gt;"")</f>
        <v>#REF!</v>
      </c>
      <c r="Z1906" s="199" t="e">
        <f>AND($C1906&lt;&gt;"",#REF!&lt;&gt;"")</f>
        <v>#REF!</v>
      </c>
      <c r="AA1906" s="199" t="e">
        <f t="shared" si="64"/>
        <v>#REF!</v>
      </c>
      <c r="AB1906" s="199" t="e">
        <f t="shared" si="64"/>
        <v>#REF!</v>
      </c>
      <c r="AC1906" s="199" t="e">
        <f t="shared" si="64"/>
        <v>#REF!</v>
      </c>
      <c r="AD1906" s="199" t="e">
        <f t="shared" si="63"/>
        <v>#REF!</v>
      </c>
      <c r="AE1906" s="199" t="e">
        <f t="shared" si="63"/>
        <v>#REF!</v>
      </c>
      <c r="AF1906" s="199" t="e">
        <f t="shared" si="63"/>
        <v>#REF!</v>
      </c>
    </row>
    <row r="1907" spans="21:32">
      <c r="U1907" s="199" t="e">
        <f>AND($C1907&lt;&gt;"",#REF!&lt;&gt;"")</f>
        <v>#REF!</v>
      </c>
      <c r="V1907" s="199" t="e">
        <f>AND($C1907&lt;&gt;"",#REF!&lt;&gt;"")</f>
        <v>#REF!</v>
      </c>
      <c r="W1907" s="199" t="e">
        <f>AND($C1907&lt;&gt;"",#REF!&lt;&gt;"")</f>
        <v>#REF!</v>
      </c>
      <c r="X1907" s="199" t="e">
        <f>AND($C1907&lt;&gt;"",#REF!&lt;&gt;"")</f>
        <v>#REF!</v>
      </c>
      <c r="Y1907" s="199" t="e">
        <f>AND($C1907&lt;&gt;"",#REF!&lt;&gt;"")</f>
        <v>#REF!</v>
      </c>
      <c r="Z1907" s="199" t="e">
        <f>AND($C1907&lt;&gt;"",#REF!&lt;&gt;"")</f>
        <v>#REF!</v>
      </c>
      <c r="AA1907" s="199" t="e">
        <f t="shared" si="64"/>
        <v>#REF!</v>
      </c>
      <c r="AB1907" s="199" t="e">
        <f t="shared" si="64"/>
        <v>#REF!</v>
      </c>
      <c r="AC1907" s="199" t="e">
        <f t="shared" si="64"/>
        <v>#REF!</v>
      </c>
      <c r="AD1907" s="199" t="e">
        <f t="shared" si="63"/>
        <v>#REF!</v>
      </c>
      <c r="AE1907" s="199" t="e">
        <f t="shared" si="63"/>
        <v>#REF!</v>
      </c>
      <c r="AF1907" s="199" t="e">
        <f t="shared" si="63"/>
        <v>#REF!</v>
      </c>
    </row>
    <row r="1908" spans="21:32">
      <c r="U1908" s="199" t="e">
        <f>AND($C1908&lt;&gt;"",#REF!&lt;&gt;"")</f>
        <v>#REF!</v>
      </c>
      <c r="V1908" s="199" t="e">
        <f>AND($C1908&lt;&gt;"",#REF!&lt;&gt;"")</f>
        <v>#REF!</v>
      </c>
      <c r="W1908" s="199" t="e">
        <f>AND($C1908&lt;&gt;"",#REF!&lt;&gt;"")</f>
        <v>#REF!</v>
      </c>
      <c r="X1908" s="199" t="e">
        <f>AND($C1908&lt;&gt;"",#REF!&lt;&gt;"")</f>
        <v>#REF!</v>
      </c>
      <c r="Y1908" s="199" t="e">
        <f>AND($C1908&lt;&gt;"",#REF!&lt;&gt;"")</f>
        <v>#REF!</v>
      </c>
      <c r="Z1908" s="199" t="e">
        <f>AND($C1908&lt;&gt;"",#REF!&lt;&gt;"")</f>
        <v>#REF!</v>
      </c>
      <c r="AA1908" s="199" t="e">
        <f t="shared" si="64"/>
        <v>#REF!</v>
      </c>
      <c r="AB1908" s="199" t="e">
        <f t="shared" si="64"/>
        <v>#REF!</v>
      </c>
      <c r="AC1908" s="199" t="e">
        <f t="shared" si="64"/>
        <v>#REF!</v>
      </c>
      <c r="AD1908" s="199" t="e">
        <f t="shared" si="63"/>
        <v>#REF!</v>
      </c>
      <c r="AE1908" s="199" t="e">
        <f t="shared" si="63"/>
        <v>#REF!</v>
      </c>
      <c r="AF1908" s="199" t="e">
        <f t="shared" si="63"/>
        <v>#REF!</v>
      </c>
    </row>
    <row r="1909" spans="21:32">
      <c r="U1909" s="199" t="e">
        <f>AND($C1909&lt;&gt;"",#REF!&lt;&gt;"")</f>
        <v>#REF!</v>
      </c>
      <c r="V1909" s="199" t="e">
        <f>AND($C1909&lt;&gt;"",#REF!&lt;&gt;"")</f>
        <v>#REF!</v>
      </c>
      <c r="W1909" s="199" t="e">
        <f>AND($C1909&lt;&gt;"",#REF!&lt;&gt;"")</f>
        <v>#REF!</v>
      </c>
      <c r="X1909" s="199" t="e">
        <f>AND($C1909&lt;&gt;"",#REF!&lt;&gt;"")</f>
        <v>#REF!</v>
      </c>
      <c r="Y1909" s="199" t="e">
        <f>AND($C1909&lt;&gt;"",#REF!&lt;&gt;"")</f>
        <v>#REF!</v>
      </c>
      <c r="Z1909" s="199" t="e">
        <f>AND($C1909&lt;&gt;"",#REF!&lt;&gt;"")</f>
        <v>#REF!</v>
      </c>
      <c r="AA1909" s="199" t="e">
        <f t="shared" si="64"/>
        <v>#REF!</v>
      </c>
      <c r="AB1909" s="199" t="e">
        <f t="shared" si="64"/>
        <v>#REF!</v>
      </c>
      <c r="AC1909" s="199" t="e">
        <f t="shared" si="64"/>
        <v>#REF!</v>
      </c>
      <c r="AD1909" s="199" t="e">
        <f t="shared" si="63"/>
        <v>#REF!</v>
      </c>
      <c r="AE1909" s="199" t="e">
        <f t="shared" si="63"/>
        <v>#REF!</v>
      </c>
      <c r="AF1909" s="199" t="e">
        <f t="shared" si="63"/>
        <v>#REF!</v>
      </c>
    </row>
    <row r="1910" spans="21:32">
      <c r="U1910" s="199" t="e">
        <f>AND($C1910&lt;&gt;"",#REF!&lt;&gt;"")</f>
        <v>#REF!</v>
      </c>
      <c r="V1910" s="199" t="e">
        <f>AND($C1910&lt;&gt;"",#REF!&lt;&gt;"")</f>
        <v>#REF!</v>
      </c>
      <c r="W1910" s="199" t="e">
        <f>AND($C1910&lt;&gt;"",#REF!&lt;&gt;"")</f>
        <v>#REF!</v>
      </c>
      <c r="X1910" s="199" t="e">
        <f>AND($C1910&lt;&gt;"",#REF!&lt;&gt;"")</f>
        <v>#REF!</v>
      </c>
      <c r="Y1910" s="199" t="e">
        <f>AND($C1910&lt;&gt;"",#REF!&lt;&gt;"")</f>
        <v>#REF!</v>
      </c>
      <c r="Z1910" s="199" t="e">
        <f>AND($C1910&lt;&gt;"",#REF!&lt;&gt;"")</f>
        <v>#REF!</v>
      </c>
      <c r="AA1910" s="199" t="e">
        <f t="shared" si="64"/>
        <v>#REF!</v>
      </c>
      <c r="AB1910" s="199" t="e">
        <f t="shared" si="64"/>
        <v>#REF!</v>
      </c>
      <c r="AC1910" s="199" t="e">
        <f t="shared" si="64"/>
        <v>#REF!</v>
      </c>
      <c r="AD1910" s="199" t="e">
        <f t="shared" si="63"/>
        <v>#REF!</v>
      </c>
      <c r="AE1910" s="199" t="e">
        <f t="shared" si="63"/>
        <v>#REF!</v>
      </c>
      <c r="AF1910" s="199" t="e">
        <f t="shared" si="63"/>
        <v>#REF!</v>
      </c>
    </row>
    <row r="1911" spans="21:32">
      <c r="U1911" s="199" t="e">
        <f>AND($C1911&lt;&gt;"",#REF!&lt;&gt;"")</f>
        <v>#REF!</v>
      </c>
      <c r="V1911" s="199" t="e">
        <f>AND($C1911&lt;&gt;"",#REF!&lt;&gt;"")</f>
        <v>#REF!</v>
      </c>
      <c r="W1911" s="199" t="e">
        <f>AND($C1911&lt;&gt;"",#REF!&lt;&gt;"")</f>
        <v>#REF!</v>
      </c>
      <c r="X1911" s="199" t="e">
        <f>AND($C1911&lt;&gt;"",#REF!&lt;&gt;"")</f>
        <v>#REF!</v>
      </c>
      <c r="Y1911" s="199" t="e">
        <f>AND($C1911&lt;&gt;"",#REF!&lt;&gt;"")</f>
        <v>#REF!</v>
      </c>
      <c r="Z1911" s="199" t="e">
        <f>AND($C1911&lt;&gt;"",#REF!&lt;&gt;"")</f>
        <v>#REF!</v>
      </c>
      <c r="AA1911" s="199" t="e">
        <f t="shared" si="64"/>
        <v>#REF!</v>
      </c>
      <c r="AB1911" s="199" t="e">
        <f t="shared" si="64"/>
        <v>#REF!</v>
      </c>
      <c r="AC1911" s="199" t="e">
        <f t="shared" si="64"/>
        <v>#REF!</v>
      </c>
      <c r="AD1911" s="199" t="e">
        <f t="shared" si="63"/>
        <v>#REF!</v>
      </c>
      <c r="AE1911" s="199" t="e">
        <f t="shared" si="63"/>
        <v>#REF!</v>
      </c>
      <c r="AF1911" s="199" t="e">
        <f t="shared" si="63"/>
        <v>#REF!</v>
      </c>
    </row>
    <row r="1912" spans="21:32">
      <c r="U1912" s="199" t="e">
        <f>AND($C1912&lt;&gt;"",#REF!&lt;&gt;"")</f>
        <v>#REF!</v>
      </c>
      <c r="V1912" s="199" t="e">
        <f>AND($C1912&lt;&gt;"",#REF!&lt;&gt;"")</f>
        <v>#REF!</v>
      </c>
      <c r="W1912" s="199" t="e">
        <f>AND($C1912&lt;&gt;"",#REF!&lt;&gt;"")</f>
        <v>#REF!</v>
      </c>
      <c r="X1912" s="199" t="e">
        <f>AND($C1912&lt;&gt;"",#REF!&lt;&gt;"")</f>
        <v>#REF!</v>
      </c>
      <c r="Y1912" s="199" t="e">
        <f>AND($C1912&lt;&gt;"",#REF!&lt;&gt;"")</f>
        <v>#REF!</v>
      </c>
      <c r="Z1912" s="199" t="e">
        <f>AND($C1912&lt;&gt;"",#REF!&lt;&gt;"")</f>
        <v>#REF!</v>
      </c>
      <c r="AA1912" s="199" t="e">
        <f t="shared" si="64"/>
        <v>#REF!</v>
      </c>
      <c r="AB1912" s="199" t="e">
        <f t="shared" si="64"/>
        <v>#REF!</v>
      </c>
      <c r="AC1912" s="199" t="e">
        <f t="shared" si="64"/>
        <v>#REF!</v>
      </c>
      <c r="AD1912" s="199" t="e">
        <f t="shared" si="63"/>
        <v>#REF!</v>
      </c>
      <c r="AE1912" s="199" t="e">
        <f t="shared" si="63"/>
        <v>#REF!</v>
      </c>
      <c r="AF1912" s="199" t="e">
        <f t="shared" si="63"/>
        <v>#REF!</v>
      </c>
    </row>
    <row r="1913" spans="21:32">
      <c r="U1913" s="199" t="e">
        <f>AND($C1913&lt;&gt;"",#REF!&lt;&gt;"")</f>
        <v>#REF!</v>
      </c>
      <c r="V1913" s="199" t="e">
        <f>AND($C1913&lt;&gt;"",#REF!&lt;&gt;"")</f>
        <v>#REF!</v>
      </c>
      <c r="W1913" s="199" t="e">
        <f>AND($C1913&lt;&gt;"",#REF!&lt;&gt;"")</f>
        <v>#REF!</v>
      </c>
      <c r="X1913" s="199" t="e">
        <f>AND($C1913&lt;&gt;"",#REF!&lt;&gt;"")</f>
        <v>#REF!</v>
      </c>
      <c r="Y1913" s="199" t="e">
        <f>AND($C1913&lt;&gt;"",#REF!&lt;&gt;"")</f>
        <v>#REF!</v>
      </c>
      <c r="Z1913" s="199" t="e">
        <f>AND($C1913&lt;&gt;"",#REF!&lt;&gt;"")</f>
        <v>#REF!</v>
      </c>
      <c r="AA1913" s="199" t="e">
        <f t="shared" si="64"/>
        <v>#REF!</v>
      </c>
      <c r="AB1913" s="199" t="e">
        <f t="shared" si="64"/>
        <v>#REF!</v>
      </c>
      <c r="AC1913" s="199" t="e">
        <f t="shared" si="64"/>
        <v>#REF!</v>
      </c>
      <c r="AD1913" s="199" t="e">
        <f t="shared" si="63"/>
        <v>#REF!</v>
      </c>
      <c r="AE1913" s="199" t="e">
        <f t="shared" si="63"/>
        <v>#REF!</v>
      </c>
      <c r="AF1913" s="199" t="e">
        <f t="shared" si="63"/>
        <v>#REF!</v>
      </c>
    </row>
    <row r="1914" spans="21:32">
      <c r="U1914" s="199" t="e">
        <f>AND($C1914&lt;&gt;"",#REF!&lt;&gt;"")</f>
        <v>#REF!</v>
      </c>
      <c r="V1914" s="199" t="e">
        <f>AND($C1914&lt;&gt;"",#REF!&lt;&gt;"")</f>
        <v>#REF!</v>
      </c>
      <c r="W1914" s="199" t="e">
        <f>AND($C1914&lt;&gt;"",#REF!&lt;&gt;"")</f>
        <v>#REF!</v>
      </c>
      <c r="X1914" s="199" t="e">
        <f>AND($C1914&lt;&gt;"",#REF!&lt;&gt;"")</f>
        <v>#REF!</v>
      </c>
      <c r="Y1914" s="199" t="e">
        <f>AND($C1914&lt;&gt;"",#REF!&lt;&gt;"")</f>
        <v>#REF!</v>
      </c>
      <c r="Z1914" s="199" t="e">
        <f>AND($C1914&lt;&gt;"",#REF!&lt;&gt;"")</f>
        <v>#REF!</v>
      </c>
      <c r="AA1914" s="199" t="e">
        <f t="shared" si="64"/>
        <v>#REF!</v>
      </c>
      <c r="AB1914" s="199" t="e">
        <f t="shared" si="64"/>
        <v>#REF!</v>
      </c>
      <c r="AC1914" s="199" t="e">
        <f t="shared" si="64"/>
        <v>#REF!</v>
      </c>
      <c r="AD1914" s="199" t="e">
        <f t="shared" si="63"/>
        <v>#REF!</v>
      </c>
      <c r="AE1914" s="199" t="e">
        <f t="shared" si="63"/>
        <v>#REF!</v>
      </c>
      <c r="AF1914" s="199" t="e">
        <f t="shared" si="63"/>
        <v>#REF!</v>
      </c>
    </row>
    <row r="1915" spans="21:32">
      <c r="U1915" s="199" t="e">
        <f>AND($C1915&lt;&gt;"",#REF!&lt;&gt;"")</f>
        <v>#REF!</v>
      </c>
      <c r="V1915" s="199" t="e">
        <f>AND($C1915&lt;&gt;"",#REF!&lt;&gt;"")</f>
        <v>#REF!</v>
      </c>
      <c r="W1915" s="199" t="e">
        <f>AND($C1915&lt;&gt;"",#REF!&lt;&gt;"")</f>
        <v>#REF!</v>
      </c>
      <c r="X1915" s="199" t="e">
        <f>AND($C1915&lt;&gt;"",#REF!&lt;&gt;"")</f>
        <v>#REF!</v>
      </c>
      <c r="Y1915" s="199" t="e">
        <f>AND($C1915&lt;&gt;"",#REF!&lt;&gt;"")</f>
        <v>#REF!</v>
      </c>
      <c r="Z1915" s="199" t="e">
        <f>AND($C1915&lt;&gt;"",#REF!&lt;&gt;"")</f>
        <v>#REF!</v>
      </c>
      <c r="AA1915" s="199" t="e">
        <f t="shared" si="64"/>
        <v>#REF!</v>
      </c>
      <c r="AB1915" s="199" t="e">
        <f t="shared" si="64"/>
        <v>#REF!</v>
      </c>
      <c r="AC1915" s="199" t="e">
        <f t="shared" si="64"/>
        <v>#REF!</v>
      </c>
      <c r="AD1915" s="199" t="e">
        <f t="shared" si="63"/>
        <v>#REF!</v>
      </c>
      <c r="AE1915" s="199" t="e">
        <f t="shared" si="63"/>
        <v>#REF!</v>
      </c>
      <c r="AF1915" s="199" t="e">
        <f t="shared" si="63"/>
        <v>#REF!</v>
      </c>
    </row>
    <row r="1916" spans="21:32">
      <c r="U1916" s="199" t="e">
        <f>AND($C1916&lt;&gt;"",#REF!&lt;&gt;"")</f>
        <v>#REF!</v>
      </c>
      <c r="V1916" s="199" t="e">
        <f>AND($C1916&lt;&gt;"",#REF!&lt;&gt;"")</f>
        <v>#REF!</v>
      </c>
      <c r="W1916" s="199" t="e">
        <f>AND($C1916&lt;&gt;"",#REF!&lt;&gt;"")</f>
        <v>#REF!</v>
      </c>
      <c r="X1916" s="199" t="e">
        <f>AND($C1916&lt;&gt;"",#REF!&lt;&gt;"")</f>
        <v>#REF!</v>
      </c>
      <c r="Y1916" s="199" t="e">
        <f>AND($C1916&lt;&gt;"",#REF!&lt;&gt;"")</f>
        <v>#REF!</v>
      </c>
      <c r="Z1916" s="199" t="e">
        <f>AND($C1916&lt;&gt;"",#REF!&lt;&gt;"")</f>
        <v>#REF!</v>
      </c>
      <c r="AA1916" s="199" t="e">
        <f t="shared" si="64"/>
        <v>#REF!</v>
      </c>
      <c r="AB1916" s="199" t="e">
        <f t="shared" si="64"/>
        <v>#REF!</v>
      </c>
      <c r="AC1916" s="199" t="e">
        <f t="shared" si="64"/>
        <v>#REF!</v>
      </c>
      <c r="AD1916" s="199" t="e">
        <f t="shared" si="63"/>
        <v>#REF!</v>
      </c>
      <c r="AE1916" s="199" t="e">
        <f t="shared" si="63"/>
        <v>#REF!</v>
      </c>
      <c r="AF1916" s="199" t="e">
        <f t="shared" si="63"/>
        <v>#REF!</v>
      </c>
    </row>
    <row r="1917" spans="21:32">
      <c r="U1917" s="199" t="e">
        <f>AND($C1917&lt;&gt;"",#REF!&lt;&gt;"")</f>
        <v>#REF!</v>
      </c>
      <c r="V1917" s="199" t="e">
        <f>AND($C1917&lt;&gt;"",#REF!&lt;&gt;"")</f>
        <v>#REF!</v>
      </c>
      <c r="W1917" s="199" t="e">
        <f>AND($C1917&lt;&gt;"",#REF!&lt;&gt;"")</f>
        <v>#REF!</v>
      </c>
      <c r="X1917" s="199" t="e">
        <f>AND($C1917&lt;&gt;"",#REF!&lt;&gt;"")</f>
        <v>#REF!</v>
      </c>
      <c r="Y1917" s="199" t="e">
        <f>AND($C1917&lt;&gt;"",#REF!&lt;&gt;"")</f>
        <v>#REF!</v>
      </c>
      <c r="Z1917" s="199" t="e">
        <f>AND($C1917&lt;&gt;"",#REF!&lt;&gt;"")</f>
        <v>#REF!</v>
      </c>
      <c r="AA1917" s="199" t="e">
        <f t="shared" si="64"/>
        <v>#REF!</v>
      </c>
      <c r="AB1917" s="199" t="e">
        <f t="shared" si="64"/>
        <v>#REF!</v>
      </c>
      <c r="AC1917" s="199" t="e">
        <f t="shared" si="64"/>
        <v>#REF!</v>
      </c>
      <c r="AD1917" s="199" t="e">
        <f t="shared" si="64"/>
        <v>#REF!</v>
      </c>
      <c r="AE1917" s="199" t="e">
        <f t="shared" si="64"/>
        <v>#REF!</v>
      </c>
      <c r="AF1917" s="199" t="e">
        <f t="shared" si="64"/>
        <v>#REF!</v>
      </c>
    </row>
    <row r="1918" spans="21:32">
      <c r="U1918" s="199" t="e">
        <f>AND($C1918&lt;&gt;"",#REF!&lt;&gt;"")</f>
        <v>#REF!</v>
      </c>
      <c r="V1918" s="199" t="e">
        <f>AND($C1918&lt;&gt;"",#REF!&lt;&gt;"")</f>
        <v>#REF!</v>
      </c>
      <c r="W1918" s="199" t="e">
        <f>AND($C1918&lt;&gt;"",#REF!&lt;&gt;"")</f>
        <v>#REF!</v>
      </c>
      <c r="X1918" s="199" t="e">
        <f>AND($C1918&lt;&gt;"",#REF!&lt;&gt;"")</f>
        <v>#REF!</v>
      </c>
      <c r="Y1918" s="199" t="e">
        <f>AND($C1918&lt;&gt;"",#REF!&lt;&gt;"")</f>
        <v>#REF!</v>
      </c>
      <c r="Z1918" s="199" t="e">
        <f>AND($C1918&lt;&gt;"",#REF!&lt;&gt;"")</f>
        <v>#REF!</v>
      </c>
      <c r="AA1918" s="199" t="e">
        <f t="shared" ref="AA1918:AF1960" si="65">IF(U1918=TRUE,1,"")</f>
        <v>#REF!</v>
      </c>
      <c r="AB1918" s="199" t="e">
        <f t="shared" si="65"/>
        <v>#REF!</v>
      </c>
      <c r="AC1918" s="199" t="e">
        <f t="shared" si="65"/>
        <v>#REF!</v>
      </c>
      <c r="AD1918" s="199" t="e">
        <f t="shared" si="65"/>
        <v>#REF!</v>
      </c>
      <c r="AE1918" s="199" t="e">
        <f t="shared" si="65"/>
        <v>#REF!</v>
      </c>
      <c r="AF1918" s="199" t="e">
        <f t="shared" si="65"/>
        <v>#REF!</v>
      </c>
    </row>
    <row r="1919" spans="21:32">
      <c r="U1919" s="199" t="e">
        <f>AND($C1919&lt;&gt;"",#REF!&lt;&gt;"")</f>
        <v>#REF!</v>
      </c>
      <c r="V1919" s="199" t="e">
        <f>AND($C1919&lt;&gt;"",#REF!&lt;&gt;"")</f>
        <v>#REF!</v>
      </c>
      <c r="W1919" s="199" t="e">
        <f>AND($C1919&lt;&gt;"",#REF!&lt;&gt;"")</f>
        <v>#REF!</v>
      </c>
      <c r="X1919" s="199" t="e">
        <f>AND($C1919&lt;&gt;"",#REF!&lt;&gt;"")</f>
        <v>#REF!</v>
      </c>
      <c r="Y1919" s="199" t="e">
        <f>AND($C1919&lt;&gt;"",#REF!&lt;&gt;"")</f>
        <v>#REF!</v>
      </c>
      <c r="Z1919" s="199" t="e">
        <f>AND($C1919&lt;&gt;"",#REF!&lt;&gt;"")</f>
        <v>#REF!</v>
      </c>
      <c r="AA1919" s="199" t="e">
        <f t="shared" si="65"/>
        <v>#REF!</v>
      </c>
      <c r="AB1919" s="199" t="e">
        <f t="shared" si="65"/>
        <v>#REF!</v>
      </c>
      <c r="AC1919" s="199" t="e">
        <f t="shared" si="65"/>
        <v>#REF!</v>
      </c>
      <c r="AD1919" s="199" t="e">
        <f t="shared" si="65"/>
        <v>#REF!</v>
      </c>
      <c r="AE1919" s="199" t="e">
        <f t="shared" si="65"/>
        <v>#REF!</v>
      </c>
      <c r="AF1919" s="199" t="e">
        <f t="shared" si="65"/>
        <v>#REF!</v>
      </c>
    </row>
    <row r="1920" spans="21:32">
      <c r="U1920" s="199" t="e">
        <f>AND($C1920&lt;&gt;"",#REF!&lt;&gt;"")</f>
        <v>#REF!</v>
      </c>
      <c r="V1920" s="199" t="e">
        <f>AND($C1920&lt;&gt;"",#REF!&lt;&gt;"")</f>
        <v>#REF!</v>
      </c>
      <c r="W1920" s="199" t="e">
        <f>AND($C1920&lt;&gt;"",#REF!&lt;&gt;"")</f>
        <v>#REF!</v>
      </c>
      <c r="X1920" s="199" t="e">
        <f>AND($C1920&lt;&gt;"",#REF!&lt;&gt;"")</f>
        <v>#REF!</v>
      </c>
      <c r="Y1920" s="199" t="e">
        <f>AND($C1920&lt;&gt;"",#REF!&lt;&gt;"")</f>
        <v>#REF!</v>
      </c>
      <c r="Z1920" s="199" t="e">
        <f>AND($C1920&lt;&gt;"",#REF!&lt;&gt;"")</f>
        <v>#REF!</v>
      </c>
      <c r="AA1920" s="199" t="e">
        <f t="shared" si="65"/>
        <v>#REF!</v>
      </c>
      <c r="AB1920" s="199" t="e">
        <f t="shared" si="65"/>
        <v>#REF!</v>
      </c>
      <c r="AC1920" s="199" t="e">
        <f t="shared" si="65"/>
        <v>#REF!</v>
      </c>
      <c r="AD1920" s="199" t="e">
        <f t="shared" si="65"/>
        <v>#REF!</v>
      </c>
      <c r="AE1920" s="199" t="e">
        <f t="shared" si="65"/>
        <v>#REF!</v>
      </c>
      <c r="AF1920" s="199" t="e">
        <f t="shared" si="65"/>
        <v>#REF!</v>
      </c>
    </row>
    <row r="1921" spans="21:32">
      <c r="U1921" s="199" t="e">
        <f>AND($C1921&lt;&gt;"",#REF!&lt;&gt;"")</f>
        <v>#REF!</v>
      </c>
      <c r="V1921" s="199" t="e">
        <f>AND($C1921&lt;&gt;"",#REF!&lt;&gt;"")</f>
        <v>#REF!</v>
      </c>
      <c r="W1921" s="199" t="e">
        <f>AND($C1921&lt;&gt;"",#REF!&lt;&gt;"")</f>
        <v>#REF!</v>
      </c>
      <c r="X1921" s="199" t="e">
        <f>AND($C1921&lt;&gt;"",#REF!&lt;&gt;"")</f>
        <v>#REF!</v>
      </c>
      <c r="Y1921" s="199" t="e">
        <f>AND($C1921&lt;&gt;"",#REF!&lt;&gt;"")</f>
        <v>#REF!</v>
      </c>
      <c r="Z1921" s="199" t="e">
        <f>AND($C1921&lt;&gt;"",#REF!&lt;&gt;"")</f>
        <v>#REF!</v>
      </c>
      <c r="AA1921" s="199" t="e">
        <f t="shared" si="65"/>
        <v>#REF!</v>
      </c>
      <c r="AB1921" s="199" t="e">
        <f t="shared" si="65"/>
        <v>#REF!</v>
      </c>
      <c r="AC1921" s="199" t="e">
        <f t="shared" si="65"/>
        <v>#REF!</v>
      </c>
      <c r="AD1921" s="199" t="e">
        <f t="shared" si="65"/>
        <v>#REF!</v>
      </c>
      <c r="AE1921" s="199" t="e">
        <f t="shared" si="65"/>
        <v>#REF!</v>
      </c>
      <c r="AF1921" s="199" t="e">
        <f t="shared" si="65"/>
        <v>#REF!</v>
      </c>
    </row>
    <row r="1922" spans="21:32">
      <c r="U1922" s="199" t="e">
        <f>AND($C1922&lt;&gt;"",#REF!&lt;&gt;"")</f>
        <v>#REF!</v>
      </c>
      <c r="V1922" s="199" t="e">
        <f>AND($C1922&lt;&gt;"",#REF!&lt;&gt;"")</f>
        <v>#REF!</v>
      </c>
      <c r="W1922" s="199" t="e">
        <f>AND($C1922&lt;&gt;"",#REF!&lt;&gt;"")</f>
        <v>#REF!</v>
      </c>
      <c r="X1922" s="199" t="e">
        <f>AND($C1922&lt;&gt;"",#REF!&lt;&gt;"")</f>
        <v>#REF!</v>
      </c>
      <c r="Y1922" s="199" t="e">
        <f>AND($C1922&lt;&gt;"",#REF!&lt;&gt;"")</f>
        <v>#REF!</v>
      </c>
      <c r="Z1922" s="199" t="e">
        <f>AND($C1922&lt;&gt;"",#REF!&lt;&gt;"")</f>
        <v>#REF!</v>
      </c>
      <c r="AA1922" s="199" t="e">
        <f t="shared" si="65"/>
        <v>#REF!</v>
      </c>
      <c r="AB1922" s="199" t="e">
        <f t="shared" si="65"/>
        <v>#REF!</v>
      </c>
      <c r="AC1922" s="199" t="e">
        <f t="shared" si="65"/>
        <v>#REF!</v>
      </c>
      <c r="AD1922" s="199" t="e">
        <f t="shared" si="65"/>
        <v>#REF!</v>
      </c>
      <c r="AE1922" s="199" t="e">
        <f t="shared" si="65"/>
        <v>#REF!</v>
      </c>
      <c r="AF1922" s="199" t="e">
        <f t="shared" si="65"/>
        <v>#REF!</v>
      </c>
    </row>
    <row r="1923" spans="21:32">
      <c r="U1923" s="199" t="e">
        <f>AND($C1923&lt;&gt;"",#REF!&lt;&gt;"")</f>
        <v>#REF!</v>
      </c>
      <c r="V1923" s="199" t="e">
        <f>AND($C1923&lt;&gt;"",#REF!&lt;&gt;"")</f>
        <v>#REF!</v>
      </c>
      <c r="W1923" s="199" t="e">
        <f>AND($C1923&lt;&gt;"",#REF!&lt;&gt;"")</f>
        <v>#REF!</v>
      </c>
      <c r="X1923" s="199" t="e">
        <f>AND($C1923&lt;&gt;"",#REF!&lt;&gt;"")</f>
        <v>#REF!</v>
      </c>
      <c r="Y1923" s="199" t="e">
        <f>AND($C1923&lt;&gt;"",#REF!&lt;&gt;"")</f>
        <v>#REF!</v>
      </c>
      <c r="Z1923" s="199" t="e">
        <f>AND($C1923&lt;&gt;"",#REF!&lt;&gt;"")</f>
        <v>#REF!</v>
      </c>
      <c r="AA1923" s="199" t="e">
        <f t="shared" si="65"/>
        <v>#REF!</v>
      </c>
      <c r="AB1923" s="199" t="e">
        <f t="shared" si="65"/>
        <v>#REF!</v>
      </c>
      <c r="AC1923" s="199" t="e">
        <f t="shared" si="65"/>
        <v>#REF!</v>
      </c>
      <c r="AD1923" s="199" t="e">
        <f t="shared" si="65"/>
        <v>#REF!</v>
      </c>
      <c r="AE1923" s="199" t="e">
        <f t="shared" si="65"/>
        <v>#REF!</v>
      </c>
      <c r="AF1923" s="199" t="e">
        <f t="shared" si="65"/>
        <v>#REF!</v>
      </c>
    </row>
    <row r="1924" spans="21:32">
      <c r="U1924" s="199" t="e">
        <f>AND($C1924&lt;&gt;"",#REF!&lt;&gt;"")</f>
        <v>#REF!</v>
      </c>
      <c r="V1924" s="199" t="e">
        <f>AND($C1924&lt;&gt;"",#REF!&lt;&gt;"")</f>
        <v>#REF!</v>
      </c>
      <c r="W1924" s="199" t="e">
        <f>AND($C1924&lt;&gt;"",#REF!&lt;&gt;"")</f>
        <v>#REF!</v>
      </c>
      <c r="X1924" s="199" t="e">
        <f>AND($C1924&lt;&gt;"",#REF!&lt;&gt;"")</f>
        <v>#REF!</v>
      </c>
      <c r="Y1924" s="199" t="e">
        <f>AND($C1924&lt;&gt;"",#REF!&lt;&gt;"")</f>
        <v>#REF!</v>
      </c>
      <c r="Z1924" s="199" t="e">
        <f>AND($C1924&lt;&gt;"",#REF!&lt;&gt;"")</f>
        <v>#REF!</v>
      </c>
      <c r="AA1924" s="199" t="e">
        <f t="shared" si="65"/>
        <v>#REF!</v>
      </c>
      <c r="AB1924" s="199" t="e">
        <f t="shared" si="65"/>
        <v>#REF!</v>
      </c>
      <c r="AC1924" s="199" t="e">
        <f t="shared" si="65"/>
        <v>#REF!</v>
      </c>
      <c r="AD1924" s="199" t="e">
        <f t="shared" si="65"/>
        <v>#REF!</v>
      </c>
      <c r="AE1924" s="199" t="e">
        <f t="shared" si="65"/>
        <v>#REF!</v>
      </c>
      <c r="AF1924" s="199" t="e">
        <f t="shared" si="65"/>
        <v>#REF!</v>
      </c>
    </row>
    <row r="1925" spans="21:32">
      <c r="U1925" s="199" t="e">
        <f>AND($C1925&lt;&gt;"",#REF!&lt;&gt;"")</f>
        <v>#REF!</v>
      </c>
      <c r="V1925" s="199" t="e">
        <f>AND($C1925&lt;&gt;"",#REF!&lt;&gt;"")</f>
        <v>#REF!</v>
      </c>
      <c r="W1925" s="199" t="e">
        <f>AND($C1925&lt;&gt;"",#REF!&lt;&gt;"")</f>
        <v>#REF!</v>
      </c>
      <c r="X1925" s="199" t="e">
        <f>AND($C1925&lt;&gt;"",#REF!&lt;&gt;"")</f>
        <v>#REF!</v>
      </c>
      <c r="Y1925" s="199" t="e">
        <f>AND($C1925&lt;&gt;"",#REF!&lt;&gt;"")</f>
        <v>#REF!</v>
      </c>
      <c r="Z1925" s="199" t="e">
        <f>AND($C1925&lt;&gt;"",#REF!&lt;&gt;"")</f>
        <v>#REF!</v>
      </c>
      <c r="AA1925" s="199" t="e">
        <f t="shared" si="65"/>
        <v>#REF!</v>
      </c>
      <c r="AB1925" s="199" t="e">
        <f t="shared" si="65"/>
        <v>#REF!</v>
      </c>
      <c r="AC1925" s="199" t="e">
        <f t="shared" si="65"/>
        <v>#REF!</v>
      </c>
      <c r="AD1925" s="199" t="e">
        <f t="shared" si="65"/>
        <v>#REF!</v>
      </c>
      <c r="AE1925" s="199" t="e">
        <f t="shared" si="65"/>
        <v>#REF!</v>
      </c>
      <c r="AF1925" s="199" t="e">
        <f t="shared" si="65"/>
        <v>#REF!</v>
      </c>
    </row>
    <row r="1926" spans="21:32">
      <c r="U1926" s="199" t="e">
        <f>AND($C1926&lt;&gt;"",#REF!&lt;&gt;"")</f>
        <v>#REF!</v>
      </c>
      <c r="V1926" s="199" t="e">
        <f>AND($C1926&lt;&gt;"",#REF!&lt;&gt;"")</f>
        <v>#REF!</v>
      </c>
      <c r="W1926" s="199" t="e">
        <f>AND($C1926&lt;&gt;"",#REF!&lt;&gt;"")</f>
        <v>#REF!</v>
      </c>
      <c r="X1926" s="199" t="e">
        <f>AND($C1926&lt;&gt;"",#REF!&lt;&gt;"")</f>
        <v>#REF!</v>
      </c>
      <c r="Y1926" s="199" t="e">
        <f>AND($C1926&lt;&gt;"",#REF!&lt;&gt;"")</f>
        <v>#REF!</v>
      </c>
      <c r="Z1926" s="199" t="e">
        <f>AND($C1926&lt;&gt;"",#REF!&lt;&gt;"")</f>
        <v>#REF!</v>
      </c>
      <c r="AA1926" s="199" t="e">
        <f t="shared" si="65"/>
        <v>#REF!</v>
      </c>
      <c r="AB1926" s="199" t="e">
        <f t="shared" si="65"/>
        <v>#REF!</v>
      </c>
      <c r="AC1926" s="199" t="e">
        <f t="shared" si="65"/>
        <v>#REF!</v>
      </c>
      <c r="AD1926" s="199" t="e">
        <f t="shared" si="65"/>
        <v>#REF!</v>
      </c>
      <c r="AE1926" s="199" t="e">
        <f t="shared" si="65"/>
        <v>#REF!</v>
      </c>
      <c r="AF1926" s="199" t="e">
        <f t="shared" si="65"/>
        <v>#REF!</v>
      </c>
    </row>
    <row r="1927" spans="21:32">
      <c r="U1927" s="199" t="e">
        <f>AND($C1927&lt;&gt;"",#REF!&lt;&gt;"")</f>
        <v>#REF!</v>
      </c>
      <c r="V1927" s="199" t="e">
        <f>AND($C1927&lt;&gt;"",#REF!&lt;&gt;"")</f>
        <v>#REF!</v>
      </c>
      <c r="W1927" s="199" t="e">
        <f>AND($C1927&lt;&gt;"",#REF!&lt;&gt;"")</f>
        <v>#REF!</v>
      </c>
      <c r="X1927" s="199" t="e">
        <f>AND($C1927&lt;&gt;"",#REF!&lt;&gt;"")</f>
        <v>#REF!</v>
      </c>
      <c r="Y1927" s="199" t="e">
        <f>AND($C1927&lt;&gt;"",#REF!&lt;&gt;"")</f>
        <v>#REF!</v>
      </c>
      <c r="Z1927" s="199" t="e">
        <f>AND($C1927&lt;&gt;"",#REF!&lt;&gt;"")</f>
        <v>#REF!</v>
      </c>
      <c r="AA1927" s="199" t="e">
        <f t="shared" si="65"/>
        <v>#REF!</v>
      </c>
      <c r="AB1927" s="199" t="e">
        <f t="shared" si="65"/>
        <v>#REF!</v>
      </c>
      <c r="AC1927" s="199" t="e">
        <f t="shared" si="65"/>
        <v>#REF!</v>
      </c>
      <c r="AD1927" s="199" t="e">
        <f t="shared" si="65"/>
        <v>#REF!</v>
      </c>
      <c r="AE1927" s="199" t="e">
        <f t="shared" si="65"/>
        <v>#REF!</v>
      </c>
      <c r="AF1927" s="199" t="e">
        <f t="shared" si="65"/>
        <v>#REF!</v>
      </c>
    </row>
    <row r="1928" spans="21:32">
      <c r="U1928" s="199" t="e">
        <f>AND($C1928&lt;&gt;"",#REF!&lt;&gt;"")</f>
        <v>#REF!</v>
      </c>
      <c r="V1928" s="199" t="e">
        <f>AND($C1928&lt;&gt;"",#REF!&lt;&gt;"")</f>
        <v>#REF!</v>
      </c>
      <c r="W1928" s="199" t="e">
        <f>AND($C1928&lt;&gt;"",#REF!&lt;&gt;"")</f>
        <v>#REF!</v>
      </c>
      <c r="X1928" s="199" t="e">
        <f>AND($C1928&lt;&gt;"",#REF!&lt;&gt;"")</f>
        <v>#REF!</v>
      </c>
      <c r="Y1928" s="199" t="e">
        <f>AND($C1928&lt;&gt;"",#REF!&lt;&gt;"")</f>
        <v>#REF!</v>
      </c>
      <c r="Z1928" s="199" t="e">
        <f>AND($C1928&lt;&gt;"",#REF!&lt;&gt;"")</f>
        <v>#REF!</v>
      </c>
      <c r="AA1928" s="199" t="e">
        <f t="shared" si="65"/>
        <v>#REF!</v>
      </c>
      <c r="AB1928" s="199" t="e">
        <f t="shared" si="65"/>
        <v>#REF!</v>
      </c>
      <c r="AC1928" s="199" t="e">
        <f t="shared" si="65"/>
        <v>#REF!</v>
      </c>
      <c r="AD1928" s="199" t="e">
        <f t="shared" si="65"/>
        <v>#REF!</v>
      </c>
      <c r="AE1928" s="199" t="e">
        <f t="shared" si="65"/>
        <v>#REF!</v>
      </c>
      <c r="AF1928" s="199" t="e">
        <f t="shared" si="65"/>
        <v>#REF!</v>
      </c>
    </row>
    <row r="1929" spans="21:32">
      <c r="U1929" s="199" t="e">
        <f>AND($C1929&lt;&gt;"",#REF!&lt;&gt;"")</f>
        <v>#REF!</v>
      </c>
      <c r="V1929" s="199" t="e">
        <f>AND($C1929&lt;&gt;"",#REF!&lt;&gt;"")</f>
        <v>#REF!</v>
      </c>
      <c r="W1929" s="199" t="e">
        <f>AND($C1929&lt;&gt;"",#REF!&lt;&gt;"")</f>
        <v>#REF!</v>
      </c>
      <c r="X1929" s="199" t="e">
        <f>AND($C1929&lt;&gt;"",#REF!&lt;&gt;"")</f>
        <v>#REF!</v>
      </c>
      <c r="Y1929" s="199" t="e">
        <f>AND($C1929&lt;&gt;"",#REF!&lt;&gt;"")</f>
        <v>#REF!</v>
      </c>
      <c r="Z1929" s="199" t="e">
        <f>AND($C1929&lt;&gt;"",#REF!&lt;&gt;"")</f>
        <v>#REF!</v>
      </c>
      <c r="AA1929" s="199" t="e">
        <f t="shared" si="65"/>
        <v>#REF!</v>
      </c>
      <c r="AB1929" s="199" t="e">
        <f t="shared" si="65"/>
        <v>#REF!</v>
      </c>
      <c r="AC1929" s="199" t="e">
        <f t="shared" si="65"/>
        <v>#REF!</v>
      </c>
      <c r="AD1929" s="199" t="e">
        <f t="shared" si="65"/>
        <v>#REF!</v>
      </c>
      <c r="AE1929" s="199" t="e">
        <f t="shared" si="65"/>
        <v>#REF!</v>
      </c>
      <c r="AF1929" s="199" t="e">
        <f t="shared" si="65"/>
        <v>#REF!</v>
      </c>
    </row>
    <row r="1930" spans="21:32">
      <c r="U1930" s="199" t="e">
        <f>AND($C1930&lt;&gt;"",#REF!&lt;&gt;"")</f>
        <v>#REF!</v>
      </c>
      <c r="V1930" s="199" t="e">
        <f>AND($C1930&lt;&gt;"",#REF!&lt;&gt;"")</f>
        <v>#REF!</v>
      </c>
      <c r="W1930" s="199" t="e">
        <f>AND($C1930&lt;&gt;"",#REF!&lt;&gt;"")</f>
        <v>#REF!</v>
      </c>
      <c r="X1930" s="199" t="e">
        <f>AND($C1930&lt;&gt;"",#REF!&lt;&gt;"")</f>
        <v>#REF!</v>
      </c>
      <c r="Y1930" s="199" t="e">
        <f>AND($C1930&lt;&gt;"",#REF!&lt;&gt;"")</f>
        <v>#REF!</v>
      </c>
      <c r="Z1930" s="199" t="e">
        <f>AND($C1930&lt;&gt;"",#REF!&lt;&gt;"")</f>
        <v>#REF!</v>
      </c>
      <c r="AA1930" s="199" t="e">
        <f t="shared" si="65"/>
        <v>#REF!</v>
      </c>
      <c r="AB1930" s="199" t="e">
        <f t="shared" si="65"/>
        <v>#REF!</v>
      </c>
      <c r="AC1930" s="199" t="e">
        <f t="shared" si="65"/>
        <v>#REF!</v>
      </c>
      <c r="AD1930" s="199" t="e">
        <f t="shared" si="65"/>
        <v>#REF!</v>
      </c>
      <c r="AE1930" s="199" t="e">
        <f t="shared" si="65"/>
        <v>#REF!</v>
      </c>
      <c r="AF1930" s="199" t="e">
        <f t="shared" si="65"/>
        <v>#REF!</v>
      </c>
    </row>
    <row r="1931" spans="21:32">
      <c r="U1931" s="199" t="e">
        <f>AND($C1931&lt;&gt;"",#REF!&lt;&gt;"")</f>
        <v>#REF!</v>
      </c>
      <c r="V1931" s="199" t="e">
        <f>AND($C1931&lt;&gt;"",#REF!&lt;&gt;"")</f>
        <v>#REF!</v>
      </c>
      <c r="W1931" s="199" t="e">
        <f>AND($C1931&lt;&gt;"",#REF!&lt;&gt;"")</f>
        <v>#REF!</v>
      </c>
      <c r="X1931" s="199" t="e">
        <f>AND($C1931&lt;&gt;"",#REF!&lt;&gt;"")</f>
        <v>#REF!</v>
      </c>
      <c r="Y1931" s="199" t="e">
        <f>AND($C1931&lt;&gt;"",#REF!&lt;&gt;"")</f>
        <v>#REF!</v>
      </c>
      <c r="Z1931" s="199" t="e">
        <f>AND($C1931&lt;&gt;"",#REF!&lt;&gt;"")</f>
        <v>#REF!</v>
      </c>
      <c r="AA1931" s="199" t="e">
        <f t="shared" si="65"/>
        <v>#REF!</v>
      </c>
      <c r="AB1931" s="199" t="e">
        <f t="shared" si="65"/>
        <v>#REF!</v>
      </c>
      <c r="AC1931" s="199" t="e">
        <f t="shared" si="65"/>
        <v>#REF!</v>
      </c>
      <c r="AD1931" s="199" t="e">
        <f t="shared" si="65"/>
        <v>#REF!</v>
      </c>
      <c r="AE1931" s="199" t="e">
        <f t="shared" si="65"/>
        <v>#REF!</v>
      </c>
      <c r="AF1931" s="199" t="e">
        <f t="shared" si="65"/>
        <v>#REF!</v>
      </c>
    </row>
    <row r="1932" spans="21:32">
      <c r="U1932" s="199" t="e">
        <f>AND($C1932&lt;&gt;"",#REF!&lt;&gt;"")</f>
        <v>#REF!</v>
      </c>
      <c r="V1932" s="199" t="e">
        <f>AND($C1932&lt;&gt;"",#REF!&lt;&gt;"")</f>
        <v>#REF!</v>
      </c>
      <c r="W1932" s="199" t="e">
        <f>AND($C1932&lt;&gt;"",#REF!&lt;&gt;"")</f>
        <v>#REF!</v>
      </c>
      <c r="X1932" s="199" t="e">
        <f>AND($C1932&lt;&gt;"",#REF!&lt;&gt;"")</f>
        <v>#REF!</v>
      </c>
      <c r="Y1932" s="199" t="e">
        <f>AND($C1932&lt;&gt;"",#REF!&lt;&gt;"")</f>
        <v>#REF!</v>
      </c>
      <c r="Z1932" s="199" t="e">
        <f>AND($C1932&lt;&gt;"",#REF!&lt;&gt;"")</f>
        <v>#REF!</v>
      </c>
      <c r="AA1932" s="199" t="e">
        <f t="shared" si="65"/>
        <v>#REF!</v>
      </c>
      <c r="AB1932" s="199" t="e">
        <f t="shared" si="65"/>
        <v>#REF!</v>
      </c>
      <c r="AC1932" s="199" t="e">
        <f t="shared" si="65"/>
        <v>#REF!</v>
      </c>
      <c r="AD1932" s="199" t="e">
        <f t="shared" si="65"/>
        <v>#REF!</v>
      </c>
      <c r="AE1932" s="199" t="e">
        <f t="shared" si="65"/>
        <v>#REF!</v>
      </c>
      <c r="AF1932" s="199" t="e">
        <f t="shared" si="65"/>
        <v>#REF!</v>
      </c>
    </row>
    <row r="1933" spans="21:32">
      <c r="U1933" s="199" t="e">
        <f>AND($C1933&lt;&gt;"",#REF!&lt;&gt;"")</f>
        <v>#REF!</v>
      </c>
      <c r="V1933" s="199" t="e">
        <f>AND($C1933&lt;&gt;"",#REF!&lt;&gt;"")</f>
        <v>#REF!</v>
      </c>
      <c r="W1933" s="199" t="e">
        <f>AND($C1933&lt;&gt;"",#REF!&lt;&gt;"")</f>
        <v>#REF!</v>
      </c>
      <c r="X1933" s="199" t="e">
        <f>AND($C1933&lt;&gt;"",#REF!&lt;&gt;"")</f>
        <v>#REF!</v>
      </c>
      <c r="Y1933" s="199" t="e">
        <f>AND($C1933&lt;&gt;"",#REF!&lt;&gt;"")</f>
        <v>#REF!</v>
      </c>
      <c r="Z1933" s="199" t="e">
        <f>AND($C1933&lt;&gt;"",#REF!&lt;&gt;"")</f>
        <v>#REF!</v>
      </c>
      <c r="AA1933" s="199" t="e">
        <f t="shared" si="65"/>
        <v>#REF!</v>
      </c>
      <c r="AB1933" s="199" t="e">
        <f t="shared" si="65"/>
        <v>#REF!</v>
      </c>
      <c r="AC1933" s="199" t="e">
        <f t="shared" si="65"/>
        <v>#REF!</v>
      </c>
      <c r="AD1933" s="199" t="e">
        <f t="shared" si="65"/>
        <v>#REF!</v>
      </c>
      <c r="AE1933" s="199" t="e">
        <f t="shared" si="65"/>
        <v>#REF!</v>
      </c>
      <c r="AF1933" s="199" t="e">
        <f t="shared" si="65"/>
        <v>#REF!</v>
      </c>
    </row>
    <row r="1934" spans="21:32">
      <c r="U1934" s="199" t="e">
        <f>AND($C1934&lt;&gt;"",#REF!&lt;&gt;"")</f>
        <v>#REF!</v>
      </c>
      <c r="V1934" s="199" t="e">
        <f>AND($C1934&lt;&gt;"",#REF!&lt;&gt;"")</f>
        <v>#REF!</v>
      </c>
      <c r="W1934" s="199" t="e">
        <f>AND($C1934&lt;&gt;"",#REF!&lt;&gt;"")</f>
        <v>#REF!</v>
      </c>
      <c r="X1934" s="199" t="e">
        <f>AND($C1934&lt;&gt;"",#REF!&lt;&gt;"")</f>
        <v>#REF!</v>
      </c>
      <c r="Y1934" s="199" t="e">
        <f>AND($C1934&lt;&gt;"",#REF!&lt;&gt;"")</f>
        <v>#REF!</v>
      </c>
      <c r="Z1934" s="199" t="e">
        <f>AND($C1934&lt;&gt;"",#REF!&lt;&gt;"")</f>
        <v>#REF!</v>
      </c>
      <c r="AA1934" s="199" t="e">
        <f t="shared" si="65"/>
        <v>#REF!</v>
      </c>
      <c r="AB1934" s="199" t="e">
        <f t="shared" si="65"/>
        <v>#REF!</v>
      </c>
      <c r="AC1934" s="199" t="e">
        <f t="shared" si="65"/>
        <v>#REF!</v>
      </c>
      <c r="AD1934" s="199" t="e">
        <f t="shared" si="65"/>
        <v>#REF!</v>
      </c>
      <c r="AE1934" s="199" t="e">
        <f t="shared" si="65"/>
        <v>#REF!</v>
      </c>
      <c r="AF1934" s="199" t="e">
        <f t="shared" si="65"/>
        <v>#REF!</v>
      </c>
    </row>
    <row r="1935" spans="21:32">
      <c r="U1935" s="199" t="e">
        <f>AND($C1935&lt;&gt;"",#REF!&lt;&gt;"")</f>
        <v>#REF!</v>
      </c>
      <c r="V1935" s="199" t="e">
        <f>AND($C1935&lt;&gt;"",#REF!&lt;&gt;"")</f>
        <v>#REF!</v>
      </c>
      <c r="W1935" s="199" t="e">
        <f>AND($C1935&lt;&gt;"",#REF!&lt;&gt;"")</f>
        <v>#REF!</v>
      </c>
      <c r="X1935" s="199" t="e">
        <f>AND($C1935&lt;&gt;"",#REF!&lt;&gt;"")</f>
        <v>#REF!</v>
      </c>
      <c r="Y1935" s="199" t="e">
        <f>AND($C1935&lt;&gt;"",#REF!&lt;&gt;"")</f>
        <v>#REF!</v>
      </c>
      <c r="Z1935" s="199" t="e">
        <f>AND($C1935&lt;&gt;"",#REF!&lt;&gt;"")</f>
        <v>#REF!</v>
      </c>
      <c r="AA1935" s="199" t="e">
        <f t="shared" si="65"/>
        <v>#REF!</v>
      </c>
      <c r="AB1935" s="199" t="e">
        <f t="shared" si="65"/>
        <v>#REF!</v>
      </c>
      <c r="AC1935" s="199" t="e">
        <f t="shared" si="65"/>
        <v>#REF!</v>
      </c>
      <c r="AD1935" s="199" t="e">
        <f t="shared" si="65"/>
        <v>#REF!</v>
      </c>
      <c r="AE1935" s="199" t="e">
        <f t="shared" si="65"/>
        <v>#REF!</v>
      </c>
      <c r="AF1935" s="199" t="e">
        <f t="shared" si="65"/>
        <v>#REF!</v>
      </c>
    </row>
    <row r="1936" spans="21:32">
      <c r="U1936" s="199" t="e">
        <f>AND($C1936&lt;&gt;"",#REF!&lt;&gt;"")</f>
        <v>#REF!</v>
      </c>
      <c r="V1936" s="199" t="e">
        <f>AND($C1936&lt;&gt;"",#REF!&lt;&gt;"")</f>
        <v>#REF!</v>
      </c>
      <c r="W1936" s="199" t="e">
        <f>AND($C1936&lt;&gt;"",#REF!&lt;&gt;"")</f>
        <v>#REF!</v>
      </c>
      <c r="X1936" s="199" t="e">
        <f>AND($C1936&lt;&gt;"",#REF!&lt;&gt;"")</f>
        <v>#REF!</v>
      </c>
      <c r="Y1936" s="199" t="e">
        <f>AND($C1936&lt;&gt;"",#REF!&lt;&gt;"")</f>
        <v>#REF!</v>
      </c>
      <c r="Z1936" s="199" t="e">
        <f>AND($C1936&lt;&gt;"",#REF!&lt;&gt;"")</f>
        <v>#REF!</v>
      </c>
      <c r="AA1936" s="199" t="e">
        <f t="shared" si="65"/>
        <v>#REF!</v>
      </c>
      <c r="AB1936" s="199" t="e">
        <f t="shared" si="65"/>
        <v>#REF!</v>
      </c>
      <c r="AC1936" s="199" t="e">
        <f t="shared" si="65"/>
        <v>#REF!</v>
      </c>
      <c r="AD1936" s="199" t="e">
        <f t="shared" si="65"/>
        <v>#REF!</v>
      </c>
      <c r="AE1936" s="199" t="e">
        <f t="shared" si="65"/>
        <v>#REF!</v>
      </c>
      <c r="AF1936" s="199" t="e">
        <f t="shared" si="65"/>
        <v>#REF!</v>
      </c>
    </row>
    <row r="1937" spans="21:32">
      <c r="U1937" s="199" t="e">
        <f>AND($C1937&lt;&gt;"",#REF!&lt;&gt;"")</f>
        <v>#REF!</v>
      </c>
      <c r="V1937" s="199" t="e">
        <f>AND($C1937&lt;&gt;"",#REF!&lt;&gt;"")</f>
        <v>#REF!</v>
      </c>
      <c r="W1937" s="199" t="e">
        <f>AND($C1937&lt;&gt;"",#REF!&lt;&gt;"")</f>
        <v>#REF!</v>
      </c>
      <c r="X1937" s="199" t="e">
        <f>AND($C1937&lt;&gt;"",#REF!&lt;&gt;"")</f>
        <v>#REF!</v>
      </c>
      <c r="Y1937" s="199" t="e">
        <f>AND($C1937&lt;&gt;"",#REF!&lt;&gt;"")</f>
        <v>#REF!</v>
      </c>
      <c r="Z1937" s="199" t="e">
        <f>AND($C1937&lt;&gt;"",#REF!&lt;&gt;"")</f>
        <v>#REF!</v>
      </c>
      <c r="AA1937" s="199" t="e">
        <f t="shared" si="65"/>
        <v>#REF!</v>
      </c>
      <c r="AB1937" s="199" t="e">
        <f t="shared" si="65"/>
        <v>#REF!</v>
      </c>
      <c r="AC1937" s="199" t="e">
        <f t="shared" si="65"/>
        <v>#REF!</v>
      </c>
      <c r="AD1937" s="199" t="e">
        <f t="shared" si="65"/>
        <v>#REF!</v>
      </c>
      <c r="AE1937" s="199" t="e">
        <f t="shared" si="65"/>
        <v>#REF!</v>
      </c>
      <c r="AF1937" s="199" t="e">
        <f t="shared" si="65"/>
        <v>#REF!</v>
      </c>
    </row>
    <row r="1938" spans="21:32">
      <c r="U1938" s="199" t="e">
        <f>AND($C1938&lt;&gt;"",#REF!&lt;&gt;"")</f>
        <v>#REF!</v>
      </c>
      <c r="V1938" s="199" t="e">
        <f>AND($C1938&lt;&gt;"",#REF!&lt;&gt;"")</f>
        <v>#REF!</v>
      </c>
      <c r="W1938" s="199" t="e">
        <f>AND($C1938&lt;&gt;"",#REF!&lt;&gt;"")</f>
        <v>#REF!</v>
      </c>
      <c r="X1938" s="199" t="e">
        <f>AND($C1938&lt;&gt;"",#REF!&lt;&gt;"")</f>
        <v>#REF!</v>
      </c>
      <c r="Y1938" s="199" t="e">
        <f>AND($C1938&lt;&gt;"",#REF!&lt;&gt;"")</f>
        <v>#REF!</v>
      </c>
      <c r="Z1938" s="199" t="e">
        <f>AND($C1938&lt;&gt;"",#REF!&lt;&gt;"")</f>
        <v>#REF!</v>
      </c>
      <c r="AA1938" s="199" t="e">
        <f t="shared" si="65"/>
        <v>#REF!</v>
      </c>
      <c r="AB1938" s="199" t="e">
        <f t="shared" si="65"/>
        <v>#REF!</v>
      </c>
      <c r="AC1938" s="199" t="e">
        <f t="shared" si="65"/>
        <v>#REF!</v>
      </c>
      <c r="AD1938" s="199" t="e">
        <f t="shared" si="65"/>
        <v>#REF!</v>
      </c>
      <c r="AE1938" s="199" t="e">
        <f t="shared" si="65"/>
        <v>#REF!</v>
      </c>
      <c r="AF1938" s="199" t="e">
        <f t="shared" si="65"/>
        <v>#REF!</v>
      </c>
    </row>
    <row r="1939" spans="21:32">
      <c r="U1939" s="199" t="e">
        <f>AND($C1939&lt;&gt;"",#REF!&lt;&gt;"")</f>
        <v>#REF!</v>
      </c>
      <c r="V1939" s="199" t="e">
        <f>AND($C1939&lt;&gt;"",#REF!&lt;&gt;"")</f>
        <v>#REF!</v>
      </c>
      <c r="W1939" s="199" t="e">
        <f>AND($C1939&lt;&gt;"",#REF!&lt;&gt;"")</f>
        <v>#REF!</v>
      </c>
      <c r="X1939" s="199" t="e">
        <f>AND($C1939&lt;&gt;"",#REF!&lt;&gt;"")</f>
        <v>#REF!</v>
      </c>
      <c r="Y1939" s="199" t="e">
        <f>AND($C1939&lt;&gt;"",#REF!&lt;&gt;"")</f>
        <v>#REF!</v>
      </c>
      <c r="Z1939" s="199" t="e">
        <f>AND($C1939&lt;&gt;"",#REF!&lt;&gt;"")</f>
        <v>#REF!</v>
      </c>
      <c r="AA1939" s="199" t="e">
        <f t="shared" si="65"/>
        <v>#REF!</v>
      </c>
      <c r="AB1939" s="199" t="e">
        <f t="shared" si="65"/>
        <v>#REF!</v>
      </c>
      <c r="AC1939" s="199" t="e">
        <f t="shared" si="65"/>
        <v>#REF!</v>
      </c>
      <c r="AD1939" s="199" t="e">
        <f t="shared" si="65"/>
        <v>#REF!</v>
      </c>
      <c r="AE1939" s="199" t="e">
        <f t="shared" si="65"/>
        <v>#REF!</v>
      </c>
      <c r="AF1939" s="199" t="e">
        <f t="shared" si="65"/>
        <v>#REF!</v>
      </c>
    </row>
    <row r="1940" spans="21:32">
      <c r="U1940" s="199" t="e">
        <f>AND($C1940&lt;&gt;"",#REF!&lt;&gt;"")</f>
        <v>#REF!</v>
      </c>
      <c r="V1940" s="199" t="e">
        <f>AND($C1940&lt;&gt;"",#REF!&lt;&gt;"")</f>
        <v>#REF!</v>
      </c>
      <c r="W1940" s="199" t="e">
        <f>AND($C1940&lt;&gt;"",#REF!&lt;&gt;"")</f>
        <v>#REF!</v>
      </c>
      <c r="X1940" s="199" t="e">
        <f>AND($C1940&lt;&gt;"",#REF!&lt;&gt;"")</f>
        <v>#REF!</v>
      </c>
      <c r="Y1940" s="199" t="e">
        <f>AND($C1940&lt;&gt;"",#REF!&lt;&gt;"")</f>
        <v>#REF!</v>
      </c>
      <c r="Z1940" s="199" t="e">
        <f>AND($C1940&lt;&gt;"",#REF!&lt;&gt;"")</f>
        <v>#REF!</v>
      </c>
      <c r="AA1940" s="199" t="e">
        <f t="shared" si="65"/>
        <v>#REF!</v>
      </c>
      <c r="AB1940" s="199" t="e">
        <f t="shared" si="65"/>
        <v>#REF!</v>
      </c>
      <c r="AC1940" s="199" t="e">
        <f t="shared" si="65"/>
        <v>#REF!</v>
      </c>
      <c r="AD1940" s="199" t="e">
        <f t="shared" si="65"/>
        <v>#REF!</v>
      </c>
      <c r="AE1940" s="199" t="e">
        <f t="shared" si="65"/>
        <v>#REF!</v>
      </c>
      <c r="AF1940" s="199" t="e">
        <f t="shared" si="65"/>
        <v>#REF!</v>
      </c>
    </row>
    <row r="1941" spans="21:32">
      <c r="U1941" s="199" t="e">
        <f>AND($C1941&lt;&gt;"",#REF!&lt;&gt;"")</f>
        <v>#REF!</v>
      </c>
      <c r="V1941" s="199" t="e">
        <f>AND($C1941&lt;&gt;"",#REF!&lt;&gt;"")</f>
        <v>#REF!</v>
      </c>
      <c r="W1941" s="199" t="e">
        <f>AND($C1941&lt;&gt;"",#REF!&lt;&gt;"")</f>
        <v>#REF!</v>
      </c>
      <c r="X1941" s="199" t="e">
        <f>AND($C1941&lt;&gt;"",#REF!&lt;&gt;"")</f>
        <v>#REF!</v>
      </c>
      <c r="Y1941" s="199" t="e">
        <f>AND($C1941&lt;&gt;"",#REF!&lt;&gt;"")</f>
        <v>#REF!</v>
      </c>
      <c r="Z1941" s="199" t="e">
        <f>AND($C1941&lt;&gt;"",#REF!&lt;&gt;"")</f>
        <v>#REF!</v>
      </c>
      <c r="AA1941" s="199" t="e">
        <f t="shared" si="65"/>
        <v>#REF!</v>
      </c>
      <c r="AB1941" s="199" t="e">
        <f t="shared" si="65"/>
        <v>#REF!</v>
      </c>
      <c r="AC1941" s="199" t="e">
        <f t="shared" si="65"/>
        <v>#REF!</v>
      </c>
      <c r="AD1941" s="199" t="e">
        <f t="shared" si="65"/>
        <v>#REF!</v>
      </c>
      <c r="AE1941" s="199" t="e">
        <f t="shared" si="65"/>
        <v>#REF!</v>
      </c>
      <c r="AF1941" s="199" t="e">
        <f t="shared" si="65"/>
        <v>#REF!</v>
      </c>
    </row>
    <row r="1942" spans="21:32">
      <c r="U1942" s="199" t="e">
        <f>AND($C1942&lt;&gt;"",#REF!&lt;&gt;"")</f>
        <v>#REF!</v>
      </c>
      <c r="V1942" s="199" t="e">
        <f>AND($C1942&lt;&gt;"",#REF!&lt;&gt;"")</f>
        <v>#REF!</v>
      </c>
      <c r="W1942" s="199" t="e">
        <f>AND($C1942&lt;&gt;"",#REF!&lt;&gt;"")</f>
        <v>#REF!</v>
      </c>
      <c r="X1942" s="199" t="e">
        <f>AND($C1942&lt;&gt;"",#REF!&lt;&gt;"")</f>
        <v>#REF!</v>
      </c>
      <c r="Y1942" s="199" t="e">
        <f>AND($C1942&lt;&gt;"",#REF!&lt;&gt;"")</f>
        <v>#REF!</v>
      </c>
      <c r="Z1942" s="199" t="e">
        <f>AND($C1942&lt;&gt;"",#REF!&lt;&gt;"")</f>
        <v>#REF!</v>
      </c>
      <c r="AA1942" s="199" t="e">
        <f t="shared" si="65"/>
        <v>#REF!</v>
      </c>
      <c r="AB1942" s="199" t="e">
        <f t="shared" si="65"/>
        <v>#REF!</v>
      </c>
      <c r="AC1942" s="199" t="e">
        <f t="shared" si="65"/>
        <v>#REF!</v>
      </c>
      <c r="AD1942" s="199" t="e">
        <f t="shared" si="65"/>
        <v>#REF!</v>
      </c>
      <c r="AE1942" s="199" t="e">
        <f t="shared" si="65"/>
        <v>#REF!</v>
      </c>
      <c r="AF1942" s="199" t="e">
        <f t="shared" si="65"/>
        <v>#REF!</v>
      </c>
    </row>
    <row r="1943" spans="21:32">
      <c r="U1943" s="199" t="e">
        <f>AND($C1943&lt;&gt;"",#REF!&lt;&gt;"")</f>
        <v>#REF!</v>
      </c>
      <c r="V1943" s="199" t="e">
        <f>AND($C1943&lt;&gt;"",#REF!&lt;&gt;"")</f>
        <v>#REF!</v>
      </c>
      <c r="W1943" s="199" t="e">
        <f>AND($C1943&lt;&gt;"",#REF!&lt;&gt;"")</f>
        <v>#REF!</v>
      </c>
      <c r="X1943" s="199" t="e">
        <f>AND($C1943&lt;&gt;"",#REF!&lt;&gt;"")</f>
        <v>#REF!</v>
      </c>
      <c r="Y1943" s="199" t="e">
        <f>AND($C1943&lt;&gt;"",#REF!&lt;&gt;"")</f>
        <v>#REF!</v>
      </c>
      <c r="Z1943" s="199" t="e">
        <f>AND($C1943&lt;&gt;"",#REF!&lt;&gt;"")</f>
        <v>#REF!</v>
      </c>
      <c r="AA1943" s="199" t="e">
        <f t="shared" si="65"/>
        <v>#REF!</v>
      </c>
      <c r="AB1943" s="199" t="e">
        <f t="shared" si="65"/>
        <v>#REF!</v>
      </c>
      <c r="AC1943" s="199" t="e">
        <f t="shared" si="65"/>
        <v>#REF!</v>
      </c>
      <c r="AD1943" s="199" t="e">
        <f t="shared" si="65"/>
        <v>#REF!</v>
      </c>
      <c r="AE1943" s="199" t="e">
        <f t="shared" si="65"/>
        <v>#REF!</v>
      </c>
      <c r="AF1943" s="199" t="e">
        <f t="shared" si="65"/>
        <v>#REF!</v>
      </c>
    </row>
    <row r="1944" spans="21:32">
      <c r="U1944" s="199" t="e">
        <f>AND($C1944&lt;&gt;"",#REF!&lt;&gt;"")</f>
        <v>#REF!</v>
      </c>
      <c r="V1944" s="199" t="e">
        <f>AND($C1944&lt;&gt;"",#REF!&lt;&gt;"")</f>
        <v>#REF!</v>
      </c>
      <c r="W1944" s="199" t="e">
        <f>AND($C1944&lt;&gt;"",#REF!&lt;&gt;"")</f>
        <v>#REF!</v>
      </c>
      <c r="X1944" s="199" t="e">
        <f>AND($C1944&lt;&gt;"",#REF!&lt;&gt;"")</f>
        <v>#REF!</v>
      </c>
      <c r="Y1944" s="199" t="e">
        <f>AND($C1944&lt;&gt;"",#REF!&lt;&gt;"")</f>
        <v>#REF!</v>
      </c>
      <c r="Z1944" s="199" t="e">
        <f>AND($C1944&lt;&gt;"",#REF!&lt;&gt;"")</f>
        <v>#REF!</v>
      </c>
      <c r="AA1944" s="199" t="e">
        <f t="shared" si="65"/>
        <v>#REF!</v>
      </c>
      <c r="AB1944" s="199" t="e">
        <f t="shared" si="65"/>
        <v>#REF!</v>
      </c>
      <c r="AC1944" s="199" t="e">
        <f t="shared" si="65"/>
        <v>#REF!</v>
      </c>
      <c r="AD1944" s="199" t="e">
        <f t="shared" si="65"/>
        <v>#REF!</v>
      </c>
      <c r="AE1944" s="199" t="e">
        <f t="shared" si="65"/>
        <v>#REF!</v>
      </c>
      <c r="AF1944" s="199" t="e">
        <f t="shared" si="65"/>
        <v>#REF!</v>
      </c>
    </row>
    <row r="1945" spans="21:32">
      <c r="U1945" s="199" t="e">
        <f>AND($C1945&lt;&gt;"",#REF!&lt;&gt;"")</f>
        <v>#REF!</v>
      </c>
      <c r="V1945" s="199" t="e">
        <f>AND($C1945&lt;&gt;"",#REF!&lt;&gt;"")</f>
        <v>#REF!</v>
      </c>
      <c r="W1945" s="199" t="e">
        <f>AND($C1945&lt;&gt;"",#REF!&lt;&gt;"")</f>
        <v>#REF!</v>
      </c>
      <c r="X1945" s="199" t="e">
        <f>AND($C1945&lt;&gt;"",#REF!&lt;&gt;"")</f>
        <v>#REF!</v>
      </c>
      <c r="Y1945" s="199" t="e">
        <f>AND($C1945&lt;&gt;"",#REF!&lt;&gt;"")</f>
        <v>#REF!</v>
      </c>
      <c r="Z1945" s="199" t="e">
        <f>AND($C1945&lt;&gt;"",#REF!&lt;&gt;"")</f>
        <v>#REF!</v>
      </c>
      <c r="AA1945" s="199" t="e">
        <f t="shared" si="65"/>
        <v>#REF!</v>
      </c>
      <c r="AB1945" s="199" t="e">
        <f t="shared" si="65"/>
        <v>#REF!</v>
      </c>
      <c r="AC1945" s="199" t="e">
        <f t="shared" si="65"/>
        <v>#REF!</v>
      </c>
      <c r="AD1945" s="199" t="e">
        <f t="shared" si="65"/>
        <v>#REF!</v>
      </c>
      <c r="AE1945" s="199" t="e">
        <f t="shared" si="65"/>
        <v>#REF!</v>
      </c>
      <c r="AF1945" s="199" t="e">
        <f t="shared" si="65"/>
        <v>#REF!</v>
      </c>
    </row>
    <row r="1946" spans="21:32">
      <c r="U1946" s="199" t="e">
        <f>AND($C1946&lt;&gt;"",#REF!&lt;&gt;"")</f>
        <v>#REF!</v>
      </c>
      <c r="V1946" s="199" t="e">
        <f>AND($C1946&lt;&gt;"",#REF!&lt;&gt;"")</f>
        <v>#REF!</v>
      </c>
      <c r="W1946" s="199" t="e">
        <f>AND($C1946&lt;&gt;"",#REF!&lt;&gt;"")</f>
        <v>#REF!</v>
      </c>
      <c r="X1946" s="199" t="e">
        <f>AND($C1946&lt;&gt;"",#REF!&lt;&gt;"")</f>
        <v>#REF!</v>
      </c>
      <c r="Y1946" s="199" t="e">
        <f>AND($C1946&lt;&gt;"",#REF!&lt;&gt;"")</f>
        <v>#REF!</v>
      </c>
      <c r="Z1946" s="199" t="e">
        <f>AND($C1946&lt;&gt;"",#REF!&lt;&gt;"")</f>
        <v>#REF!</v>
      </c>
      <c r="AA1946" s="199" t="e">
        <f t="shared" si="65"/>
        <v>#REF!</v>
      </c>
      <c r="AB1946" s="199" t="e">
        <f t="shared" si="65"/>
        <v>#REF!</v>
      </c>
      <c r="AC1946" s="199" t="e">
        <f t="shared" si="65"/>
        <v>#REF!</v>
      </c>
      <c r="AD1946" s="199" t="e">
        <f t="shared" si="65"/>
        <v>#REF!</v>
      </c>
      <c r="AE1946" s="199" t="e">
        <f t="shared" si="65"/>
        <v>#REF!</v>
      </c>
      <c r="AF1946" s="199" t="e">
        <f t="shared" si="65"/>
        <v>#REF!</v>
      </c>
    </row>
    <row r="1947" spans="21:32">
      <c r="U1947" s="199" t="e">
        <f>AND($C1947&lt;&gt;"",#REF!&lt;&gt;"")</f>
        <v>#REF!</v>
      </c>
      <c r="V1947" s="199" t="e">
        <f>AND($C1947&lt;&gt;"",#REF!&lt;&gt;"")</f>
        <v>#REF!</v>
      </c>
      <c r="W1947" s="199" t="e">
        <f>AND($C1947&lt;&gt;"",#REF!&lt;&gt;"")</f>
        <v>#REF!</v>
      </c>
      <c r="X1947" s="199" t="e">
        <f>AND($C1947&lt;&gt;"",#REF!&lt;&gt;"")</f>
        <v>#REF!</v>
      </c>
      <c r="Y1947" s="199" t="e">
        <f>AND($C1947&lt;&gt;"",#REF!&lt;&gt;"")</f>
        <v>#REF!</v>
      </c>
      <c r="Z1947" s="199" t="e">
        <f>AND($C1947&lt;&gt;"",#REF!&lt;&gt;"")</f>
        <v>#REF!</v>
      </c>
      <c r="AA1947" s="199" t="e">
        <f t="shared" si="65"/>
        <v>#REF!</v>
      </c>
      <c r="AB1947" s="199" t="e">
        <f t="shared" si="65"/>
        <v>#REF!</v>
      </c>
      <c r="AC1947" s="199" t="e">
        <f t="shared" si="65"/>
        <v>#REF!</v>
      </c>
      <c r="AD1947" s="199" t="e">
        <f t="shared" si="65"/>
        <v>#REF!</v>
      </c>
      <c r="AE1947" s="199" t="e">
        <f t="shared" si="65"/>
        <v>#REF!</v>
      </c>
      <c r="AF1947" s="199" t="e">
        <f t="shared" si="65"/>
        <v>#REF!</v>
      </c>
    </row>
    <row r="1948" spans="21:32">
      <c r="U1948" s="199" t="e">
        <f>AND($C1948&lt;&gt;"",#REF!&lt;&gt;"")</f>
        <v>#REF!</v>
      </c>
      <c r="V1948" s="199" t="e">
        <f>AND($C1948&lt;&gt;"",#REF!&lt;&gt;"")</f>
        <v>#REF!</v>
      </c>
      <c r="W1948" s="199" t="e">
        <f>AND($C1948&lt;&gt;"",#REF!&lt;&gt;"")</f>
        <v>#REF!</v>
      </c>
      <c r="X1948" s="199" t="e">
        <f>AND($C1948&lt;&gt;"",#REF!&lt;&gt;"")</f>
        <v>#REF!</v>
      </c>
      <c r="Y1948" s="199" t="e">
        <f>AND($C1948&lt;&gt;"",#REF!&lt;&gt;"")</f>
        <v>#REF!</v>
      </c>
      <c r="Z1948" s="199" t="e">
        <f>AND($C1948&lt;&gt;"",#REF!&lt;&gt;"")</f>
        <v>#REF!</v>
      </c>
      <c r="AA1948" s="199" t="e">
        <f t="shared" si="65"/>
        <v>#REF!</v>
      </c>
      <c r="AB1948" s="199" t="e">
        <f t="shared" si="65"/>
        <v>#REF!</v>
      </c>
      <c r="AC1948" s="199" t="e">
        <f t="shared" si="65"/>
        <v>#REF!</v>
      </c>
      <c r="AD1948" s="199" t="e">
        <f t="shared" si="65"/>
        <v>#REF!</v>
      </c>
      <c r="AE1948" s="199" t="e">
        <f t="shared" si="65"/>
        <v>#REF!</v>
      </c>
      <c r="AF1948" s="199" t="e">
        <f t="shared" si="65"/>
        <v>#REF!</v>
      </c>
    </row>
    <row r="1949" spans="21:32">
      <c r="U1949" s="199" t="e">
        <f>AND($C1949&lt;&gt;"",#REF!&lt;&gt;"")</f>
        <v>#REF!</v>
      </c>
      <c r="V1949" s="199" t="e">
        <f>AND($C1949&lt;&gt;"",#REF!&lt;&gt;"")</f>
        <v>#REF!</v>
      </c>
      <c r="W1949" s="199" t="e">
        <f>AND($C1949&lt;&gt;"",#REF!&lt;&gt;"")</f>
        <v>#REF!</v>
      </c>
      <c r="X1949" s="199" t="e">
        <f>AND($C1949&lt;&gt;"",#REF!&lt;&gt;"")</f>
        <v>#REF!</v>
      </c>
      <c r="Y1949" s="199" t="e">
        <f>AND($C1949&lt;&gt;"",#REF!&lt;&gt;"")</f>
        <v>#REF!</v>
      </c>
      <c r="Z1949" s="199" t="e">
        <f>AND($C1949&lt;&gt;"",#REF!&lt;&gt;"")</f>
        <v>#REF!</v>
      </c>
      <c r="AA1949" s="199" t="e">
        <f t="shared" si="65"/>
        <v>#REF!</v>
      </c>
      <c r="AB1949" s="199" t="e">
        <f t="shared" si="65"/>
        <v>#REF!</v>
      </c>
      <c r="AC1949" s="199" t="e">
        <f t="shared" si="65"/>
        <v>#REF!</v>
      </c>
      <c r="AD1949" s="199" t="e">
        <f t="shared" si="65"/>
        <v>#REF!</v>
      </c>
      <c r="AE1949" s="199" t="e">
        <f t="shared" si="65"/>
        <v>#REF!</v>
      </c>
      <c r="AF1949" s="199" t="e">
        <f t="shared" si="65"/>
        <v>#REF!</v>
      </c>
    </row>
    <row r="1950" spans="21:32">
      <c r="U1950" s="199" t="e">
        <f>AND($C1950&lt;&gt;"",#REF!&lt;&gt;"")</f>
        <v>#REF!</v>
      </c>
      <c r="V1950" s="199" t="e">
        <f>AND($C1950&lt;&gt;"",#REF!&lt;&gt;"")</f>
        <v>#REF!</v>
      </c>
      <c r="W1950" s="199" t="e">
        <f>AND($C1950&lt;&gt;"",#REF!&lt;&gt;"")</f>
        <v>#REF!</v>
      </c>
      <c r="X1950" s="199" t="e">
        <f>AND($C1950&lt;&gt;"",#REF!&lt;&gt;"")</f>
        <v>#REF!</v>
      </c>
      <c r="Y1950" s="199" t="e">
        <f>AND($C1950&lt;&gt;"",#REF!&lt;&gt;"")</f>
        <v>#REF!</v>
      </c>
      <c r="Z1950" s="199" t="e">
        <f>AND($C1950&lt;&gt;"",#REF!&lt;&gt;"")</f>
        <v>#REF!</v>
      </c>
      <c r="AA1950" s="199" t="e">
        <f t="shared" si="65"/>
        <v>#REF!</v>
      </c>
      <c r="AB1950" s="199" t="e">
        <f t="shared" si="65"/>
        <v>#REF!</v>
      </c>
      <c r="AC1950" s="199" t="e">
        <f t="shared" si="65"/>
        <v>#REF!</v>
      </c>
      <c r="AD1950" s="199" t="e">
        <f t="shared" si="65"/>
        <v>#REF!</v>
      </c>
      <c r="AE1950" s="199" t="e">
        <f t="shared" si="65"/>
        <v>#REF!</v>
      </c>
      <c r="AF1950" s="199" t="e">
        <f t="shared" si="65"/>
        <v>#REF!</v>
      </c>
    </row>
    <row r="1951" spans="21:32">
      <c r="U1951" s="199" t="e">
        <f>AND($C1951&lt;&gt;"",#REF!&lt;&gt;"")</f>
        <v>#REF!</v>
      </c>
      <c r="V1951" s="199" t="e">
        <f>AND($C1951&lt;&gt;"",#REF!&lt;&gt;"")</f>
        <v>#REF!</v>
      </c>
      <c r="W1951" s="199" t="e">
        <f>AND($C1951&lt;&gt;"",#REF!&lt;&gt;"")</f>
        <v>#REF!</v>
      </c>
      <c r="X1951" s="199" t="e">
        <f>AND($C1951&lt;&gt;"",#REF!&lt;&gt;"")</f>
        <v>#REF!</v>
      </c>
      <c r="Y1951" s="199" t="e">
        <f>AND($C1951&lt;&gt;"",#REF!&lt;&gt;"")</f>
        <v>#REF!</v>
      </c>
      <c r="Z1951" s="199" t="e">
        <f>AND($C1951&lt;&gt;"",#REF!&lt;&gt;"")</f>
        <v>#REF!</v>
      </c>
      <c r="AA1951" s="199" t="e">
        <f t="shared" si="65"/>
        <v>#REF!</v>
      </c>
      <c r="AB1951" s="199" t="e">
        <f t="shared" si="65"/>
        <v>#REF!</v>
      </c>
      <c r="AC1951" s="199" t="e">
        <f t="shared" si="65"/>
        <v>#REF!</v>
      </c>
      <c r="AD1951" s="199" t="e">
        <f t="shared" si="65"/>
        <v>#REF!</v>
      </c>
      <c r="AE1951" s="199" t="e">
        <f t="shared" si="65"/>
        <v>#REF!</v>
      </c>
      <c r="AF1951" s="199" t="e">
        <f t="shared" si="65"/>
        <v>#REF!</v>
      </c>
    </row>
    <row r="1952" spans="21:32">
      <c r="U1952" s="199" t="e">
        <f>AND($C1952&lt;&gt;"",#REF!&lt;&gt;"")</f>
        <v>#REF!</v>
      </c>
      <c r="V1952" s="199" t="e">
        <f>AND($C1952&lt;&gt;"",#REF!&lt;&gt;"")</f>
        <v>#REF!</v>
      </c>
      <c r="W1952" s="199" t="e">
        <f>AND($C1952&lt;&gt;"",#REF!&lt;&gt;"")</f>
        <v>#REF!</v>
      </c>
      <c r="X1952" s="199" t="e">
        <f>AND($C1952&lt;&gt;"",#REF!&lt;&gt;"")</f>
        <v>#REF!</v>
      </c>
      <c r="Y1952" s="199" t="e">
        <f>AND($C1952&lt;&gt;"",#REF!&lt;&gt;"")</f>
        <v>#REF!</v>
      </c>
      <c r="Z1952" s="199" t="e">
        <f>AND($C1952&lt;&gt;"",#REF!&lt;&gt;"")</f>
        <v>#REF!</v>
      </c>
      <c r="AA1952" s="199" t="e">
        <f t="shared" si="65"/>
        <v>#REF!</v>
      </c>
      <c r="AB1952" s="199" t="e">
        <f t="shared" si="65"/>
        <v>#REF!</v>
      </c>
      <c r="AC1952" s="199" t="e">
        <f t="shared" si="65"/>
        <v>#REF!</v>
      </c>
      <c r="AD1952" s="199" t="e">
        <f t="shared" si="65"/>
        <v>#REF!</v>
      </c>
      <c r="AE1952" s="199" t="e">
        <f t="shared" si="65"/>
        <v>#REF!</v>
      </c>
      <c r="AF1952" s="199" t="e">
        <f t="shared" si="65"/>
        <v>#REF!</v>
      </c>
    </row>
    <row r="1953" spans="21:32">
      <c r="U1953" s="199" t="e">
        <f>AND($C1953&lt;&gt;"",#REF!&lt;&gt;"")</f>
        <v>#REF!</v>
      </c>
      <c r="V1953" s="199" t="e">
        <f>AND($C1953&lt;&gt;"",#REF!&lt;&gt;"")</f>
        <v>#REF!</v>
      </c>
      <c r="W1953" s="199" t="e">
        <f>AND($C1953&lt;&gt;"",#REF!&lt;&gt;"")</f>
        <v>#REF!</v>
      </c>
      <c r="X1953" s="199" t="e">
        <f>AND($C1953&lt;&gt;"",#REF!&lt;&gt;"")</f>
        <v>#REF!</v>
      </c>
      <c r="Y1953" s="199" t="e">
        <f>AND($C1953&lt;&gt;"",#REF!&lt;&gt;"")</f>
        <v>#REF!</v>
      </c>
      <c r="Z1953" s="199" t="e">
        <f>AND($C1953&lt;&gt;"",#REF!&lt;&gt;"")</f>
        <v>#REF!</v>
      </c>
      <c r="AA1953" s="199" t="e">
        <f t="shared" si="65"/>
        <v>#REF!</v>
      </c>
      <c r="AB1953" s="199" t="e">
        <f t="shared" si="65"/>
        <v>#REF!</v>
      </c>
      <c r="AC1953" s="199" t="e">
        <f t="shared" si="65"/>
        <v>#REF!</v>
      </c>
      <c r="AD1953" s="199" t="e">
        <f t="shared" si="65"/>
        <v>#REF!</v>
      </c>
      <c r="AE1953" s="199" t="e">
        <f t="shared" si="65"/>
        <v>#REF!</v>
      </c>
      <c r="AF1953" s="199" t="e">
        <f t="shared" si="65"/>
        <v>#REF!</v>
      </c>
    </row>
    <row r="1954" spans="21:32">
      <c r="U1954" s="199" t="e">
        <f>AND($C1954&lt;&gt;"",#REF!&lt;&gt;"")</f>
        <v>#REF!</v>
      </c>
      <c r="V1954" s="199" t="e">
        <f>AND($C1954&lt;&gt;"",#REF!&lt;&gt;"")</f>
        <v>#REF!</v>
      </c>
      <c r="W1954" s="199" t="e">
        <f>AND($C1954&lt;&gt;"",#REF!&lt;&gt;"")</f>
        <v>#REF!</v>
      </c>
      <c r="X1954" s="199" t="e">
        <f>AND($C1954&lt;&gt;"",#REF!&lt;&gt;"")</f>
        <v>#REF!</v>
      </c>
      <c r="Y1954" s="199" t="e">
        <f>AND($C1954&lt;&gt;"",#REF!&lt;&gt;"")</f>
        <v>#REF!</v>
      </c>
      <c r="Z1954" s="199" t="e">
        <f>AND($C1954&lt;&gt;"",#REF!&lt;&gt;"")</f>
        <v>#REF!</v>
      </c>
      <c r="AA1954" s="199" t="e">
        <f t="shared" si="65"/>
        <v>#REF!</v>
      </c>
      <c r="AB1954" s="199" t="e">
        <f t="shared" si="65"/>
        <v>#REF!</v>
      </c>
      <c r="AC1954" s="199" t="e">
        <f t="shared" si="65"/>
        <v>#REF!</v>
      </c>
      <c r="AD1954" s="199" t="e">
        <f t="shared" si="65"/>
        <v>#REF!</v>
      </c>
      <c r="AE1954" s="199" t="e">
        <f t="shared" si="65"/>
        <v>#REF!</v>
      </c>
      <c r="AF1954" s="199" t="e">
        <f t="shared" si="65"/>
        <v>#REF!</v>
      </c>
    </row>
    <row r="1955" spans="21:32">
      <c r="U1955" s="199" t="e">
        <f>AND($C1955&lt;&gt;"",#REF!&lt;&gt;"")</f>
        <v>#REF!</v>
      </c>
      <c r="V1955" s="199" t="e">
        <f>AND($C1955&lt;&gt;"",#REF!&lt;&gt;"")</f>
        <v>#REF!</v>
      </c>
      <c r="W1955" s="199" t="e">
        <f>AND($C1955&lt;&gt;"",#REF!&lt;&gt;"")</f>
        <v>#REF!</v>
      </c>
      <c r="X1955" s="199" t="e">
        <f>AND($C1955&lt;&gt;"",#REF!&lt;&gt;"")</f>
        <v>#REF!</v>
      </c>
      <c r="Y1955" s="199" t="e">
        <f>AND($C1955&lt;&gt;"",#REF!&lt;&gt;"")</f>
        <v>#REF!</v>
      </c>
      <c r="Z1955" s="199" t="e">
        <f>AND($C1955&lt;&gt;"",#REF!&lt;&gt;"")</f>
        <v>#REF!</v>
      </c>
      <c r="AA1955" s="199" t="e">
        <f t="shared" si="65"/>
        <v>#REF!</v>
      </c>
      <c r="AB1955" s="199" t="e">
        <f t="shared" si="65"/>
        <v>#REF!</v>
      </c>
      <c r="AC1955" s="199" t="e">
        <f t="shared" si="65"/>
        <v>#REF!</v>
      </c>
      <c r="AD1955" s="199" t="e">
        <f t="shared" si="65"/>
        <v>#REF!</v>
      </c>
      <c r="AE1955" s="199" t="e">
        <f t="shared" si="65"/>
        <v>#REF!</v>
      </c>
      <c r="AF1955" s="199" t="e">
        <f t="shared" si="65"/>
        <v>#REF!</v>
      </c>
    </row>
    <row r="1956" spans="21:32">
      <c r="U1956" s="199" t="e">
        <f>AND($C1956&lt;&gt;"",#REF!&lt;&gt;"")</f>
        <v>#REF!</v>
      </c>
      <c r="V1956" s="199" t="e">
        <f>AND($C1956&lt;&gt;"",#REF!&lt;&gt;"")</f>
        <v>#REF!</v>
      </c>
      <c r="W1956" s="199" t="e">
        <f>AND($C1956&lt;&gt;"",#REF!&lt;&gt;"")</f>
        <v>#REF!</v>
      </c>
      <c r="X1956" s="199" t="e">
        <f>AND($C1956&lt;&gt;"",#REF!&lt;&gt;"")</f>
        <v>#REF!</v>
      </c>
      <c r="Y1956" s="199" t="e">
        <f>AND($C1956&lt;&gt;"",#REF!&lt;&gt;"")</f>
        <v>#REF!</v>
      </c>
      <c r="Z1956" s="199" t="e">
        <f>AND($C1956&lt;&gt;"",#REF!&lt;&gt;"")</f>
        <v>#REF!</v>
      </c>
      <c r="AA1956" s="199" t="e">
        <f t="shared" si="65"/>
        <v>#REF!</v>
      </c>
      <c r="AB1956" s="199" t="e">
        <f t="shared" si="65"/>
        <v>#REF!</v>
      </c>
      <c r="AC1956" s="199" t="e">
        <f t="shared" si="65"/>
        <v>#REF!</v>
      </c>
      <c r="AD1956" s="199" t="e">
        <f t="shared" si="65"/>
        <v>#REF!</v>
      </c>
      <c r="AE1956" s="199" t="e">
        <f t="shared" si="65"/>
        <v>#REF!</v>
      </c>
      <c r="AF1956" s="199" t="e">
        <f t="shared" si="65"/>
        <v>#REF!</v>
      </c>
    </row>
    <row r="1957" spans="21:32">
      <c r="U1957" s="199" t="e">
        <f>AND($C1957&lt;&gt;"",#REF!&lt;&gt;"")</f>
        <v>#REF!</v>
      </c>
      <c r="V1957" s="199" t="e">
        <f>AND($C1957&lt;&gt;"",#REF!&lt;&gt;"")</f>
        <v>#REF!</v>
      </c>
      <c r="W1957" s="199" t="e">
        <f>AND($C1957&lt;&gt;"",#REF!&lt;&gt;"")</f>
        <v>#REF!</v>
      </c>
      <c r="X1957" s="199" t="e">
        <f>AND($C1957&lt;&gt;"",#REF!&lt;&gt;"")</f>
        <v>#REF!</v>
      </c>
      <c r="Y1957" s="199" t="e">
        <f>AND($C1957&lt;&gt;"",#REF!&lt;&gt;"")</f>
        <v>#REF!</v>
      </c>
      <c r="Z1957" s="199" t="e">
        <f>AND($C1957&lt;&gt;"",#REF!&lt;&gt;"")</f>
        <v>#REF!</v>
      </c>
      <c r="AA1957" s="199" t="e">
        <f t="shared" si="65"/>
        <v>#REF!</v>
      </c>
      <c r="AB1957" s="199" t="e">
        <f t="shared" si="65"/>
        <v>#REF!</v>
      </c>
      <c r="AC1957" s="199" t="e">
        <f t="shared" si="65"/>
        <v>#REF!</v>
      </c>
      <c r="AD1957" s="199" t="e">
        <f t="shared" si="65"/>
        <v>#REF!</v>
      </c>
      <c r="AE1957" s="199" t="e">
        <f t="shared" si="65"/>
        <v>#REF!</v>
      </c>
      <c r="AF1957" s="199" t="e">
        <f t="shared" si="65"/>
        <v>#REF!</v>
      </c>
    </row>
    <row r="1958" spans="21:32">
      <c r="U1958" s="199" t="e">
        <f>AND($C1958&lt;&gt;"",#REF!&lt;&gt;"")</f>
        <v>#REF!</v>
      </c>
      <c r="V1958" s="199" t="e">
        <f>AND($C1958&lt;&gt;"",#REF!&lt;&gt;"")</f>
        <v>#REF!</v>
      </c>
      <c r="W1958" s="199" t="e">
        <f>AND($C1958&lt;&gt;"",#REF!&lt;&gt;"")</f>
        <v>#REF!</v>
      </c>
      <c r="X1958" s="199" t="e">
        <f>AND($C1958&lt;&gt;"",#REF!&lt;&gt;"")</f>
        <v>#REF!</v>
      </c>
      <c r="Y1958" s="199" t="e">
        <f>AND($C1958&lt;&gt;"",#REF!&lt;&gt;"")</f>
        <v>#REF!</v>
      </c>
      <c r="Z1958" s="199" t="e">
        <f>AND($C1958&lt;&gt;"",#REF!&lt;&gt;"")</f>
        <v>#REF!</v>
      </c>
      <c r="AA1958" s="199" t="e">
        <f t="shared" si="65"/>
        <v>#REF!</v>
      </c>
      <c r="AB1958" s="199" t="e">
        <f t="shared" si="65"/>
        <v>#REF!</v>
      </c>
      <c r="AC1958" s="199" t="e">
        <f t="shared" si="65"/>
        <v>#REF!</v>
      </c>
      <c r="AD1958" s="199" t="e">
        <f t="shared" si="65"/>
        <v>#REF!</v>
      </c>
      <c r="AE1958" s="199" t="e">
        <f t="shared" si="65"/>
        <v>#REF!</v>
      </c>
      <c r="AF1958" s="199" t="e">
        <f t="shared" si="65"/>
        <v>#REF!</v>
      </c>
    </row>
    <row r="1959" spans="21:32">
      <c r="U1959" s="199" t="e">
        <f>AND($C1959&lt;&gt;"",#REF!&lt;&gt;"")</f>
        <v>#REF!</v>
      </c>
      <c r="V1959" s="199" t="e">
        <f>AND($C1959&lt;&gt;"",#REF!&lt;&gt;"")</f>
        <v>#REF!</v>
      </c>
      <c r="W1959" s="199" t="e">
        <f>AND($C1959&lt;&gt;"",#REF!&lt;&gt;"")</f>
        <v>#REF!</v>
      </c>
      <c r="X1959" s="199" t="e">
        <f>AND($C1959&lt;&gt;"",#REF!&lt;&gt;"")</f>
        <v>#REF!</v>
      </c>
      <c r="Y1959" s="199" t="e">
        <f>AND($C1959&lt;&gt;"",#REF!&lt;&gt;"")</f>
        <v>#REF!</v>
      </c>
      <c r="Z1959" s="199" t="e">
        <f>AND($C1959&lt;&gt;"",#REF!&lt;&gt;"")</f>
        <v>#REF!</v>
      </c>
      <c r="AA1959" s="199" t="e">
        <f t="shared" si="65"/>
        <v>#REF!</v>
      </c>
      <c r="AB1959" s="199" t="e">
        <f t="shared" si="65"/>
        <v>#REF!</v>
      </c>
      <c r="AC1959" s="199" t="e">
        <f t="shared" si="65"/>
        <v>#REF!</v>
      </c>
      <c r="AD1959" s="199" t="e">
        <f t="shared" si="65"/>
        <v>#REF!</v>
      </c>
      <c r="AE1959" s="199" t="e">
        <f t="shared" si="65"/>
        <v>#REF!</v>
      </c>
      <c r="AF1959" s="199" t="e">
        <f t="shared" si="65"/>
        <v>#REF!</v>
      </c>
    </row>
    <row r="1960" spans="21:32">
      <c r="U1960" s="199" t="e">
        <f>AND($C1960&lt;&gt;"",#REF!&lt;&gt;"")</f>
        <v>#REF!</v>
      </c>
      <c r="V1960" s="199" t="e">
        <f>AND($C1960&lt;&gt;"",#REF!&lt;&gt;"")</f>
        <v>#REF!</v>
      </c>
      <c r="W1960" s="199" t="e">
        <f>AND($C1960&lt;&gt;"",#REF!&lt;&gt;"")</f>
        <v>#REF!</v>
      </c>
      <c r="X1960" s="199" t="e">
        <f>AND($C1960&lt;&gt;"",#REF!&lt;&gt;"")</f>
        <v>#REF!</v>
      </c>
      <c r="Y1960" s="199" t="e">
        <f>AND($C1960&lt;&gt;"",#REF!&lt;&gt;"")</f>
        <v>#REF!</v>
      </c>
      <c r="Z1960" s="199" t="e">
        <f>AND($C1960&lt;&gt;"",#REF!&lt;&gt;"")</f>
        <v>#REF!</v>
      </c>
      <c r="AA1960" s="199" t="e">
        <f t="shared" si="65"/>
        <v>#REF!</v>
      </c>
      <c r="AB1960" s="199" t="e">
        <f t="shared" si="65"/>
        <v>#REF!</v>
      </c>
      <c r="AC1960" s="199" t="e">
        <f t="shared" si="65"/>
        <v>#REF!</v>
      </c>
      <c r="AD1960" s="199" t="e">
        <f t="shared" ref="AD1960:AF2023" si="66">IF(X1960=TRUE,1,"")</f>
        <v>#REF!</v>
      </c>
      <c r="AE1960" s="199" t="e">
        <f t="shared" si="66"/>
        <v>#REF!</v>
      </c>
      <c r="AF1960" s="199" t="e">
        <f t="shared" si="66"/>
        <v>#REF!</v>
      </c>
    </row>
    <row r="1961" spans="21:32">
      <c r="U1961" s="199" t="e">
        <f>AND($C1961&lt;&gt;"",#REF!&lt;&gt;"")</f>
        <v>#REF!</v>
      </c>
      <c r="V1961" s="199" t="e">
        <f>AND($C1961&lt;&gt;"",#REF!&lt;&gt;"")</f>
        <v>#REF!</v>
      </c>
      <c r="W1961" s="199" t="e">
        <f>AND($C1961&lt;&gt;"",#REF!&lt;&gt;"")</f>
        <v>#REF!</v>
      </c>
      <c r="X1961" s="199" t="e">
        <f>AND($C1961&lt;&gt;"",#REF!&lt;&gt;"")</f>
        <v>#REF!</v>
      </c>
      <c r="Y1961" s="199" t="e">
        <f>AND($C1961&lt;&gt;"",#REF!&lt;&gt;"")</f>
        <v>#REF!</v>
      </c>
      <c r="Z1961" s="199" t="e">
        <f>AND($C1961&lt;&gt;"",#REF!&lt;&gt;"")</f>
        <v>#REF!</v>
      </c>
      <c r="AA1961" s="199" t="e">
        <f t="shared" ref="AA1961:AF2024" si="67">IF(U1961=TRUE,1,"")</f>
        <v>#REF!</v>
      </c>
      <c r="AB1961" s="199" t="e">
        <f t="shared" si="67"/>
        <v>#REF!</v>
      </c>
      <c r="AC1961" s="199" t="e">
        <f t="shared" si="67"/>
        <v>#REF!</v>
      </c>
      <c r="AD1961" s="199" t="e">
        <f t="shared" si="66"/>
        <v>#REF!</v>
      </c>
      <c r="AE1961" s="199" t="e">
        <f t="shared" si="66"/>
        <v>#REF!</v>
      </c>
      <c r="AF1961" s="199" t="e">
        <f t="shared" si="66"/>
        <v>#REF!</v>
      </c>
    </row>
    <row r="1962" spans="21:32">
      <c r="U1962" s="199" t="e">
        <f>AND($C1962&lt;&gt;"",#REF!&lt;&gt;"")</f>
        <v>#REF!</v>
      </c>
      <c r="V1962" s="199" t="e">
        <f>AND($C1962&lt;&gt;"",#REF!&lt;&gt;"")</f>
        <v>#REF!</v>
      </c>
      <c r="W1962" s="199" t="e">
        <f>AND($C1962&lt;&gt;"",#REF!&lt;&gt;"")</f>
        <v>#REF!</v>
      </c>
      <c r="X1962" s="199" t="e">
        <f>AND($C1962&lt;&gt;"",#REF!&lt;&gt;"")</f>
        <v>#REF!</v>
      </c>
      <c r="Y1962" s="199" t="e">
        <f>AND($C1962&lt;&gt;"",#REF!&lt;&gt;"")</f>
        <v>#REF!</v>
      </c>
      <c r="Z1962" s="199" t="e">
        <f>AND($C1962&lt;&gt;"",#REF!&lt;&gt;"")</f>
        <v>#REF!</v>
      </c>
      <c r="AA1962" s="199" t="e">
        <f t="shared" si="67"/>
        <v>#REF!</v>
      </c>
      <c r="AB1962" s="199" t="e">
        <f t="shared" si="67"/>
        <v>#REF!</v>
      </c>
      <c r="AC1962" s="199" t="e">
        <f t="shared" si="67"/>
        <v>#REF!</v>
      </c>
      <c r="AD1962" s="199" t="e">
        <f t="shared" si="66"/>
        <v>#REF!</v>
      </c>
      <c r="AE1962" s="199" t="e">
        <f t="shared" si="66"/>
        <v>#REF!</v>
      </c>
      <c r="AF1962" s="199" t="e">
        <f t="shared" si="66"/>
        <v>#REF!</v>
      </c>
    </row>
    <row r="1963" spans="21:32">
      <c r="U1963" s="199" t="e">
        <f>AND($C1963&lt;&gt;"",#REF!&lt;&gt;"")</f>
        <v>#REF!</v>
      </c>
      <c r="V1963" s="199" t="e">
        <f>AND($C1963&lt;&gt;"",#REF!&lt;&gt;"")</f>
        <v>#REF!</v>
      </c>
      <c r="W1963" s="199" t="e">
        <f>AND($C1963&lt;&gt;"",#REF!&lt;&gt;"")</f>
        <v>#REF!</v>
      </c>
      <c r="X1963" s="199" t="e">
        <f>AND($C1963&lt;&gt;"",#REF!&lt;&gt;"")</f>
        <v>#REF!</v>
      </c>
      <c r="Y1963" s="199" t="e">
        <f>AND($C1963&lt;&gt;"",#REF!&lt;&gt;"")</f>
        <v>#REF!</v>
      </c>
      <c r="Z1963" s="199" t="e">
        <f>AND($C1963&lt;&gt;"",#REF!&lt;&gt;"")</f>
        <v>#REF!</v>
      </c>
      <c r="AA1963" s="199" t="e">
        <f t="shared" si="67"/>
        <v>#REF!</v>
      </c>
      <c r="AB1963" s="199" t="e">
        <f t="shared" si="67"/>
        <v>#REF!</v>
      </c>
      <c r="AC1963" s="199" t="e">
        <f t="shared" si="67"/>
        <v>#REF!</v>
      </c>
      <c r="AD1963" s="199" t="e">
        <f t="shared" si="66"/>
        <v>#REF!</v>
      </c>
      <c r="AE1963" s="199" t="e">
        <f t="shared" si="66"/>
        <v>#REF!</v>
      </c>
      <c r="AF1963" s="199" t="e">
        <f t="shared" si="66"/>
        <v>#REF!</v>
      </c>
    </row>
    <row r="1964" spans="21:32">
      <c r="U1964" s="199" t="e">
        <f>AND($C1964&lt;&gt;"",#REF!&lt;&gt;"")</f>
        <v>#REF!</v>
      </c>
      <c r="V1964" s="199" t="e">
        <f>AND($C1964&lt;&gt;"",#REF!&lt;&gt;"")</f>
        <v>#REF!</v>
      </c>
      <c r="W1964" s="199" t="e">
        <f>AND($C1964&lt;&gt;"",#REF!&lt;&gt;"")</f>
        <v>#REF!</v>
      </c>
      <c r="X1964" s="199" t="e">
        <f>AND($C1964&lt;&gt;"",#REF!&lt;&gt;"")</f>
        <v>#REF!</v>
      </c>
      <c r="Y1964" s="199" t="e">
        <f>AND($C1964&lt;&gt;"",#REF!&lt;&gt;"")</f>
        <v>#REF!</v>
      </c>
      <c r="Z1964" s="199" t="e">
        <f>AND($C1964&lt;&gt;"",#REF!&lt;&gt;"")</f>
        <v>#REF!</v>
      </c>
      <c r="AA1964" s="199" t="e">
        <f t="shared" si="67"/>
        <v>#REF!</v>
      </c>
      <c r="AB1964" s="199" t="e">
        <f t="shared" si="67"/>
        <v>#REF!</v>
      </c>
      <c r="AC1964" s="199" t="e">
        <f t="shared" si="67"/>
        <v>#REF!</v>
      </c>
      <c r="AD1964" s="199" t="e">
        <f t="shared" si="66"/>
        <v>#REF!</v>
      </c>
      <c r="AE1964" s="199" t="e">
        <f t="shared" si="66"/>
        <v>#REF!</v>
      </c>
      <c r="AF1964" s="199" t="e">
        <f t="shared" si="66"/>
        <v>#REF!</v>
      </c>
    </row>
    <row r="1965" spans="21:32">
      <c r="U1965" s="199" t="e">
        <f>AND($C1965&lt;&gt;"",#REF!&lt;&gt;"")</f>
        <v>#REF!</v>
      </c>
      <c r="V1965" s="199" t="e">
        <f>AND($C1965&lt;&gt;"",#REF!&lt;&gt;"")</f>
        <v>#REF!</v>
      </c>
      <c r="W1965" s="199" t="e">
        <f>AND($C1965&lt;&gt;"",#REF!&lt;&gt;"")</f>
        <v>#REF!</v>
      </c>
      <c r="X1965" s="199" t="e">
        <f>AND($C1965&lt;&gt;"",#REF!&lt;&gt;"")</f>
        <v>#REF!</v>
      </c>
      <c r="Y1965" s="199" t="e">
        <f>AND($C1965&lt;&gt;"",#REF!&lt;&gt;"")</f>
        <v>#REF!</v>
      </c>
      <c r="Z1965" s="199" t="e">
        <f>AND($C1965&lt;&gt;"",#REF!&lt;&gt;"")</f>
        <v>#REF!</v>
      </c>
      <c r="AA1965" s="199" t="e">
        <f t="shared" si="67"/>
        <v>#REF!</v>
      </c>
      <c r="AB1965" s="199" t="e">
        <f t="shared" si="67"/>
        <v>#REF!</v>
      </c>
      <c r="AC1965" s="199" t="e">
        <f t="shared" si="67"/>
        <v>#REF!</v>
      </c>
      <c r="AD1965" s="199" t="e">
        <f t="shared" si="66"/>
        <v>#REF!</v>
      </c>
      <c r="AE1965" s="199" t="e">
        <f t="shared" si="66"/>
        <v>#REF!</v>
      </c>
      <c r="AF1965" s="199" t="e">
        <f t="shared" si="66"/>
        <v>#REF!</v>
      </c>
    </row>
    <row r="1966" spans="21:32">
      <c r="U1966" s="199" t="e">
        <f>AND($C1966&lt;&gt;"",#REF!&lt;&gt;"")</f>
        <v>#REF!</v>
      </c>
      <c r="V1966" s="199" t="e">
        <f>AND($C1966&lt;&gt;"",#REF!&lt;&gt;"")</f>
        <v>#REF!</v>
      </c>
      <c r="W1966" s="199" t="e">
        <f>AND($C1966&lt;&gt;"",#REF!&lt;&gt;"")</f>
        <v>#REF!</v>
      </c>
      <c r="X1966" s="199" t="e">
        <f>AND($C1966&lt;&gt;"",#REF!&lt;&gt;"")</f>
        <v>#REF!</v>
      </c>
      <c r="Y1966" s="199" t="e">
        <f>AND($C1966&lt;&gt;"",#REF!&lt;&gt;"")</f>
        <v>#REF!</v>
      </c>
      <c r="Z1966" s="199" t="e">
        <f>AND($C1966&lt;&gt;"",#REF!&lt;&gt;"")</f>
        <v>#REF!</v>
      </c>
      <c r="AA1966" s="199" t="e">
        <f t="shared" si="67"/>
        <v>#REF!</v>
      </c>
      <c r="AB1966" s="199" t="e">
        <f t="shared" si="67"/>
        <v>#REF!</v>
      </c>
      <c r="AC1966" s="199" t="e">
        <f t="shared" si="67"/>
        <v>#REF!</v>
      </c>
      <c r="AD1966" s="199" t="e">
        <f t="shared" si="66"/>
        <v>#REF!</v>
      </c>
      <c r="AE1966" s="199" t="e">
        <f t="shared" si="66"/>
        <v>#REF!</v>
      </c>
      <c r="AF1966" s="199" t="e">
        <f t="shared" si="66"/>
        <v>#REF!</v>
      </c>
    </row>
    <row r="1967" spans="21:32">
      <c r="U1967" s="199" t="e">
        <f>AND($C1967&lt;&gt;"",#REF!&lt;&gt;"")</f>
        <v>#REF!</v>
      </c>
      <c r="V1967" s="199" t="e">
        <f>AND($C1967&lt;&gt;"",#REF!&lt;&gt;"")</f>
        <v>#REF!</v>
      </c>
      <c r="W1967" s="199" t="e">
        <f>AND($C1967&lt;&gt;"",#REF!&lt;&gt;"")</f>
        <v>#REF!</v>
      </c>
      <c r="X1967" s="199" t="e">
        <f>AND($C1967&lt;&gt;"",#REF!&lt;&gt;"")</f>
        <v>#REF!</v>
      </c>
      <c r="Y1967" s="199" t="e">
        <f>AND($C1967&lt;&gt;"",#REF!&lt;&gt;"")</f>
        <v>#REF!</v>
      </c>
      <c r="Z1967" s="199" t="e">
        <f>AND($C1967&lt;&gt;"",#REF!&lt;&gt;"")</f>
        <v>#REF!</v>
      </c>
      <c r="AA1967" s="199" t="e">
        <f t="shared" si="67"/>
        <v>#REF!</v>
      </c>
      <c r="AB1967" s="199" t="e">
        <f t="shared" si="67"/>
        <v>#REF!</v>
      </c>
      <c r="AC1967" s="199" t="e">
        <f t="shared" si="67"/>
        <v>#REF!</v>
      </c>
      <c r="AD1967" s="199" t="e">
        <f t="shared" si="66"/>
        <v>#REF!</v>
      </c>
      <c r="AE1967" s="199" t="e">
        <f t="shared" si="66"/>
        <v>#REF!</v>
      </c>
      <c r="AF1967" s="199" t="e">
        <f t="shared" si="66"/>
        <v>#REF!</v>
      </c>
    </row>
    <row r="1968" spans="21:32">
      <c r="U1968" s="199" t="e">
        <f>AND($C1968&lt;&gt;"",#REF!&lt;&gt;"")</f>
        <v>#REF!</v>
      </c>
      <c r="V1968" s="199" t="e">
        <f>AND($C1968&lt;&gt;"",#REF!&lt;&gt;"")</f>
        <v>#REF!</v>
      </c>
      <c r="W1968" s="199" t="e">
        <f>AND($C1968&lt;&gt;"",#REF!&lt;&gt;"")</f>
        <v>#REF!</v>
      </c>
      <c r="X1968" s="199" t="e">
        <f>AND($C1968&lt;&gt;"",#REF!&lt;&gt;"")</f>
        <v>#REF!</v>
      </c>
      <c r="Y1968" s="199" t="e">
        <f>AND($C1968&lt;&gt;"",#REF!&lt;&gt;"")</f>
        <v>#REF!</v>
      </c>
      <c r="Z1968" s="199" t="e">
        <f>AND($C1968&lt;&gt;"",#REF!&lt;&gt;"")</f>
        <v>#REF!</v>
      </c>
      <c r="AA1968" s="199" t="e">
        <f t="shared" si="67"/>
        <v>#REF!</v>
      </c>
      <c r="AB1968" s="199" t="e">
        <f t="shared" si="67"/>
        <v>#REF!</v>
      </c>
      <c r="AC1968" s="199" t="e">
        <f t="shared" si="67"/>
        <v>#REF!</v>
      </c>
      <c r="AD1968" s="199" t="e">
        <f t="shared" si="66"/>
        <v>#REF!</v>
      </c>
      <c r="AE1968" s="199" t="e">
        <f t="shared" si="66"/>
        <v>#REF!</v>
      </c>
      <c r="AF1968" s="199" t="e">
        <f t="shared" si="66"/>
        <v>#REF!</v>
      </c>
    </row>
    <row r="1969" spans="21:32">
      <c r="U1969" s="199" t="e">
        <f>AND($C1969&lt;&gt;"",#REF!&lt;&gt;"")</f>
        <v>#REF!</v>
      </c>
      <c r="V1969" s="199" t="e">
        <f>AND($C1969&lt;&gt;"",#REF!&lt;&gt;"")</f>
        <v>#REF!</v>
      </c>
      <c r="W1969" s="199" t="e">
        <f>AND($C1969&lt;&gt;"",#REF!&lt;&gt;"")</f>
        <v>#REF!</v>
      </c>
      <c r="X1969" s="199" t="e">
        <f>AND($C1969&lt;&gt;"",#REF!&lt;&gt;"")</f>
        <v>#REF!</v>
      </c>
      <c r="Y1969" s="199" t="e">
        <f>AND($C1969&lt;&gt;"",#REF!&lt;&gt;"")</f>
        <v>#REF!</v>
      </c>
      <c r="Z1969" s="199" t="e">
        <f>AND($C1969&lt;&gt;"",#REF!&lt;&gt;"")</f>
        <v>#REF!</v>
      </c>
      <c r="AA1969" s="199" t="e">
        <f t="shared" si="67"/>
        <v>#REF!</v>
      </c>
      <c r="AB1969" s="199" t="e">
        <f t="shared" si="67"/>
        <v>#REF!</v>
      </c>
      <c r="AC1969" s="199" t="e">
        <f t="shared" si="67"/>
        <v>#REF!</v>
      </c>
      <c r="AD1969" s="199" t="e">
        <f t="shared" si="66"/>
        <v>#REF!</v>
      </c>
      <c r="AE1969" s="199" t="e">
        <f t="shared" si="66"/>
        <v>#REF!</v>
      </c>
      <c r="AF1969" s="199" t="e">
        <f t="shared" si="66"/>
        <v>#REF!</v>
      </c>
    </row>
    <row r="1970" spans="21:32">
      <c r="U1970" s="199" t="e">
        <f>AND($C1970&lt;&gt;"",#REF!&lt;&gt;"")</f>
        <v>#REF!</v>
      </c>
      <c r="V1970" s="199" t="e">
        <f>AND($C1970&lt;&gt;"",#REF!&lt;&gt;"")</f>
        <v>#REF!</v>
      </c>
      <c r="W1970" s="199" t="e">
        <f>AND($C1970&lt;&gt;"",#REF!&lt;&gt;"")</f>
        <v>#REF!</v>
      </c>
      <c r="X1970" s="199" t="e">
        <f>AND($C1970&lt;&gt;"",#REF!&lt;&gt;"")</f>
        <v>#REF!</v>
      </c>
      <c r="Y1970" s="199" t="e">
        <f>AND($C1970&lt;&gt;"",#REF!&lt;&gt;"")</f>
        <v>#REF!</v>
      </c>
      <c r="Z1970" s="199" t="e">
        <f>AND($C1970&lt;&gt;"",#REF!&lt;&gt;"")</f>
        <v>#REF!</v>
      </c>
      <c r="AA1970" s="199" t="e">
        <f t="shared" si="67"/>
        <v>#REF!</v>
      </c>
      <c r="AB1970" s="199" t="e">
        <f t="shared" si="67"/>
        <v>#REF!</v>
      </c>
      <c r="AC1970" s="199" t="e">
        <f t="shared" si="67"/>
        <v>#REF!</v>
      </c>
      <c r="AD1970" s="199" t="e">
        <f t="shared" si="66"/>
        <v>#REF!</v>
      </c>
      <c r="AE1970" s="199" t="e">
        <f t="shared" si="66"/>
        <v>#REF!</v>
      </c>
      <c r="AF1970" s="199" t="e">
        <f t="shared" si="66"/>
        <v>#REF!</v>
      </c>
    </row>
    <row r="1971" spans="21:32">
      <c r="U1971" s="199" t="e">
        <f>AND($C1971&lt;&gt;"",#REF!&lt;&gt;"")</f>
        <v>#REF!</v>
      </c>
      <c r="V1971" s="199" t="e">
        <f>AND($C1971&lt;&gt;"",#REF!&lt;&gt;"")</f>
        <v>#REF!</v>
      </c>
      <c r="W1971" s="199" t="e">
        <f>AND($C1971&lt;&gt;"",#REF!&lt;&gt;"")</f>
        <v>#REF!</v>
      </c>
      <c r="X1971" s="199" t="e">
        <f>AND($C1971&lt;&gt;"",#REF!&lt;&gt;"")</f>
        <v>#REF!</v>
      </c>
      <c r="Y1971" s="199" t="e">
        <f>AND($C1971&lt;&gt;"",#REF!&lt;&gt;"")</f>
        <v>#REF!</v>
      </c>
      <c r="Z1971" s="199" t="e">
        <f>AND($C1971&lt;&gt;"",#REF!&lt;&gt;"")</f>
        <v>#REF!</v>
      </c>
      <c r="AA1971" s="199" t="e">
        <f t="shared" si="67"/>
        <v>#REF!</v>
      </c>
      <c r="AB1971" s="199" t="e">
        <f t="shared" si="67"/>
        <v>#REF!</v>
      </c>
      <c r="AC1971" s="199" t="e">
        <f t="shared" si="67"/>
        <v>#REF!</v>
      </c>
      <c r="AD1971" s="199" t="e">
        <f t="shared" si="66"/>
        <v>#REF!</v>
      </c>
      <c r="AE1971" s="199" t="e">
        <f t="shared" si="66"/>
        <v>#REF!</v>
      </c>
      <c r="AF1971" s="199" t="e">
        <f t="shared" si="66"/>
        <v>#REF!</v>
      </c>
    </row>
    <row r="1972" spans="21:32">
      <c r="U1972" s="199" t="e">
        <f>AND($C1972&lt;&gt;"",#REF!&lt;&gt;"")</f>
        <v>#REF!</v>
      </c>
      <c r="V1972" s="199" t="e">
        <f>AND($C1972&lt;&gt;"",#REF!&lt;&gt;"")</f>
        <v>#REF!</v>
      </c>
      <c r="W1972" s="199" t="e">
        <f>AND($C1972&lt;&gt;"",#REF!&lt;&gt;"")</f>
        <v>#REF!</v>
      </c>
      <c r="X1972" s="199" t="e">
        <f>AND($C1972&lt;&gt;"",#REF!&lt;&gt;"")</f>
        <v>#REF!</v>
      </c>
      <c r="Y1972" s="199" t="e">
        <f>AND($C1972&lt;&gt;"",#REF!&lt;&gt;"")</f>
        <v>#REF!</v>
      </c>
      <c r="Z1972" s="199" t="e">
        <f>AND($C1972&lt;&gt;"",#REF!&lt;&gt;"")</f>
        <v>#REF!</v>
      </c>
      <c r="AA1972" s="199" t="e">
        <f t="shared" si="67"/>
        <v>#REF!</v>
      </c>
      <c r="AB1972" s="199" t="e">
        <f t="shared" si="67"/>
        <v>#REF!</v>
      </c>
      <c r="AC1972" s="199" t="e">
        <f t="shared" si="67"/>
        <v>#REF!</v>
      </c>
      <c r="AD1972" s="199" t="e">
        <f t="shared" si="66"/>
        <v>#REF!</v>
      </c>
      <c r="AE1972" s="199" t="e">
        <f t="shared" si="66"/>
        <v>#REF!</v>
      </c>
      <c r="AF1972" s="199" t="e">
        <f t="shared" si="66"/>
        <v>#REF!</v>
      </c>
    </row>
    <row r="1973" spans="21:32">
      <c r="U1973" s="199" t="e">
        <f>AND($C1973&lt;&gt;"",#REF!&lt;&gt;"")</f>
        <v>#REF!</v>
      </c>
      <c r="V1973" s="199" t="e">
        <f>AND($C1973&lt;&gt;"",#REF!&lt;&gt;"")</f>
        <v>#REF!</v>
      </c>
      <c r="W1973" s="199" t="e">
        <f>AND($C1973&lt;&gt;"",#REF!&lt;&gt;"")</f>
        <v>#REF!</v>
      </c>
      <c r="X1973" s="199" t="e">
        <f>AND($C1973&lt;&gt;"",#REF!&lt;&gt;"")</f>
        <v>#REF!</v>
      </c>
      <c r="Y1973" s="199" t="e">
        <f>AND($C1973&lt;&gt;"",#REF!&lt;&gt;"")</f>
        <v>#REF!</v>
      </c>
      <c r="Z1973" s="199" t="e">
        <f>AND($C1973&lt;&gt;"",#REF!&lt;&gt;"")</f>
        <v>#REF!</v>
      </c>
      <c r="AA1973" s="199" t="e">
        <f t="shared" si="67"/>
        <v>#REF!</v>
      </c>
      <c r="AB1973" s="199" t="e">
        <f t="shared" si="67"/>
        <v>#REF!</v>
      </c>
      <c r="AC1973" s="199" t="e">
        <f t="shared" si="67"/>
        <v>#REF!</v>
      </c>
      <c r="AD1973" s="199" t="e">
        <f t="shared" si="66"/>
        <v>#REF!</v>
      </c>
      <c r="AE1973" s="199" t="e">
        <f t="shared" si="66"/>
        <v>#REF!</v>
      </c>
      <c r="AF1973" s="199" t="e">
        <f t="shared" si="66"/>
        <v>#REF!</v>
      </c>
    </row>
    <row r="1974" spans="21:32">
      <c r="U1974" s="199" t="e">
        <f>AND($C1974&lt;&gt;"",#REF!&lt;&gt;"")</f>
        <v>#REF!</v>
      </c>
      <c r="V1974" s="199" t="e">
        <f>AND($C1974&lt;&gt;"",#REF!&lt;&gt;"")</f>
        <v>#REF!</v>
      </c>
      <c r="W1974" s="199" t="e">
        <f>AND($C1974&lt;&gt;"",#REF!&lt;&gt;"")</f>
        <v>#REF!</v>
      </c>
      <c r="X1974" s="199" t="e">
        <f>AND($C1974&lt;&gt;"",#REF!&lt;&gt;"")</f>
        <v>#REF!</v>
      </c>
      <c r="Y1974" s="199" t="e">
        <f>AND($C1974&lt;&gt;"",#REF!&lt;&gt;"")</f>
        <v>#REF!</v>
      </c>
      <c r="Z1974" s="199" t="e">
        <f>AND($C1974&lt;&gt;"",#REF!&lt;&gt;"")</f>
        <v>#REF!</v>
      </c>
      <c r="AA1974" s="199" t="e">
        <f t="shared" si="67"/>
        <v>#REF!</v>
      </c>
      <c r="AB1974" s="199" t="e">
        <f t="shared" si="67"/>
        <v>#REF!</v>
      </c>
      <c r="AC1974" s="199" t="e">
        <f t="shared" si="67"/>
        <v>#REF!</v>
      </c>
      <c r="AD1974" s="199" t="e">
        <f t="shared" si="66"/>
        <v>#REF!</v>
      </c>
      <c r="AE1974" s="199" t="e">
        <f t="shared" si="66"/>
        <v>#REF!</v>
      </c>
      <c r="AF1974" s="199" t="e">
        <f t="shared" si="66"/>
        <v>#REF!</v>
      </c>
    </row>
    <row r="1975" spans="21:32">
      <c r="U1975" s="199" t="e">
        <f>AND($C1975&lt;&gt;"",#REF!&lt;&gt;"")</f>
        <v>#REF!</v>
      </c>
      <c r="V1975" s="199" t="e">
        <f>AND($C1975&lt;&gt;"",#REF!&lt;&gt;"")</f>
        <v>#REF!</v>
      </c>
      <c r="W1975" s="199" t="e">
        <f>AND($C1975&lt;&gt;"",#REF!&lt;&gt;"")</f>
        <v>#REF!</v>
      </c>
      <c r="X1975" s="199" t="e">
        <f>AND($C1975&lt;&gt;"",#REF!&lt;&gt;"")</f>
        <v>#REF!</v>
      </c>
      <c r="Y1975" s="199" t="e">
        <f>AND($C1975&lt;&gt;"",#REF!&lt;&gt;"")</f>
        <v>#REF!</v>
      </c>
      <c r="Z1975" s="199" t="e">
        <f>AND($C1975&lt;&gt;"",#REF!&lt;&gt;"")</f>
        <v>#REF!</v>
      </c>
      <c r="AA1975" s="199" t="e">
        <f t="shared" si="67"/>
        <v>#REF!</v>
      </c>
      <c r="AB1975" s="199" t="e">
        <f t="shared" si="67"/>
        <v>#REF!</v>
      </c>
      <c r="AC1975" s="199" t="e">
        <f t="shared" si="67"/>
        <v>#REF!</v>
      </c>
      <c r="AD1975" s="199" t="e">
        <f t="shared" si="66"/>
        <v>#REF!</v>
      </c>
      <c r="AE1975" s="199" t="e">
        <f t="shared" si="66"/>
        <v>#REF!</v>
      </c>
      <c r="AF1975" s="199" t="e">
        <f t="shared" si="66"/>
        <v>#REF!</v>
      </c>
    </row>
    <row r="1976" spans="21:32">
      <c r="U1976" s="199" t="e">
        <f>AND($C1976&lt;&gt;"",#REF!&lt;&gt;"")</f>
        <v>#REF!</v>
      </c>
      <c r="V1976" s="199" t="e">
        <f>AND($C1976&lt;&gt;"",#REF!&lt;&gt;"")</f>
        <v>#REF!</v>
      </c>
      <c r="W1976" s="199" t="e">
        <f>AND($C1976&lt;&gt;"",#REF!&lt;&gt;"")</f>
        <v>#REF!</v>
      </c>
      <c r="X1976" s="199" t="e">
        <f>AND($C1976&lt;&gt;"",#REF!&lt;&gt;"")</f>
        <v>#REF!</v>
      </c>
      <c r="Y1976" s="199" t="e">
        <f>AND($C1976&lt;&gt;"",#REF!&lt;&gt;"")</f>
        <v>#REF!</v>
      </c>
      <c r="Z1976" s="199" t="e">
        <f>AND($C1976&lt;&gt;"",#REF!&lt;&gt;"")</f>
        <v>#REF!</v>
      </c>
      <c r="AA1976" s="199" t="e">
        <f t="shared" si="67"/>
        <v>#REF!</v>
      </c>
      <c r="AB1976" s="199" t="e">
        <f t="shared" si="67"/>
        <v>#REF!</v>
      </c>
      <c r="AC1976" s="199" t="e">
        <f t="shared" si="67"/>
        <v>#REF!</v>
      </c>
      <c r="AD1976" s="199" t="e">
        <f t="shared" si="66"/>
        <v>#REF!</v>
      </c>
      <c r="AE1976" s="199" t="e">
        <f t="shared" si="66"/>
        <v>#REF!</v>
      </c>
      <c r="AF1976" s="199" t="e">
        <f t="shared" si="66"/>
        <v>#REF!</v>
      </c>
    </row>
    <row r="1977" spans="21:32">
      <c r="U1977" s="199" t="e">
        <f>AND($C1977&lt;&gt;"",#REF!&lt;&gt;"")</f>
        <v>#REF!</v>
      </c>
      <c r="V1977" s="199" t="e">
        <f>AND($C1977&lt;&gt;"",#REF!&lt;&gt;"")</f>
        <v>#REF!</v>
      </c>
      <c r="W1977" s="199" t="e">
        <f>AND($C1977&lt;&gt;"",#REF!&lt;&gt;"")</f>
        <v>#REF!</v>
      </c>
      <c r="X1977" s="199" t="e">
        <f>AND($C1977&lt;&gt;"",#REF!&lt;&gt;"")</f>
        <v>#REF!</v>
      </c>
      <c r="Y1977" s="199" t="e">
        <f>AND($C1977&lt;&gt;"",#REF!&lt;&gt;"")</f>
        <v>#REF!</v>
      </c>
      <c r="Z1977" s="199" t="e">
        <f>AND($C1977&lt;&gt;"",#REF!&lt;&gt;"")</f>
        <v>#REF!</v>
      </c>
      <c r="AA1977" s="199" t="e">
        <f t="shared" si="67"/>
        <v>#REF!</v>
      </c>
      <c r="AB1977" s="199" t="e">
        <f t="shared" si="67"/>
        <v>#REF!</v>
      </c>
      <c r="AC1977" s="199" t="e">
        <f t="shared" si="67"/>
        <v>#REF!</v>
      </c>
      <c r="AD1977" s="199" t="e">
        <f t="shared" si="66"/>
        <v>#REF!</v>
      </c>
      <c r="AE1977" s="199" t="e">
        <f t="shared" si="66"/>
        <v>#REF!</v>
      </c>
      <c r="AF1977" s="199" t="e">
        <f t="shared" si="66"/>
        <v>#REF!</v>
      </c>
    </row>
    <row r="1978" spans="21:32">
      <c r="U1978" s="199" t="e">
        <f>AND($C1978&lt;&gt;"",#REF!&lt;&gt;"")</f>
        <v>#REF!</v>
      </c>
      <c r="V1978" s="199" t="e">
        <f>AND($C1978&lt;&gt;"",#REF!&lt;&gt;"")</f>
        <v>#REF!</v>
      </c>
      <c r="W1978" s="199" t="e">
        <f>AND($C1978&lt;&gt;"",#REF!&lt;&gt;"")</f>
        <v>#REF!</v>
      </c>
      <c r="X1978" s="199" t="e">
        <f>AND($C1978&lt;&gt;"",#REF!&lt;&gt;"")</f>
        <v>#REF!</v>
      </c>
      <c r="Y1978" s="199" t="e">
        <f>AND($C1978&lt;&gt;"",#REF!&lt;&gt;"")</f>
        <v>#REF!</v>
      </c>
      <c r="Z1978" s="199" t="e">
        <f>AND($C1978&lt;&gt;"",#REF!&lt;&gt;"")</f>
        <v>#REF!</v>
      </c>
      <c r="AA1978" s="199" t="e">
        <f t="shared" si="67"/>
        <v>#REF!</v>
      </c>
      <c r="AB1978" s="199" t="e">
        <f t="shared" si="67"/>
        <v>#REF!</v>
      </c>
      <c r="AC1978" s="199" t="e">
        <f t="shared" si="67"/>
        <v>#REF!</v>
      </c>
      <c r="AD1978" s="199" t="e">
        <f t="shared" si="66"/>
        <v>#REF!</v>
      </c>
      <c r="AE1978" s="199" t="e">
        <f t="shared" si="66"/>
        <v>#REF!</v>
      </c>
      <c r="AF1978" s="199" t="e">
        <f t="shared" si="66"/>
        <v>#REF!</v>
      </c>
    </row>
    <row r="1979" spans="21:32">
      <c r="U1979" s="199" t="e">
        <f>AND($C1979&lt;&gt;"",#REF!&lt;&gt;"")</f>
        <v>#REF!</v>
      </c>
      <c r="V1979" s="199" t="e">
        <f>AND($C1979&lt;&gt;"",#REF!&lt;&gt;"")</f>
        <v>#REF!</v>
      </c>
      <c r="W1979" s="199" t="e">
        <f>AND($C1979&lt;&gt;"",#REF!&lt;&gt;"")</f>
        <v>#REF!</v>
      </c>
      <c r="X1979" s="199" t="e">
        <f>AND($C1979&lt;&gt;"",#REF!&lt;&gt;"")</f>
        <v>#REF!</v>
      </c>
      <c r="Y1979" s="199" t="e">
        <f>AND($C1979&lt;&gt;"",#REF!&lt;&gt;"")</f>
        <v>#REF!</v>
      </c>
      <c r="Z1979" s="199" t="e">
        <f>AND($C1979&lt;&gt;"",#REF!&lt;&gt;"")</f>
        <v>#REF!</v>
      </c>
      <c r="AA1979" s="199" t="e">
        <f t="shared" si="67"/>
        <v>#REF!</v>
      </c>
      <c r="AB1979" s="199" t="e">
        <f t="shared" si="67"/>
        <v>#REF!</v>
      </c>
      <c r="AC1979" s="199" t="e">
        <f t="shared" si="67"/>
        <v>#REF!</v>
      </c>
      <c r="AD1979" s="199" t="e">
        <f t="shared" si="66"/>
        <v>#REF!</v>
      </c>
      <c r="AE1979" s="199" t="e">
        <f t="shared" si="66"/>
        <v>#REF!</v>
      </c>
      <c r="AF1979" s="199" t="e">
        <f t="shared" si="66"/>
        <v>#REF!</v>
      </c>
    </row>
    <row r="1980" spans="21:32">
      <c r="U1980" s="199" t="e">
        <f>AND($C1980&lt;&gt;"",#REF!&lt;&gt;"")</f>
        <v>#REF!</v>
      </c>
      <c r="V1980" s="199" t="e">
        <f>AND($C1980&lt;&gt;"",#REF!&lt;&gt;"")</f>
        <v>#REF!</v>
      </c>
      <c r="W1980" s="199" t="e">
        <f>AND($C1980&lt;&gt;"",#REF!&lt;&gt;"")</f>
        <v>#REF!</v>
      </c>
      <c r="X1980" s="199" t="e">
        <f>AND($C1980&lt;&gt;"",#REF!&lt;&gt;"")</f>
        <v>#REF!</v>
      </c>
      <c r="Y1980" s="199" t="e">
        <f>AND($C1980&lt;&gt;"",#REF!&lt;&gt;"")</f>
        <v>#REF!</v>
      </c>
      <c r="Z1980" s="199" t="e">
        <f>AND($C1980&lt;&gt;"",#REF!&lt;&gt;"")</f>
        <v>#REF!</v>
      </c>
      <c r="AA1980" s="199" t="e">
        <f t="shared" si="67"/>
        <v>#REF!</v>
      </c>
      <c r="AB1980" s="199" t="e">
        <f t="shared" si="67"/>
        <v>#REF!</v>
      </c>
      <c r="AC1980" s="199" t="e">
        <f t="shared" si="67"/>
        <v>#REF!</v>
      </c>
      <c r="AD1980" s="199" t="e">
        <f t="shared" si="66"/>
        <v>#REF!</v>
      </c>
      <c r="AE1980" s="199" t="e">
        <f t="shared" si="66"/>
        <v>#REF!</v>
      </c>
      <c r="AF1980" s="199" t="e">
        <f t="shared" si="66"/>
        <v>#REF!</v>
      </c>
    </row>
    <row r="1981" spans="21:32">
      <c r="U1981" s="199" t="e">
        <f>AND($C1981&lt;&gt;"",#REF!&lt;&gt;"")</f>
        <v>#REF!</v>
      </c>
      <c r="V1981" s="199" t="e">
        <f>AND($C1981&lt;&gt;"",#REF!&lt;&gt;"")</f>
        <v>#REF!</v>
      </c>
      <c r="W1981" s="199" t="e">
        <f>AND($C1981&lt;&gt;"",#REF!&lt;&gt;"")</f>
        <v>#REF!</v>
      </c>
      <c r="X1981" s="199" t="e">
        <f>AND($C1981&lt;&gt;"",#REF!&lt;&gt;"")</f>
        <v>#REF!</v>
      </c>
      <c r="Y1981" s="199" t="e">
        <f>AND($C1981&lt;&gt;"",#REF!&lt;&gt;"")</f>
        <v>#REF!</v>
      </c>
      <c r="Z1981" s="199" t="e">
        <f>AND($C1981&lt;&gt;"",#REF!&lt;&gt;"")</f>
        <v>#REF!</v>
      </c>
      <c r="AA1981" s="199" t="e">
        <f t="shared" si="67"/>
        <v>#REF!</v>
      </c>
      <c r="AB1981" s="199" t="e">
        <f t="shared" si="67"/>
        <v>#REF!</v>
      </c>
      <c r="AC1981" s="199" t="e">
        <f t="shared" si="67"/>
        <v>#REF!</v>
      </c>
      <c r="AD1981" s="199" t="e">
        <f t="shared" si="66"/>
        <v>#REF!</v>
      </c>
      <c r="AE1981" s="199" t="e">
        <f t="shared" si="66"/>
        <v>#REF!</v>
      </c>
      <c r="AF1981" s="199" t="e">
        <f t="shared" si="66"/>
        <v>#REF!</v>
      </c>
    </row>
    <row r="1982" spans="21:32">
      <c r="U1982" s="199" t="e">
        <f>AND($C1982&lt;&gt;"",#REF!&lt;&gt;"")</f>
        <v>#REF!</v>
      </c>
      <c r="V1982" s="199" t="e">
        <f>AND($C1982&lt;&gt;"",#REF!&lt;&gt;"")</f>
        <v>#REF!</v>
      </c>
      <c r="W1982" s="199" t="e">
        <f>AND($C1982&lt;&gt;"",#REF!&lt;&gt;"")</f>
        <v>#REF!</v>
      </c>
      <c r="X1982" s="199" t="e">
        <f>AND($C1982&lt;&gt;"",#REF!&lt;&gt;"")</f>
        <v>#REF!</v>
      </c>
      <c r="Y1982" s="199" t="e">
        <f>AND($C1982&lt;&gt;"",#REF!&lt;&gt;"")</f>
        <v>#REF!</v>
      </c>
      <c r="Z1982" s="199" t="e">
        <f>AND($C1982&lt;&gt;"",#REF!&lt;&gt;"")</f>
        <v>#REF!</v>
      </c>
      <c r="AA1982" s="199" t="e">
        <f t="shared" si="67"/>
        <v>#REF!</v>
      </c>
      <c r="AB1982" s="199" t="e">
        <f t="shared" si="67"/>
        <v>#REF!</v>
      </c>
      <c r="AC1982" s="199" t="e">
        <f t="shared" si="67"/>
        <v>#REF!</v>
      </c>
      <c r="AD1982" s="199" t="e">
        <f t="shared" si="66"/>
        <v>#REF!</v>
      </c>
      <c r="AE1982" s="199" t="e">
        <f t="shared" si="66"/>
        <v>#REF!</v>
      </c>
      <c r="AF1982" s="199" t="e">
        <f t="shared" si="66"/>
        <v>#REF!</v>
      </c>
    </row>
    <row r="1983" spans="21:32">
      <c r="U1983" s="199" t="e">
        <f>AND($C1983&lt;&gt;"",#REF!&lt;&gt;"")</f>
        <v>#REF!</v>
      </c>
      <c r="V1983" s="199" t="e">
        <f>AND($C1983&lt;&gt;"",#REF!&lt;&gt;"")</f>
        <v>#REF!</v>
      </c>
      <c r="W1983" s="199" t="e">
        <f>AND($C1983&lt;&gt;"",#REF!&lt;&gt;"")</f>
        <v>#REF!</v>
      </c>
      <c r="X1983" s="199" t="e">
        <f>AND($C1983&lt;&gt;"",#REF!&lt;&gt;"")</f>
        <v>#REF!</v>
      </c>
      <c r="Y1983" s="199" t="e">
        <f>AND($C1983&lt;&gt;"",#REF!&lt;&gt;"")</f>
        <v>#REF!</v>
      </c>
      <c r="Z1983" s="199" t="e">
        <f>AND($C1983&lt;&gt;"",#REF!&lt;&gt;"")</f>
        <v>#REF!</v>
      </c>
      <c r="AA1983" s="199" t="e">
        <f t="shared" si="67"/>
        <v>#REF!</v>
      </c>
      <c r="AB1983" s="199" t="e">
        <f t="shared" si="67"/>
        <v>#REF!</v>
      </c>
      <c r="AC1983" s="199" t="e">
        <f t="shared" si="67"/>
        <v>#REF!</v>
      </c>
      <c r="AD1983" s="199" t="e">
        <f t="shared" si="66"/>
        <v>#REF!</v>
      </c>
      <c r="AE1983" s="199" t="e">
        <f t="shared" si="66"/>
        <v>#REF!</v>
      </c>
      <c r="AF1983" s="199" t="e">
        <f t="shared" si="66"/>
        <v>#REF!</v>
      </c>
    </row>
    <row r="1984" spans="21:32">
      <c r="U1984" s="199" t="e">
        <f>AND($C1984&lt;&gt;"",#REF!&lt;&gt;"")</f>
        <v>#REF!</v>
      </c>
      <c r="V1984" s="199" t="e">
        <f>AND($C1984&lt;&gt;"",#REF!&lt;&gt;"")</f>
        <v>#REF!</v>
      </c>
      <c r="W1984" s="199" t="e">
        <f>AND($C1984&lt;&gt;"",#REF!&lt;&gt;"")</f>
        <v>#REF!</v>
      </c>
      <c r="X1984" s="199" t="e">
        <f>AND($C1984&lt;&gt;"",#REF!&lt;&gt;"")</f>
        <v>#REF!</v>
      </c>
      <c r="Y1984" s="199" t="e">
        <f>AND($C1984&lt;&gt;"",#REF!&lt;&gt;"")</f>
        <v>#REF!</v>
      </c>
      <c r="Z1984" s="199" t="e">
        <f>AND($C1984&lt;&gt;"",#REF!&lt;&gt;"")</f>
        <v>#REF!</v>
      </c>
      <c r="AA1984" s="199" t="e">
        <f t="shared" si="67"/>
        <v>#REF!</v>
      </c>
      <c r="AB1984" s="199" t="e">
        <f t="shared" si="67"/>
        <v>#REF!</v>
      </c>
      <c r="AC1984" s="199" t="e">
        <f t="shared" si="67"/>
        <v>#REF!</v>
      </c>
      <c r="AD1984" s="199" t="e">
        <f t="shared" si="66"/>
        <v>#REF!</v>
      </c>
      <c r="AE1984" s="199" t="e">
        <f t="shared" si="66"/>
        <v>#REF!</v>
      </c>
      <c r="AF1984" s="199" t="e">
        <f t="shared" si="66"/>
        <v>#REF!</v>
      </c>
    </row>
    <row r="1985" spans="21:32">
      <c r="U1985" s="199" t="e">
        <f>AND($C1985&lt;&gt;"",#REF!&lt;&gt;"")</f>
        <v>#REF!</v>
      </c>
      <c r="V1985" s="199" t="e">
        <f>AND($C1985&lt;&gt;"",#REF!&lt;&gt;"")</f>
        <v>#REF!</v>
      </c>
      <c r="W1985" s="199" t="e">
        <f>AND($C1985&lt;&gt;"",#REF!&lt;&gt;"")</f>
        <v>#REF!</v>
      </c>
      <c r="X1985" s="199" t="e">
        <f>AND($C1985&lt;&gt;"",#REF!&lt;&gt;"")</f>
        <v>#REF!</v>
      </c>
      <c r="Y1985" s="199" t="e">
        <f>AND($C1985&lt;&gt;"",#REF!&lt;&gt;"")</f>
        <v>#REF!</v>
      </c>
      <c r="Z1985" s="199" t="e">
        <f>AND($C1985&lt;&gt;"",#REF!&lt;&gt;"")</f>
        <v>#REF!</v>
      </c>
      <c r="AA1985" s="199" t="e">
        <f t="shared" si="67"/>
        <v>#REF!</v>
      </c>
      <c r="AB1985" s="199" t="e">
        <f t="shared" si="67"/>
        <v>#REF!</v>
      </c>
      <c r="AC1985" s="199" t="e">
        <f t="shared" si="67"/>
        <v>#REF!</v>
      </c>
      <c r="AD1985" s="199" t="e">
        <f t="shared" si="66"/>
        <v>#REF!</v>
      </c>
      <c r="AE1985" s="199" t="e">
        <f t="shared" si="66"/>
        <v>#REF!</v>
      </c>
      <c r="AF1985" s="199" t="e">
        <f t="shared" si="66"/>
        <v>#REF!</v>
      </c>
    </row>
    <row r="1986" spans="21:32">
      <c r="U1986" s="199" t="e">
        <f>AND($C1986&lt;&gt;"",#REF!&lt;&gt;"")</f>
        <v>#REF!</v>
      </c>
      <c r="V1986" s="199" t="e">
        <f>AND($C1986&lt;&gt;"",#REF!&lt;&gt;"")</f>
        <v>#REF!</v>
      </c>
      <c r="W1986" s="199" t="e">
        <f>AND($C1986&lt;&gt;"",#REF!&lt;&gt;"")</f>
        <v>#REF!</v>
      </c>
      <c r="X1986" s="199" t="e">
        <f>AND($C1986&lt;&gt;"",#REF!&lt;&gt;"")</f>
        <v>#REF!</v>
      </c>
      <c r="Y1986" s="199" t="e">
        <f>AND($C1986&lt;&gt;"",#REF!&lt;&gt;"")</f>
        <v>#REF!</v>
      </c>
      <c r="Z1986" s="199" t="e">
        <f>AND($C1986&lt;&gt;"",#REF!&lt;&gt;"")</f>
        <v>#REF!</v>
      </c>
      <c r="AA1986" s="199" t="e">
        <f t="shared" si="67"/>
        <v>#REF!</v>
      </c>
      <c r="AB1986" s="199" t="e">
        <f t="shared" si="67"/>
        <v>#REF!</v>
      </c>
      <c r="AC1986" s="199" t="e">
        <f t="shared" si="67"/>
        <v>#REF!</v>
      </c>
      <c r="AD1986" s="199" t="e">
        <f t="shared" si="66"/>
        <v>#REF!</v>
      </c>
      <c r="AE1986" s="199" t="e">
        <f t="shared" si="66"/>
        <v>#REF!</v>
      </c>
      <c r="AF1986" s="199" t="e">
        <f t="shared" si="66"/>
        <v>#REF!</v>
      </c>
    </row>
    <row r="1987" spans="21:32">
      <c r="U1987" s="199" t="e">
        <f>AND($C1987&lt;&gt;"",#REF!&lt;&gt;"")</f>
        <v>#REF!</v>
      </c>
      <c r="V1987" s="199" t="e">
        <f>AND($C1987&lt;&gt;"",#REF!&lt;&gt;"")</f>
        <v>#REF!</v>
      </c>
      <c r="W1987" s="199" t="e">
        <f>AND($C1987&lt;&gt;"",#REF!&lt;&gt;"")</f>
        <v>#REF!</v>
      </c>
      <c r="X1987" s="199" t="e">
        <f>AND($C1987&lt;&gt;"",#REF!&lt;&gt;"")</f>
        <v>#REF!</v>
      </c>
      <c r="Y1987" s="199" t="e">
        <f>AND($C1987&lt;&gt;"",#REF!&lt;&gt;"")</f>
        <v>#REF!</v>
      </c>
      <c r="Z1987" s="199" t="e">
        <f>AND($C1987&lt;&gt;"",#REF!&lt;&gt;"")</f>
        <v>#REF!</v>
      </c>
      <c r="AA1987" s="199" t="e">
        <f t="shared" si="67"/>
        <v>#REF!</v>
      </c>
      <c r="AB1987" s="199" t="e">
        <f t="shared" si="67"/>
        <v>#REF!</v>
      </c>
      <c r="AC1987" s="199" t="e">
        <f t="shared" si="67"/>
        <v>#REF!</v>
      </c>
      <c r="AD1987" s="199" t="e">
        <f t="shared" si="66"/>
        <v>#REF!</v>
      </c>
      <c r="AE1987" s="199" t="e">
        <f t="shared" si="66"/>
        <v>#REF!</v>
      </c>
      <c r="AF1987" s="199" t="e">
        <f t="shared" si="66"/>
        <v>#REF!</v>
      </c>
    </row>
    <row r="1988" spans="21:32">
      <c r="U1988" s="199" t="e">
        <f>AND($C1988&lt;&gt;"",#REF!&lt;&gt;"")</f>
        <v>#REF!</v>
      </c>
      <c r="V1988" s="199" t="e">
        <f>AND($C1988&lt;&gt;"",#REF!&lt;&gt;"")</f>
        <v>#REF!</v>
      </c>
      <c r="W1988" s="199" t="e">
        <f>AND($C1988&lt;&gt;"",#REF!&lt;&gt;"")</f>
        <v>#REF!</v>
      </c>
      <c r="X1988" s="199" t="e">
        <f>AND($C1988&lt;&gt;"",#REF!&lt;&gt;"")</f>
        <v>#REF!</v>
      </c>
      <c r="Y1988" s="199" t="e">
        <f>AND($C1988&lt;&gt;"",#REF!&lt;&gt;"")</f>
        <v>#REF!</v>
      </c>
      <c r="Z1988" s="199" t="e">
        <f>AND($C1988&lt;&gt;"",#REF!&lt;&gt;"")</f>
        <v>#REF!</v>
      </c>
      <c r="AA1988" s="199" t="e">
        <f t="shared" si="67"/>
        <v>#REF!</v>
      </c>
      <c r="AB1988" s="199" t="e">
        <f t="shared" si="67"/>
        <v>#REF!</v>
      </c>
      <c r="AC1988" s="199" t="e">
        <f t="shared" si="67"/>
        <v>#REF!</v>
      </c>
      <c r="AD1988" s="199" t="e">
        <f t="shared" si="66"/>
        <v>#REF!</v>
      </c>
      <c r="AE1988" s="199" t="e">
        <f t="shared" si="66"/>
        <v>#REF!</v>
      </c>
      <c r="AF1988" s="199" t="e">
        <f t="shared" si="66"/>
        <v>#REF!</v>
      </c>
    </row>
    <row r="1989" spans="21:32">
      <c r="U1989" s="199" t="e">
        <f>AND($C1989&lt;&gt;"",#REF!&lt;&gt;"")</f>
        <v>#REF!</v>
      </c>
      <c r="V1989" s="199" t="e">
        <f>AND($C1989&lt;&gt;"",#REF!&lt;&gt;"")</f>
        <v>#REF!</v>
      </c>
      <c r="W1989" s="199" t="e">
        <f>AND($C1989&lt;&gt;"",#REF!&lt;&gt;"")</f>
        <v>#REF!</v>
      </c>
      <c r="X1989" s="199" t="e">
        <f>AND($C1989&lt;&gt;"",#REF!&lt;&gt;"")</f>
        <v>#REF!</v>
      </c>
      <c r="Y1989" s="199" t="e">
        <f>AND($C1989&lt;&gt;"",#REF!&lt;&gt;"")</f>
        <v>#REF!</v>
      </c>
      <c r="Z1989" s="199" t="e">
        <f>AND($C1989&lt;&gt;"",#REF!&lt;&gt;"")</f>
        <v>#REF!</v>
      </c>
      <c r="AA1989" s="199" t="e">
        <f t="shared" si="67"/>
        <v>#REF!</v>
      </c>
      <c r="AB1989" s="199" t="e">
        <f t="shared" si="67"/>
        <v>#REF!</v>
      </c>
      <c r="AC1989" s="199" t="e">
        <f t="shared" si="67"/>
        <v>#REF!</v>
      </c>
      <c r="AD1989" s="199" t="e">
        <f t="shared" si="66"/>
        <v>#REF!</v>
      </c>
      <c r="AE1989" s="199" t="e">
        <f t="shared" si="66"/>
        <v>#REF!</v>
      </c>
      <c r="AF1989" s="199" t="e">
        <f t="shared" si="66"/>
        <v>#REF!</v>
      </c>
    </row>
    <row r="1990" spans="21:32">
      <c r="U1990" s="199" t="e">
        <f>AND($C1990&lt;&gt;"",#REF!&lt;&gt;"")</f>
        <v>#REF!</v>
      </c>
      <c r="V1990" s="199" t="e">
        <f>AND($C1990&lt;&gt;"",#REF!&lt;&gt;"")</f>
        <v>#REF!</v>
      </c>
      <c r="W1990" s="199" t="e">
        <f>AND($C1990&lt;&gt;"",#REF!&lt;&gt;"")</f>
        <v>#REF!</v>
      </c>
      <c r="X1990" s="199" t="e">
        <f>AND($C1990&lt;&gt;"",#REF!&lt;&gt;"")</f>
        <v>#REF!</v>
      </c>
      <c r="Y1990" s="199" t="e">
        <f>AND($C1990&lt;&gt;"",#REF!&lt;&gt;"")</f>
        <v>#REF!</v>
      </c>
      <c r="Z1990" s="199" t="e">
        <f>AND($C1990&lt;&gt;"",#REF!&lt;&gt;"")</f>
        <v>#REF!</v>
      </c>
      <c r="AA1990" s="199" t="e">
        <f t="shared" si="67"/>
        <v>#REF!</v>
      </c>
      <c r="AB1990" s="199" t="e">
        <f t="shared" si="67"/>
        <v>#REF!</v>
      </c>
      <c r="AC1990" s="199" t="e">
        <f t="shared" si="67"/>
        <v>#REF!</v>
      </c>
      <c r="AD1990" s="199" t="e">
        <f t="shared" si="66"/>
        <v>#REF!</v>
      </c>
      <c r="AE1990" s="199" t="e">
        <f t="shared" si="66"/>
        <v>#REF!</v>
      </c>
      <c r="AF1990" s="199" t="e">
        <f t="shared" si="66"/>
        <v>#REF!</v>
      </c>
    </row>
    <row r="1991" spans="21:32">
      <c r="U1991" s="199" t="e">
        <f>AND($C1991&lt;&gt;"",#REF!&lt;&gt;"")</f>
        <v>#REF!</v>
      </c>
      <c r="V1991" s="199" t="e">
        <f>AND($C1991&lt;&gt;"",#REF!&lt;&gt;"")</f>
        <v>#REF!</v>
      </c>
      <c r="W1991" s="199" t="e">
        <f>AND($C1991&lt;&gt;"",#REF!&lt;&gt;"")</f>
        <v>#REF!</v>
      </c>
      <c r="X1991" s="199" t="e">
        <f>AND($C1991&lt;&gt;"",#REF!&lt;&gt;"")</f>
        <v>#REF!</v>
      </c>
      <c r="Y1991" s="199" t="e">
        <f>AND($C1991&lt;&gt;"",#REF!&lt;&gt;"")</f>
        <v>#REF!</v>
      </c>
      <c r="Z1991" s="199" t="e">
        <f>AND($C1991&lt;&gt;"",#REF!&lt;&gt;"")</f>
        <v>#REF!</v>
      </c>
      <c r="AA1991" s="199" t="e">
        <f t="shared" si="67"/>
        <v>#REF!</v>
      </c>
      <c r="AB1991" s="199" t="e">
        <f t="shared" si="67"/>
        <v>#REF!</v>
      </c>
      <c r="AC1991" s="199" t="e">
        <f t="shared" si="67"/>
        <v>#REF!</v>
      </c>
      <c r="AD1991" s="199" t="e">
        <f t="shared" si="66"/>
        <v>#REF!</v>
      </c>
      <c r="AE1991" s="199" t="e">
        <f t="shared" si="66"/>
        <v>#REF!</v>
      </c>
      <c r="AF1991" s="199" t="e">
        <f t="shared" si="66"/>
        <v>#REF!</v>
      </c>
    </row>
    <row r="1992" spans="21:32">
      <c r="U1992" s="199" t="e">
        <f>AND($C1992&lt;&gt;"",#REF!&lt;&gt;"")</f>
        <v>#REF!</v>
      </c>
      <c r="V1992" s="199" t="e">
        <f>AND($C1992&lt;&gt;"",#REF!&lt;&gt;"")</f>
        <v>#REF!</v>
      </c>
      <c r="W1992" s="199" t="e">
        <f>AND($C1992&lt;&gt;"",#REF!&lt;&gt;"")</f>
        <v>#REF!</v>
      </c>
      <c r="X1992" s="199" t="e">
        <f>AND($C1992&lt;&gt;"",#REF!&lt;&gt;"")</f>
        <v>#REF!</v>
      </c>
      <c r="Y1992" s="199" t="e">
        <f>AND($C1992&lt;&gt;"",#REF!&lt;&gt;"")</f>
        <v>#REF!</v>
      </c>
      <c r="Z1992" s="199" t="e">
        <f>AND($C1992&lt;&gt;"",#REF!&lt;&gt;"")</f>
        <v>#REF!</v>
      </c>
      <c r="AA1992" s="199" t="e">
        <f t="shared" si="67"/>
        <v>#REF!</v>
      </c>
      <c r="AB1992" s="199" t="e">
        <f t="shared" si="67"/>
        <v>#REF!</v>
      </c>
      <c r="AC1992" s="199" t="e">
        <f t="shared" si="67"/>
        <v>#REF!</v>
      </c>
      <c r="AD1992" s="199" t="e">
        <f t="shared" si="66"/>
        <v>#REF!</v>
      </c>
      <c r="AE1992" s="199" t="e">
        <f t="shared" si="66"/>
        <v>#REF!</v>
      </c>
      <c r="AF1992" s="199" t="e">
        <f t="shared" si="66"/>
        <v>#REF!</v>
      </c>
    </row>
    <row r="1993" spans="21:32">
      <c r="U1993" s="199" t="e">
        <f>AND($C1993&lt;&gt;"",#REF!&lt;&gt;"")</f>
        <v>#REF!</v>
      </c>
      <c r="V1993" s="199" t="e">
        <f>AND($C1993&lt;&gt;"",#REF!&lt;&gt;"")</f>
        <v>#REF!</v>
      </c>
      <c r="W1993" s="199" t="e">
        <f>AND($C1993&lt;&gt;"",#REF!&lt;&gt;"")</f>
        <v>#REF!</v>
      </c>
      <c r="X1993" s="199" t="e">
        <f>AND($C1993&lt;&gt;"",#REF!&lt;&gt;"")</f>
        <v>#REF!</v>
      </c>
      <c r="Y1993" s="199" t="e">
        <f>AND($C1993&lt;&gt;"",#REF!&lt;&gt;"")</f>
        <v>#REF!</v>
      </c>
      <c r="Z1993" s="199" t="e">
        <f>AND($C1993&lt;&gt;"",#REF!&lt;&gt;"")</f>
        <v>#REF!</v>
      </c>
      <c r="AA1993" s="199" t="e">
        <f t="shared" si="67"/>
        <v>#REF!</v>
      </c>
      <c r="AB1993" s="199" t="e">
        <f t="shared" si="67"/>
        <v>#REF!</v>
      </c>
      <c r="AC1993" s="199" t="e">
        <f t="shared" si="67"/>
        <v>#REF!</v>
      </c>
      <c r="AD1993" s="199" t="e">
        <f t="shared" si="66"/>
        <v>#REF!</v>
      </c>
      <c r="AE1993" s="199" t="e">
        <f t="shared" si="66"/>
        <v>#REF!</v>
      </c>
      <c r="AF1993" s="199" t="e">
        <f t="shared" si="66"/>
        <v>#REF!</v>
      </c>
    </row>
    <row r="1994" spans="21:32">
      <c r="U1994" s="199" t="e">
        <f>AND($C1994&lt;&gt;"",#REF!&lt;&gt;"")</f>
        <v>#REF!</v>
      </c>
      <c r="V1994" s="199" t="e">
        <f>AND($C1994&lt;&gt;"",#REF!&lt;&gt;"")</f>
        <v>#REF!</v>
      </c>
      <c r="W1994" s="199" t="e">
        <f>AND($C1994&lt;&gt;"",#REF!&lt;&gt;"")</f>
        <v>#REF!</v>
      </c>
      <c r="X1994" s="199" t="e">
        <f>AND($C1994&lt;&gt;"",#REF!&lt;&gt;"")</f>
        <v>#REF!</v>
      </c>
      <c r="Y1994" s="199" t="e">
        <f>AND($C1994&lt;&gt;"",#REF!&lt;&gt;"")</f>
        <v>#REF!</v>
      </c>
      <c r="Z1994" s="199" t="e">
        <f>AND($C1994&lt;&gt;"",#REF!&lt;&gt;"")</f>
        <v>#REF!</v>
      </c>
      <c r="AA1994" s="199" t="e">
        <f t="shared" si="67"/>
        <v>#REF!</v>
      </c>
      <c r="AB1994" s="199" t="e">
        <f t="shared" si="67"/>
        <v>#REF!</v>
      </c>
      <c r="AC1994" s="199" t="e">
        <f t="shared" si="67"/>
        <v>#REF!</v>
      </c>
      <c r="AD1994" s="199" t="e">
        <f t="shared" si="66"/>
        <v>#REF!</v>
      </c>
      <c r="AE1994" s="199" t="e">
        <f t="shared" si="66"/>
        <v>#REF!</v>
      </c>
      <c r="AF1994" s="199" t="e">
        <f t="shared" si="66"/>
        <v>#REF!</v>
      </c>
    </row>
    <row r="1995" spans="21:32">
      <c r="U1995" s="199" t="e">
        <f>AND($C1995&lt;&gt;"",#REF!&lt;&gt;"")</f>
        <v>#REF!</v>
      </c>
      <c r="V1995" s="199" t="e">
        <f>AND($C1995&lt;&gt;"",#REF!&lt;&gt;"")</f>
        <v>#REF!</v>
      </c>
      <c r="W1995" s="199" t="e">
        <f>AND($C1995&lt;&gt;"",#REF!&lt;&gt;"")</f>
        <v>#REF!</v>
      </c>
      <c r="X1995" s="199" t="e">
        <f>AND($C1995&lt;&gt;"",#REF!&lt;&gt;"")</f>
        <v>#REF!</v>
      </c>
      <c r="Y1995" s="199" t="e">
        <f>AND($C1995&lt;&gt;"",#REF!&lt;&gt;"")</f>
        <v>#REF!</v>
      </c>
      <c r="Z1995" s="199" t="e">
        <f>AND($C1995&lt;&gt;"",#REF!&lt;&gt;"")</f>
        <v>#REF!</v>
      </c>
      <c r="AA1995" s="199" t="e">
        <f t="shared" si="67"/>
        <v>#REF!</v>
      </c>
      <c r="AB1995" s="199" t="e">
        <f t="shared" si="67"/>
        <v>#REF!</v>
      </c>
      <c r="AC1995" s="199" t="e">
        <f t="shared" si="67"/>
        <v>#REF!</v>
      </c>
      <c r="AD1995" s="199" t="e">
        <f t="shared" si="66"/>
        <v>#REF!</v>
      </c>
      <c r="AE1995" s="199" t="e">
        <f t="shared" si="66"/>
        <v>#REF!</v>
      </c>
      <c r="AF1995" s="199" t="e">
        <f t="shared" si="66"/>
        <v>#REF!</v>
      </c>
    </row>
    <row r="1996" spans="21:32">
      <c r="U1996" s="199" t="e">
        <f>AND($C1996&lt;&gt;"",#REF!&lt;&gt;"")</f>
        <v>#REF!</v>
      </c>
      <c r="V1996" s="199" t="e">
        <f>AND($C1996&lt;&gt;"",#REF!&lt;&gt;"")</f>
        <v>#REF!</v>
      </c>
      <c r="W1996" s="199" t="e">
        <f>AND($C1996&lt;&gt;"",#REF!&lt;&gt;"")</f>
        <v>#REF!</v>
      </c>
      <c r="X1996" s="199" t="e">
        <f>AND($C1996&lt;&gt;"",#REF!&lt;&gt;"")</f>
        <v>#REF!</v>
      </c>
      <c r="Y1996" s="199" t="e">
        <f>AND($C1996&lt;&gt;"",#REF!&lt;&gt;"")</f>
        <v>#REF!</v>
      </c>
      <c r="Z1996" s="199" t="e">
        <f>AND($C1996&lt;&gt;"",#REF!&lt;&gt;"")</f>
        <v>#REF!</v>
      </c>
      <c r="AA1996" s="199" t="e">
        <f t="shared" si="67"/>
        <v>#REF!</v>
      </c>
      <c r="AB1996" s="199" t="e">
        <f t="shared" si="67"/>
        <v>#REF!</v>
      </c>
      <c r="AC1996" s="199" t="e">
        <f t="shared" si="67"/>
        <v>#REF!</v>
      </c>
      <c r="AD1996" s="199" t="e">
        <f t="shared" si="66"/>
        <v>#REF!</v>
      </c>
      <c r="AE1996" s="199" t="e">
        <f t="shared" si="66"/>
        <v>#REF!</v>
      </c>
      <c r="AF1996" s="199" t="e">
        <f t="shared" si="66"/>
        <v>#REF!</v>
      </c>
    </row>
    <row r="1997" spans="21:32">
      <c r="U1997" s="199" t="e">
        <f>AND($C1997&lt;&gt;"",#REF!&lt;&gt;"")</f>
        <v>#REF!</v>
      </c>
      <c r="V1997" s="199" t="e">
        <f>AND($C1997&lt;&gt;"",#REF!&lt;&gt;"")</f>
        <v>#REF!</v>
      </c>
      <c r="W1997" s="199" t="e">
        <f>AND($C1997&lt;&gt;"",#REF!&lt;&gt;"")</f>
        <v>#REF!</v>
      </c>
      <c r="X1997" s="199" t="e">
        <f>AND($C1997&lt;&gt;"",#REF!&lt;&gt;"")</f>
        <v>#REF!</v>
      </c>
      <c r="Y1997" s="199" t="e">
        <f>AND($C1997&lt;&gt;"",#REF!&lt;&gt;"")</f>
        <v>#REF!</v>
      </c>
      <c r="Z1997" s="199" t="e">
        <f>AND($C1997&lt;&gt;"",#REF!&lt;&gt;"")</f>
        <v>#REF!</v>
      </c>
      <c r="AA1997" s="199" t="e">
        <f t="shared" si="67"/>
        <v>#REF!</v>
      </c>
      <c r="AB1997" s="199" t="e">
        <f t="shared" si="67"/>
        <v>#REF!</v>
      </c>
      <c r="AC1997" s="199" t="e">
        <f t="shared" si="67"/>
        <v>#REF!</v>
      </c>
      <c r="AD1997" s="199" t="e">
        <f t="shared" si="66"/>
        <v>#REF!</v>
      </c>
      <c r="AE1997" s="199" t="e">
        <f t="shared" si="66"/>
        <v>#REF!</v>
      </c>
      <c r="AF1997" s="199" t="e">
        <f t="shared" si="66"/>
        <v>#REF!</v>
      </c>
    </row>
    <row r="1998" spans="21:32">
      <c r="U1998" s="199" t="e">
        <f>AND($C1998&lt;&gt;"",#REF!&lt;&gt;"")</f>
        <v>#REF!</v>
      </c>
      <c r="V1998" s="199" t="e">
        <f>AND($C1998&lt;&gt;"",#REF!&lt;&gt;"")</f>
        <v>#REF!</v>
      </c>
      <c r="W1998" s="199" t="e">
        <f>AND($C1998&lt;&gt;"",#REF!&lt;&gt;"")</f>
        <v>#REF!</v>
      </c>
      <c r="X1998" s="199" t="e">
        <f>AND($C1998&lt;&gt;"",#REF!&lt;&gt;"")</f>
        <v>#REF!</v>
      </c>
      <c r="Y1998" s="199" t="e">
        <f>AND($C1998&lt;&gt;"",#REF!&lt;&gt;"")</f>
        <v>#REF!</v>
      </c>
      <c r="Z1998" s="199" t="e">
        <f>AND($C1998&lt;&gt;"",#REF!&lt;&gt;"")</f>
        <v>#REF!</v>
      </c>
      <c r="AA1998" s="199" t="e">
        <f t="shared" si="67"/>
        <v>#REF!</v>
      </c>
      <c r="AB1998" s="199" t="e">
        <f t="shared" si="67"/>
        <v>#REF!</v>
      </c>
      <c r="AC1998" s="199" t="e">
        <f t="shared" si="67"/>
        <v>#REF!</v>
      </c>
      <c r="AD1998" s="199" t="e">
        <f t="shared" si="66"/>
        <v>#REF!</v>
      </c>
      <c r="AE1998" s="199" t="e">
        <f t="shared" si="66"/>
        <v>#REF!</v>
      </c>
      <c r="AF1998" s="199" t="e">
        <f t="shared" si="66"/>
        <v>#REF!</v>
      </c>
    </row>
    <row r="1999" spans="21:32">
      <c r="U1999" s="199" t="e">
        <f>AND($C1999&lt;&gt;"",#REF!&lt;&gt;"")</f>
        <v>#REF!</v>
      </c>
      <c r="V1999" s="199" t="e">
        <f>AND($C1999&lt;&gt;"",#REF!&lt;&gt;"")</f>
        <v>#REF!</v>
      </c>
      <c r="W1999" s="199" t="e">
        <f>AND($C1999&lt;&gt;"",#REF!&lt;&gt;"")</f>
        <v>#REF!</v>
      </c>
      <c r="X1999" s="199" t="e">
        <f>AND($C1999&lt;&gt;"",#REF!&lt;&gt;"")</f>
        <v>#REF!</v>
      </c>
      <c r="Y1999" s="199" t="e">
        <f>AND($C1999&lt;&gt;"",#REF!&lt;&gt;"")</f>
        <v>#REF!</v>
      </c>
      <c r="Z1999" s="199" t="e">
        <f>AND($C1999&lt;&gt;"",#REF!&lt;&gt;"")</f>
        <v>#REF!</v>
      </c>
      <c r="AA1999" s="199" t="e">
        <f t="shared" si="67"/>
        <v>#REF!</v>
      </c>
      <c r="AB1999" s="199" t="e">
        <f t="shared" si="67"/>
        <v>#REF!</v>
      </c>
      <c r="AC1999" s="199" t="e">
        <f t="shared" si="67"/>
        <v>#REF!</v>
      </c>
      <c r="AD1999" s="199" t="e">
        <f t="shared" si="66"/>
        <v>#REF!</v>
      </c>
      <c r="AE1999" s="199" t="e">
        <f t="shared" si="66"/>
        <v>#REF!</v>
      </c>
      <c r="AF1999" s="199" t="e">
        <f t="shared" si="66"/>
        <v>#REF!</v>
      </c>
    </row>
    <row r="2000" spans="21:32">
      <c r="U2000" s="199" t="e">
        <f>AND($C2000&lt;&gt;"",#REF!&lt;&gt;"")</f>
        <v>#REF!</v>
      </c>
      <c r="V2000" s="199" t="e">
        <f>AND($C2000&lt;&gt;"",#REF!&lt;&gt;"")</f>
        <v>#REF!</v>
      </c>
      <c r="W2000" s="199" t="e">
        <f>AND($C2000&lt;&gt;"",#REF!&lt;&gt;"")</f>
        <v>#REF!</v>
      </c>
      <c r="X2000" s="199" t="e">
        <f>AND($C2000&lt;&gt;"",#REF!&lt;&gt;"")</f>
        <v>#REF!</v>
      </c>
      <c r="Y2000" s="199" t="e">
        <f>AND($C2000&lt;&gt;"",#REF!&lt;&gt;"")</f>
        <v>#REF!</v>
      </c>
      <c r="Z2000" s="199" t="e">
        <f>AND($C2000&lt;&gt;"",#REF!&lt;&gt;"")</f>
        <v>#REF!</v>
      </c>
      <c r="AA2000" s="199" t="e">
        <f t="shared" si="67"/>
        <v>#REF!</v>
      </c>
      <c r="AB2000" s="199" t="e">
        <f t="shared" si="67"/>
        <v>#REF!</v>
      </c>
      <c r="AC2000" s="199" t="e">
        <f t="shared" si="67"/>
        <v>#REF!</v>
      </c>
      <c r="AD2000" s="199" t="e">
        <f t="shared" si="66"/>
        <v>#REF!</v>
      </c>
      <c r="AE2000" s="199" t="e">
        <f t="shared" si="66"/>
        <v>#REF!</v>
      </c>
      <c r="AF2000" s="199" t="e">
        <f t="shared" si="66"/>
        <v>#REF!</v>
      </c>
    </row>
    <row r="2001" spans="21:32">
      <c r="U2001" s="199" t="e">
        <f>AND($C2001&lt;&gt;"",#REF!&lt;&gt;"")</f>
        <v>#REF!</v>
      </c>
      <c r="V2001" s="199" t="e">
        <f>AND($C2001&lt;&gt;"",#REF!&lt;&gt;"")</f>
        <v>#REF!</v>
      </c>
      <c r="W2001" s="199" t="e">
        <f>AND($C2001&lt;&gt;"",#REF!&lt;&gt;"")</f>
        <v>#REF!</v>
      </c>
      <c r="X2001" s="199" t="e">
        <f>AND($C2001&lt;&gt;"",#REF!&lt;&gt;"")</f>
        <v>#REF!</v>
      </c>
      <c r="Y2001" s="199" t="e">
        <f>AND($C2001&lt;&gt;"",#REF!&lt;&gt;"")</f>
        <v>#REF!</v>
      </c>
      <c r="Z2001" s="199" t="e">
        <f>AND($C2001&lt;&gt;"",#REF!&lt;&gt;"")</f>
        <v>#REF!</v>
      </c>
      <c r="AA2001" s="199" t="e">
        <f t="shared" si="67"/>
        <v>#REF!</v>
      </c>
      <c r="AB2001" s="199" t="e">
        <f t="shared" si="67"/>
        <v>#REF!</v>
      </c>
      <c r="AC2001" s="199" t="e">
        <f t="shared" si="67"/>
        <v>#REF!</v>
      </c>
      <c r="AD2001" s="199" t="e">
        <f t="shared" si="66"/>
        <v>#REF!</v>
      </c>
      <c r="AE2001" s="199" t="e">
        <f t="shared" si="66"/>
        <v>#REF!</v>
      </c>
      <c r="AF2001" s="199" t="e">
        <f t="shared" si="66"/>
        <v>#REF!</v>
      </c>
    </row>
    <row r="2002" spans="21:32">
      <c r="U2002" s="199" t="e">
        <f>AND($C2002&lt;&gt;"",#REF!&lt;&gt;"")</f>
        <v>#REF!</v>
      </c>
      <c r="V2002" s="199" t="e">
        <f>AND($C2002&lt;&gt;"",#REF!&lt;&gt;"")</f>
        <v>#REF!</v>
      </c>
      <c r="W2002" s="199" t="e">
        <f>AND($C2002&lt;&gt;"",#REF!&lt;&gt;"")</f>
        <v>#REF!</v>
      </c>
      <c r="X2002" s="199" t="e">
        <f>AND($C2002&lt;&gt;"",#REF!&lt;&gt;"")</f>
        <v>#REF!</v>
      </c>
      <c r="Y2002" s="199" t="e">
        <f>AND($C2002&lt;&gt;"",#REF!&lt;&gt;"")</f>
        <v>#REF!</v>
      </c>
      <c r="Z2002" s="199" t="e">
        <f>AND($C2002&lt;&gt;"",#REF!&lt;&gt;"")</f>
        <v>#REF!</v>
      </c>
      <c r="AA2002" s="199" t="e">
        <f t="shared" si="67"/>
        <v>#REF!</v>
      </c>
      <c r="AB2002" s="199" t="e">
        <f t="shared" si="67"/>
        <v>#REF!</v>
      </c>
      <c r="AC2002" s="199" t="e">
        <f t="shared" si="67"/>
        <v>#REF!</v>
      </c>
      <c r="AD2002" s="199" t="e">
        <f t="shared" si="66"/>
        <v>#REF!</v>
      </c>
      <c r="AE2002" s="199" t="e">
        <f t="shared" si="66"/>
        <v>#REF!</v>
      </c>
      <c r="AF2002" s="199" t="e">
        <f t="shared" si="66"/>
        <v>#REF!</v>
      </c>
    </row>
    <row r="2003" spans="21:32">
      <c r="U2003" s="199" t="e">
        <f>AND($C2003&lt;&gt;"",#REF!&lt;&gt;"")</f>
        <v>#REF!</v>
      </c>
      <c r="V2003" s="199" t="e">
        <f>AND($C2003&lt;&gt;"",#REF!&lt;&gt;"")</f>
        <v>#REF!</v>
      </c>
      <c r="W2003" s="199" t="e">
        <f>AND($C2003&lt;&gt;"",#REF!&lt;&gt;"")</f>
        <v>#REF!</v>
      </c>
      <c r="X2003" s="199" t="e">
        <f>AND($C2003&lt;&gt;"",#REF!&lt;&gt;"")</f>
        <v>#REF!</v>
      </c>
      <c r="Y2003" s="199" t="e">
        <f>AND($C2003&lt;&gt;"",#REF!&lt;&gt;"")</f>
        <v>#REF!</v>
      </c>
      <c r="Z2003" s="199" t="e">
        <f>AND($C2003&lt;&gt;"",#REF!&lt;&gt;"")</f>
        <v>#REF!</v>
      </c>
      <c r="AA2003" s="199" t="e">
        <f t="shared" si="67"/>
        <v>#REF!</v>
      </c>
      <c r="AB2003" s="199" t="e">
        <f t="shared" si="67"/>
        <v>#REF!</v>
      </c>
      <c r="AC2003" s="199" t="e">
        <f t="shared" si="67"/>
        <v>#REF!</v>
      </c>
      <c r="AD2003" s="199" t="e">
        <f t="shared" si="66"/>
        <v>#REF!</v>
      </c>
      <c r="AE2003" s="199" t="e">
        <f t="shared" si="66"/>
        <v>#REF!</v>
      </c>
      <c r="AF2003" s="199" t="e">
        <f t="shared" si="66"/>
        <v>#REF!</v>
      </c>
    </row>
    <row r="2004" spans="21:32">
      <c r="U2004" s="199" t="e">
        <f>AND($C2004&lt;&gt;"",#REF!&lt;&gt;"")</f>
        <v>#REF!</v>
      </c>
      <c r="V2004" s="199" t="e">
        <f>AND($C2004&lt;&gt;"",#REF!&lt;&gt;"")</f>
        <v>#REF!</v>
      </c>
      <c r="W2004" s="199" t="e">
        <f>AND($C2004&lt;&gt;"",#REF!&lt;&gt;"")</f>
        <v>#REF!</v>
      </c>
      <c r="X2004" s="199" t="e">
        <f>AND($C2004&lt;&gt;"",#REF!&lt;&gt;"")</f>
        <v>#REF!</v>
      </c>
      <c r="Y2004" s="199" t="e">
        <f>AND($C2004&lt;&gt;"",#REF!&lt;&gt;"")</f>
        <v>#REF!</v>
      </c>
      <c r="Z2004" s="199" t="e">
        <f>AND($C2004&lt;&gt;"",#REF!&lt;&gt;"")</f>
        <v>#REF!</v>
      </c>
      <c r="AA2004" s="199" t="e">
        <f t="shared" si="67"/>
        <v>#REF!</v>
      </c>
      <c r="AB2004" s="199" t="e">
        <f t="shared" si="67"/>
        <v>#REF!</v>
      </c>
      <c r="AC2004" s="199" t="e">
        <f t="shared" si="67"/>
        <v>#REF!</v>
      </c>
      <c r="AD2004" s="199" t="e">
        <f t="shared" si="66"/>
        <v>#REF!</v>
      </c>
      <c r="AE2004" s="199" t="e">
        <f t="shared" si="66"/>
        <v>#REF!</v>
      </c>
      <c r="AF2004" s="199" t="e">
        <f t="shared" si="66"/>
        <v>#REF!</v>
      </c>
    </row>
    <row r="2005" spans="21:32">
      <c r="U2005" s="199" t="e">
        <f>AND($C2005&lt;&gt;"",#REF!&lt;&gt;"")</f>
        <v>#REF!</v>
      </c>
      <c r="V2005" s="199" t="e">
        <f>AND($C2005&lt;&gt;"",#REF!&lt;&gt;"")</f>
        <v>#REF!</v>
      </c>
      <c r="W2005" s="199" t="e">
        <f>AND($C2005&lt;&gt;"",#REF!&lt;&gt;"")</f>
        <v>#REF!</v>
      </c>
      <c r="X2005" s="199" t="e">
        <f>AND($C2005&lt;&gt;"",#REF!&lt;&gt;"")</f>
        <v>#REF!</v>
      </c>
      <c r="Y2005" s="199" t="e">
        <f>AND($C2005&lt;&gt;"",#REF!&lt;&gt;"")</f>
        <v>#REF!</v>
      </c>
      <c r="Z2005" s="199" t="e">
        <f>AND($C2005&lt;&gt;"",#REF!&lt;&gt;"")</f>
        <v>#REF!</v>
      </c>
      <c r="AA2005" s="199" t="e">
        <f t="shared" si="67"/>
        <v>#REF!</v>
      </c>
      <c r="AB2005" s="199" t="e">
        <f t="shared" si="67"/>
        <v>#REF!</v>
      </c>
      <c r="AC2005" s="199" t="e">
        <f t="shared" si="67"/>
        <v>#REF!</v>
      </c>
      <c r="AD2005" s="199" t="e">
        <f t="shared" si="66"/>
        <v>#REF!</v>
      </c>
      <c r="AE2005" s="199" t="e">
        <f t="shared" si="66"/>
        <v>#REF!</v>
      </c>
      <c r="AF2005" s="199" t="e">
        <f t="shared" si="66"/>
        <v>#REF!</v>
      </c>
    </row>
    <row r="2006" spans="21:32">
      <c r="U2006" s="199" t="e">
        <f>AND($C2006&lt;&gt;"",#REF!&lt;&gt;"")</f>
        <v>#REF!</v>
      </c>
      <c r="V2006" s="199" t="e">
        <f>AND($C2006&lt;&gt;"",#REF!&lt;&gt;"")</f>
        <v>#REF!</v>
      </c>
      <c r="W2006" s="199" t="e">
        <f>AND($C2006&lt;&gt;"",#REF!&lt;&gt;"")</f>
        <v>#REF!</v>
      </c>
      <c r="X2006" s="199" t="e">
        <f>AND($C2006&lt;&gt;"",#REF!&lt;&gt;"")</f>
        <v>#REF!</v>
      </c>
      <c r="Y2006" s="199" t="e">
        <f>AND($C2006&lt;&gt;"",#REF!&lt;&gt;"")</f>
        <v>#REF!</v>
      </c>
      <c r="Z2006" s="199" t="e">
        <f>AND($C2006&lt;&gt;"",#REF!&lt;&gt;"")</f>
        <v>#REF!</v>
      </c>
      <c r="AA2006" s="199" t="e">
        <f t="shared" si="67"/>
        <v>#REF!</v>
      </c>
      <c r="AB2006" s="199" t="e">
        <f t="shared" si="67"/>
        <v>#REF!</v>
      </c>
      <c r="AC2006" s="199" t="e">
        <f t="shared" si="67"/>
        <v>#REF!</v>
      </c>
      <c r="AD2006" s="199" t="e">
        <f t="shared" si="66"/>
        <v>#REF!</v>
      </c>
      <c r="AE2006" s="199" t="e">
        <f t="shared" si="66"/>
        <v>#REF!</v>
      </c>
      <c r="AF2006" s="199" t="e">
        <f t="shared" si="66"/>
        <v>#REF!</v>
      </c>
    </row>
    <row r="2007" spans="21:32">
      <c r="U2007" s="199" t="e">
        <f>AND($C2007&lt;&gt;"",#REF!&lt;&gt;"")</f>
        <v>#REF!</v>
      </c>
      <c r="V2007" s="199" t="e">
        <f>AND($C2007&lt;&gt;"",#REF!&lt;&gt;"")</f>
        <v>#REF!</v>
      </c>
      <c r="W2007" s="199" t="e">
        <f>AND($C2007&lt;&gt;"",#REF!&lt;&gt;"")</f>
        <v>#REF!</v>
      </c>
      <c r="X2007" s="199" t="e">
        <f>AND($C2007&lt;&gt;"",#REF!&lt;&gt;"")</f>
        <v>#REF!</v>
      </c>
      <c r="Y2007" s="199" t="e">
        <f>AND($C2007&lt;&gt;"",#REF!&lt;&gt;"")</f>
        <v>#REF!</v>
      </c>
      <c r="Z2007" s="199" t="e">
        <f>AND($C2007&lt;&gt;"",#REF!&lt;&gt;"")</f>
        <v>#REF!</v>
      </c>
      <c r="AA2007" s="199" t="e">
        <f t="shared" si="67"/>
        <v>#REF!</v>
      </c>
      <c r="AB2007" s="199" t="e">
        <f t="shared" si="67"/>
        <v>#REF!</v>
      </c>
      <c r="AC2007" s="199" t="e">
        <f t="shared" si="67"/>
        <v>#REF!</v>
      </c>
      <c r="AD2007" s="199" t="e">
        <f t="shared" si="66"/>
        <v>#REF!</v>
      </c>
      <c r="AE2007" s="199" t="e">
        <f t="shared" si="66"/>
        <v>#REF!</v>
      </c>
      <c r="AF2007" s="199" t="e">
        <f t="shared" si="66"/>
        <v>#REF!</v>
      </c>
    </row>
    <row r="2008" spans="21:32">
      <c r="U2008" s="199" t="e">
        <f>AND($C2008&lt;&gt;"",#REF!&lt;&gt;"")</f>
        <v>#REF!</v>
      </c>
      <c r="V2008" s="199" t="e">
        <f>AND($C2008&lt;&gt;"",#REF!&lt;&gt;"")</f>
        <v>#REF!</v>
      </c>
      <c r="W2008" s="199" t="e">
        <f>AND($C2008&lt;&gt;"",#REF!&lt;&gt;"")</f>
        <v>#REF!</v>
      </c>
      <c r="X2008" s="199" t="e">
        <f>AND($C2008&lt;&gt;"",#REF!&lt;&gt;"")</f>
        <v>#REF!</v>
      </c>
      <c r="Y2008" s="199" t="e">
        <f>AND($C2008&lt;&gt;"",#REF!&lt;&gt;"")</f>
        <v>#REF!</v>
      </c>
      <c r="Z2008" s="199" t="e">
        <f>AND($C2008&lt;&gt;"",#REF!&lt;&gt;"")</f>
        <v>#REF!</v>
      </c>
      <c r="AA2008" s="199" t="e">
        <f t="shared" si="67"/>
        <v>#REF!</v>
      </c>
      <c r="AB2008" s="199" t="e">
        <f t="shared" si="67"/>
        <v>#REF!</v>
      </c>
      <c r="AC2008" s="199" t="e">
        <f t="shared" si="67"/>
        <v>#REF!</v>
      </c>
      <c r="AD2008" s="199" t="e">
        <f t="shared" si="66"/>
        <v>#REF!</v>
      </c>
      <c r="AE2008" s="199" t="e">
        <f t="shared" si="66"/>
        <v>#REF!</v>
      </c>
      <c r="AF2008" s="199" t="e">
        <f t="shared" si="66"/>
        <v>#REF!</v>
      </c>
    </row>
    <row r="2009" spans="21:32">
      <c r="U2009" s="199" t="e">
        <f>AND($C2009&lt;&gt;"",#REF!&lt;&gt;"")</f>
        <v>#REF!</v>
      </c>
      <c r="V2009" s="199" t="e">
        <f>AND($C2009&lt;&gt;"",#REF!&lt;&gt;"")</f>
        <v>#REF!</v>
      </c>
      <c r="W2009" s="199" t="e">
        <f>AND($C2009&lt;&gt;"",#REF!&lt;&gt;"")</f>
        <v>#REF!</v>
      </c>
      <c r="X2009" s="199" t="e">
        <f>AND($C2009&lt;&gt;"",#REF!&lt;&gt;"")</f>
        <v>#REF!</v>
      </c>
      <c r="Y2009" s="199" t="e">
        <f>AND($C2009&lt;&gt;"",#REF!&lt;&gt;"")</f>
        <v>#REF!</v>
      </c>
      <c r="Z2009" s="199" t="e">
        <f>AND($C2009&lt;&gt;"",#REF!&lt;&gt;"")</f>
        <v>#REF!</v>
      </c>
      <c r="AA2009" s="199" t="e">
        <f t="shared" si="67"/>
        <v>#REF!</v>
      </c>
      <c r="AB2009" s="199" t="e">
        <f t="shared" si="67"/>
        <v>#REF!</v>
      </c>
      <c r="AC2009" s="199" t="e">
        <f t="shared" si="67"/>
        <v>#REF!</v>
      </c>
      <c r="AD2009" s="199" t="e">
        <f t="shared" si="66"/>
        <v>#REF!</v>
      </c>
      <c r="AE2009" s="199" t="e">
        <f t="shared" si="66"/>
        <v>#REF!</v>
      </c>
      <c r="AF2009" s="199" t="e">
        <f t="shared" si="66"/>
        <v>#REF!</v>
      </c>
    </row>
    <row r="2010" spans="21:32">
      <c r="U2010" s="199" t="e">
        <f>AND($C2010&lt;&gt;"",#REF!&lt;&gt;"")</f>
        <v>#REF!</v>
      </c>
      <c r="V2010" s="199" t="e">
        <f>AND($C2010&lt;&gt;"",#REF!&lt;&gt;"")</f>
        <v>#REF!</v>
      </c>
      <c r="W2010" s="199" t="e">
        <f>AND($C2010&lt;&gt;"",#REF!&lt;&gt;"")</f>
        <v>#REF!</v>
      </c>
      <c r="X2010" s="199" t="e">
        <f>AND($C2010&lt;&gt;"",#REF!&lt;&gt;"")</f>
        <v>#REF!</v>
      </c>
      <c r="Y2010" s="199" t="e">
        <f>AND($C2010&lt;&gt;"",#REF!&lt;&gt;"")</f>
        <v>#REF!</v>
      </c>
      <c r="Z2010" s="199" t="e">
        <f>AND($C2010&lt;&gt;"",#REF!&lt;&gt;"")</f>
        <v>#REF!</v>
      </c>
      <c r="AA2010" s="199" t="e">
        <f t="shared" si="67"/>
        <v>#REF!</v>
      </c>
      <c r="AB2010" s="199" t="e">
        <f t="shared" si="67"/>
        <v>#REF!</v>
      </c>
      <c r="AC2010" s="199" t="e">
        <f t="shared" si="67"/>
        <v>#REF!</v>
      </c>
      <c r="AD2010" s="199" t="e">
        <f t="shared" si="66"/>
        <v>#REF!</v>
      </c>
      <c r="AE2010" s="199" t="e">
        <f t="shared" si="66"/>
        <v>#REF!</v>
      </c>
      <c r="AF2010" s="199" t="e">
        <f t="shared" si="66"/>
        <v>#REF!</v>
      </c>
    </row>
    <row r="2011" spans="21:32">
      <c r="U2011" s="199" t="e">
        <f>AND($C2011&lt;&gt;"",#REF!&lt;&gt;"")</f>
        <v>#REF!</v>
      </c>
      <c r="V2011" s="199" t="e">
        <f>AND($C2011&lt;&gt;"",#REF!&lt;&gt;"")</f>
        <v>#REF!</v>
      </c>
      <c r="W2011" s="199" t="e">
        <f>AND($C2011&lt;&gt;"",#REF!&lt;&gt;"")</f>
        <v>#REF!</v>
      </c>
      <c r="X2011" s="199" t="e">
        <f>AND($C2011&lt;&gt;"",#REF!&lt;&gt;"")</f>
        <v>#REF!</v>
      </c>
      <c r="Y2011" s="199" t="e">
        <f>AND($C2011&lt;&gt;"",#REF!&lt;&gt;"")</f>
        <v>#REF!</v>
      </c>
      <c r="Z2011" s="199" t="e">
        <f>AND($C2011&lt;&gt;"",#REF!&lt;&gt;"")</f>
        <v>#REF!</v>
      </c>
      <c r="AA2011" s="199" t="e">
        <f t="shared" si="67"/>
        <v>#REF!</v>
      </c>
      <c r="AB2011" s="199" t="e">
        <f t="shared" si="67"/>
        <v>#REF!</v>
      </c>
      <c r="AC2011" s="199" t="e">
        <f t="shared" si="67"/>
        <v>#REF!</v>
      </c>
      <c r="AD2011" s="199" t="e">
        <f t="shared" si="66"/>
        <v>#REF!</v>
      </c>
      <c r="AE2011" s="199" t="e">
        <f t="shared" si="66"/>
        <v>#REF!</v>
      </c>
      <c r="AF2011" s="199" t="e">
        <f t="shared" si="66"/>
        <v>#REF!</v>
      </c>
    </row>
    <row r="2012" spans="21:32">
      <c r="U2012" s="199" t="e">
        <f>AND($C2012&lt;&gt;"",#REF!&lt;&gt;"")</f>
        <v>#REF!</v>
      </c>
      <c r="V2012" s="199" t="e">
        <f>AND($C2012&lt;&gt;"",#REF!&lt;&gt;"")</f>
        <v>#REF!</v>
      </c>
      <c r="W2012" s="199" t="e">
        <f>AND($C2012&lt;&gt;"",#REF!&lt;&gt;"")</f>
        <v>#REF!</v>
      </c>
      <c r="X2012" s="199" t="e">
        <f>AND($C2012&lt;&gt;"",#REF!&lt;&gt;"")</f>
        <v>#REF!</v>
      </c>
      <c r="Y2012" s="199" t="e">
        <f>AND($C2012&lt;&gt;"",#REF!&lt;&gt;"")</f>
        <v>#REF!</v>
      </c>
      <c r="Z2012" s="199" t="e">
        <f>AND($C2012&lt;&gt;"",#REF!&lt;&gt;"")</f>
        <v>#REF!</v>
      </c>
      <c r="AA2012" s="199" t="e">
        <f t="shared" si="67"/>
        <v>#REF!</v>
      </c>
      <c r="AB2012" s="199" t="e">
        <f t="shared" si="67"/>
        <v>#REF!</v>
      </c>
      <c r="AC2012" s="199" t="e">
        <f t="shared" si="67"/>
        <v>#REF!</v>
      </c>
      <c r="AD2012" s="199" t="e">
        <f t="shared" si="66"/>
        <v>#REF!</v>
      </c>
      <c r="AE2012" s="199" t="e">
        <f t="shared" si="66"/>
        <v>#REF!</v>
      </c>
      <c r="AF2012" s="199" t="e">
        <f t="shared" si="66"/>
        <v>#REF!</v>
      </c>
    </row>
    <row r="2013" spans="21:32">
      <c r="U2013" s="199" t="e">
        <f>AND($C2013&lt;&gt;"",#REF!&lt;&gt;"")</f>
        <v>#REF!</v>
      </c>
      <c r="V2013" s="199" t="e">
        <f>AND($C2013&lt;&gt;"",#REF!&lt;&gt;"")</f>
        <v>#REF!</v>
      </c>
      <c r="W2013" s="199" t="e">
        <f>AND($C2013&lt;&gt;"",#REF!&lt;&gt;"")</f>
        <v>#REF!</v>
      </c>
      <c r="X2013" s="199" t="e">
        <f>AND($C2013&lt;&gt;"",#REF!&lt;&gt;"")</f>
        <v>#REF!</v>
      </c>
      <c r="Y2013" s="199" t="e">
        <f>AND($C2013&lt;&gt;"",#REF!&lt;&gt;"")</f>
        <v>#REF!</v>
      </c>
      <c r="Z2013" s="199" t="e">
        <f>AND($C2013&lt;&gt;"",#REF!&lt;&gt;"")</f>
        <v>#REF!</v>
      </c>
      <c r="AA2013" s="199" t="e">
        <f t="shared" si="67"/>
        <v>#REF!</v>
      </c>
      <c r="AB2013" s="199" t="e">
        <f t="shared" si="67"/>
        <v>#REF!</v>
      </c>
      <c r="AC2013" s="199" t="e">
        <f t="shared" si="67"/>
        <v>#REF!</v>
      </c>
      <c r="AD2013" s="199" t="e">
        <f t="shared" si="66"/>
        <v>#REF!</v>
      </c>
      <c r="AE2013" s="199" t="e">
        <f t="shared" si="66"/>
        <v>#REF!</v>
      </c>
      <c r="AF2013" s="199" t="e">
        <f t="shared" si="66"/>
        <v>#REF!</v>
      </c>
    </row>
    <row r="2014" spans="21:32">
      <c r="U2014" s="199" t="e">
        <f>AND($C2014&lt;&gt;"",#REF!&lt;&gt;"")</f>
        <v>#REF!</v>
      </c>
      <c r="V2014" s="199" t="e">
        <f>AND($C2014&lt;&gt;"",#REF!&lt;&gt;"")</f>
        <v>#REF!</v>
      </c>
      <c r="W2014" s="199" t="e">
        <f>AND($C2014&lt;&gt;"",#REF!&lt;&gt;"")</f>
        <v>#REF!</v>
      </c>
      <c r="X2014" s="199" t="e">
        <f>AND($C2014&lt;&gt;"",#REF!&lt;&gt;"")</f>
        <v>#REF!</v>
      </c>
      <c r="Y2014" s="199" t="e">
        <f>AND($C2014&lt;&gt;"",#REF!&lt;&gt;"")</f>
        <v>#REF!</v>
      </c>
      <c r="Z2014" s="199" t="e">
        <f>AND($C2014&lt;&gt;"",#REF!&lt;&gt;"")</f>
        <v>#REF!</v>
      </c>
      <c r="AA2014" s="199" t="e">
        <f t="shared" si="67"/>
        <v>#REF!</v>
      </c>
      <c r="AB2014" s="199" t="e">
        <f t="shared" si="67"/>
        <v>#REF!</v>
      </c>
      <c r="AC2014" s="199" t="e">
        <f t="shared" si="67"/>
        <v>#REF!</v>
      </c>
      <c r="AD2014" s="199" t="e">
        <f t="shared" si="66"/>
        <v>#REF!</v>
      </c>
      <c r="AE2014" s="199" t="e">
        <f t="shared" si="66"/>
        <v>#REF!</v>
      </c>
      <c r="AF2014" s="199" t="e">
        <f t="shared" si="66"/>
        <v>#REF!</v>
      </c>
    </row>
    <row r="2015" spans="21:32">
      <c r="U2015" s="199" t="e">
        <f>AND($C2015&lt;&gt;"",#REF!&lt;&gt;"")</f>
        <v>#REF!</v>
      </c>
      <c r="V2015" s="199" t="e">
        <f>AND($C2015&lt;&gt;"",#REF!&lt;&gt;"")</f>
        <v>#REF!</v>
      </c>
      <c r="W2015" s="199" t="e">
        <f>AND($C2015&lt;&gt;"",#REF!&lt;&gt;"")</f>
        <v>#REF!</v>
      </c>
      <c r="X2015" s="199" t="e">
        <f>AND($C2015&lt;&gt;"",#REF!&lt;&gt;"")</f>
        <v>#REF!</v>
      </c>
      <c r="Y2015" s="199" t="e">
        <f>AND($C2015&lt;&gt;"",#REF!&lt;&gt;"")</f>
        <v>#REF!</v>
      </c>
      <c r="Z2015" s="199" t="e">
        <f>AND($C2015&lt;&gt;"",#REF!&lt;&gt;"")</f>
        <v>#REF!</v>
      </c>
      <c r="AA2015" s="199" t="e">
        <f t="shared" si="67"/>
        <v>#REF!</v>
      </c>
      <c r="AB2015" s="199" t="e">
        <f t="shared" si="67"/>
        <v>#REF!</v>
      </c>
      <c r="AC2015" s="199" t="e">
        <f t="shared" si="67"/>
        <v>#REF!</v>
      </c>
      <c r="AD2015" s="199" t="e">
        <f t="shared" si="66"/>
        <v>#REF!</v>
      </c>
      <c r="AE2015" s="199" t="e">
        <f t="shared" si="66"/>
        <v>#REF!</v>
      </c>
      <c r="AF2015" s="199" t="e">
        <f t="shared" si="66"/>
        <v>#REF!</v>
      </c>
    </row>
    <row r="2016" spans="21:32">
      <c r="U2016" s="199" t="e">
        <f>AND($C2016&lt;&gt;"",#REF!&lt;&gt;"")</f>
        <v>#REF!</v>
      </c>
      <c r="V2016" s="199" t="e">
        <f>AND($C2016&lt;&gt;"",#REF!&lt;&gt;"")</f>
        <v>#REF!</v>
      </c>
      <c r="W2016" s="199" t="e">
        <f>AND($C2016&lt;&gt;"",#REF!&lt;&gt;"")</f>
        <v>#REF!</v>
      </c>
      <c r="X2016" s="199" t="e">
        <f>AND($C2016&lt;&gt;"",#REF!&lt;&gt;"")</f>
        <v>#REF!</v>
      </c>
      <c r="Y2016" s="199" t="e">
        <f>AND($C2016&lt;&gt;"",#REF!&lt;&gt;"")</f>
        <v>#REF!</v>
      </c>
      <c r="Z2016" s="199" t="e">
        <f>AND($C2016&lt;&gt;"",#REF!&lt;&gt;"")</f>
        <v>#REF!</v>
      </c>
      <c r="AA2016" s="199" t="e">
        <f t="shared" si="67"/>
        <v>#REF!</v>
      </c>
      <c r="AB2016" s="199" t="e">
        <f t="shared" si="67"/>
        <v>#REF!</v>
      </c>
      <c r="AC2016" s="199" t="e">
        <f t="shared" si="67"/>
        <v>#REF!</v>
      </c>
      <c r="AD2016" s="199" t="e">
        <f t="shared" si="66"/>
        <v>#REF!</v>
      </c>
      <c r="AE2016" s="199" t="e">
        <f t="shared" si="66"/>
        <v>#REF!</v>
      </c>
      <c r="AF2016" s="199" t="e">
        <f t="shared" si="66"/>
        <v>#REF!</v>
      </c>
    </row>
    <row r="2017" spans="21:32">
      <c r="U2017" s="199" t="e">
        <f>AND($C2017&lt;&gt;"",#REF!&lt;&gt;"")</f>
        <v>#REF!</v>
      </c>
      <c r="V2017" s="199" t="e">
        <f>AND($C2017&lt;&gt;"",#REF!&lt;&gt;"")</f>
        <v>#REF!</v>
      </c>
      <c r="W2017" s="199" t="e">
        <f>AND($C2017&lt;&gt;"",#REF!&lt;&gt;"")</f>
        <v>#REF!</v>
      </c>
      <c r="X2017" s="199" t="e">
        <f>AND($C2017&lt;&gt;"",#REF!&lt;&gt;"")</f>
        <v>#REF!</v>
      </c>
      <c r="Y2017" s="199" t="e">
        <f>AND($C2017&lt;&gt;"",#REF!&lt;&gt;"")</f>
        <v>#REF!</v>
      </c>
      <c r="Z2017" s="199" t="e">
        <f>AND($C2017&lt;&gt;"",#REF!&lt;&gt;"")</f>
        <v>#REF!</v>
      </c>
      <c r="AA2017" s="199" t="e">
        <f t="shared" si="67"/>
        <v>#REF!</v>
      </c>
      <c r="AB2017" s="199" t="e">
        <f t="shared" si="67"/>
        <v>#REF!</v>
      </c>
      <c r="AC2017" s="199" t="e">
        <f t="shared" si="67"/>
        <v>#REF!</v>
      </c>
      <c r="AD2017" s="199" t="e">
        <f t="shared" si="66"/>
        <v>#REF!</v>
      </c>
      <c r="AE2017" s="199" t="e">
        <f t="shared" si="66"/>
        <v>#REF!</v>
      </c>
      <c r="AF2017" s="199" t="e">
        <f t="shared" si="66"/>
        <v>#REF!</v>
      </c>
    </row>
    <row r="2018" spans="21:32">
      <c r="U2018" s="199" t="e">
        <f>AND($C2018&lt;&gt;"",#REF!&lt;&gt;"")</f>
        <v>#REF!</v>
      </c>
      <c r="V2018" s="199" t="e">
        <f>AND($C2018&lt;&gt;"",#REF!&lt;&gt;"")</f>
        <v>#REF!</v>
      </c>
      <c r="W2018" s="199" t="e">
        <f>AND($C2018&lt;&gt;"",#REF!&lt;&gt;"")</f>
        <v>#REF!</v>
      </c>
      <c r="X2018" s="199" t="e">
        <f>AND($C2018&lt;&gt;"",#REF!&lt;&gt;"")</f>
        <v>#REF!</v>
      </c>
      <c r="Y2018" s="199" t="e">
        <f>AND($C2018&lt;&gt;"",#REF!&lt;&gt;"")</f>
        <v>#REF!</v>
      </c>
      <c r="Z2018" s="199" t="e">
        <f>AND($C2018&lt;&gt;"",#REF!&lt;&gt;"")</f>
        <v>#REF!</v>
      </c>
      <c r="AA2018" s="199" t="e">
        <f t="shared" si="67"/>
        <v>#REF!</v>
      </c>
      <c r="AB2018" s="199" t="e">
        <f t="shared" si="67"/>
        <v>#REF!</v>
      </c>
      <c r="AC2018" s="199" t="e">
        <f t="shared" si="67"/>
        <v>#REF!</v>
      </c>
      <c r="AD2018" s="199" t="e">
        <f t="shared" si="66"/>
        <v>#REF!</v>
      </c>
      <c r="AE2018" s="199" t="e">
        <f t="shared" si="66"/>
        <v>#REF!</v>
      </c>
      <c r="AF2018" s="199" t="e">
        <f t="shared" si="66"/>
        <v>#REF!</v>
      </c>
    </row>
    <row r="2019" spans="21:32">
      <c r="U2019" s="199" t="e">
        <f>AND($C2019&lt;&gt;"",#REF!&lt;&gt;"")</f>
        <v>#REF!</v>
      </c>
      <c r="V2019" s="199" t="e">
        <f>AND($C2019&lt;&gt;"",#REF!&lt;&gt;"")</f>
        <v>#REF!</v>
      </c>
      <c r="W2019" s="199" t="e">
        <f>AND($C2019&lt;&gt;"",#REF!&lt;&gt;"")</f>
        <v>#REF!</v>
      </c>
      <c r="X2019" s="199" t="e">
        <f>AND($C2019&lt;&gt;"",#REF!&lt;&gt;"")</f>
        <v>#REF!</v>
      </c>
      <c r="Y2019" s="199" t="e">
        <f>AND($C2019&lt;&gt;"",#REF!&lt;&gt;"")</f>
        <v>#REF!</v>
      </c>
      <c r="Z2019" s="199" t="e">
        <f>AND($C2019&lt;&gt;"",#REF!&lt;&gt;"")</f>
        <v>#REF!</v>
      </c>
      <c r="AA2019" s="199" t="e">
        <f t="shared" si="67"/>
        <v>#REF!</v>
      </c>
      <c r="AB2019" s="199" t="e">
        <f t="shared" si="67"/>
        <v>#REF!</v>
      </c>
      <c r="AC2019" s="199" t="e">
        <f t="shared" si="67"/>
        <v>#REF!</v>
      </c>
      <c r="AD2019" s="199" t="e">
        <f t="shared" si="66"/>
        <v>#REF!</v>
      </c>
      <c r="AE2019" s="199" t="e">
        <f t="shared" si="66"/>
        <v>#REF!</v>
      </c>
      <c r="AF2019" s="199" t="e">
        <f t="shared" si="66"/>
        <v>#REF!</v>
      </c>
    </row>
    <row r="2020" spans="21:32">
      <c r="U2020" s="199" t="e">
        <f>AND($C2020&lt;&gt;"",#REF!&lt;&gt;"")</f>
        <v>#REF!</v>
      </c>
      <c r="V2020" s="199" t="e">
        <f>AND($C2020&lt;&gt;"",#REF!&lt;&gt;"")</f>
        <v>#REF!</v>
      </c>
      <c r="W2020" s="199" t="e">
        <f>AND($C2020&lt;&gt;"",#REF!&lt;&gt;"")</f>
        <v>#REF!</v>
      </c>
      <c r="X2020" s="199" t="e">
        <f>AND($C2020&lt;&gt;"",#REF!&lt;&gt;"")</f>
        <v>#REF!</v>
      </c>
      <c r="Y2020" s="199" t="e">
        <f>AND($C2020&lt;&gt;"",#REF!&lt;&gt;"")</f>
        <v>#REF!</v>
      </c>
      <c r="Z2020" s="199" t="e">
        <f>AND($C2020&lt;&gt;"",#REF!&lt;&gt;"")</f>
        <v>#REF!</v>
      </c>
      <c r="AA2020" s="199" t="e">
        <f t="shared" si="67"/>
        <v>#REF!</v>
      </c>
      <c r="AB2020" s="199" t="e">
        <f t="shared" si="67"/>
        <v>#REF!</v>
      </c>
      <c r="AC2020" s="199" t="e">
        <f t="shared" si="67"/>
        <v>#REF!</v>
      </c>
      <c r="AD2020" s="199" t="e">
        <f t="shared" si="66"/>
        <v>#REF!</v>
      </c>
      <c r="AE2020" s="199" t="e">
        <f t="shared" si="66"/>
        <v>#REF!</v>
      </c>
      <c r="AF2020" s="199" t="e">
        <f t="shared" si="66"/>
        <v>#REF!</v>
      </c>
    </row>
    <row r="2021" spans="21:32">
      <c r="U2021" s="199" t="e">
        <f>AND($C2021&lt;&gt;"",#REF!&lt;&gt;"")</f>
        <v>#REF!</v>
      </c>
      <c r="V2021" s="199" t="e">
        <f>AND($C2021&lt;&gt;"",#REF!&lt;&gt;"")</f>
        <v>#REF!</v>
      </c>
      <c r="W2021" s="199" t="e">
        <f>AND($C2021&lt;&gt;"",#REF!&lt;&gt;"")</f>
        <v>#REF!</v>
      </c>
      <c r="X2021" s="199" t="e">
        <f>AND($C2021&lt;&gt;"",#REF!&lt;&gt;"")</f>
        <v>#REF!</v>
      </c>
      <c r="Y2021" s="199" t="e">
        <f>AND($C2021&lt;&gt;"",#REF!&lt;&gt;"")</f>
        <v>#REF!</v>
      </c>
      <c r="Z2021" s="199" t="e">
        <f>AND($C2021&lt;&gt;"",#REF!&lt;&gt;"")</f>
        <v>#REF!</v>
      </c>
      <c r="AA2021" s="199" t="e">
        <f t="shared" si="67"/>
        <v>#REF!</v>
      </c>
      <c r="AB2021" s="199" t="e">
        <f t="shared" si="67"/>
        <v>#REF!</v>
      </c>
      <c r="AC2021" s="199" t="e">
        <f t="shared" si="67"/>
        <v>#REF!</v>
      </c>
      <c r="AD2021" s="199" t="e">
        <f t="shared" si="66"/>
        <v>#REF!</v>
      </c>
      <c r="AE2021" s="199" t="e">
        <f t="shared" si="66"/>
        <v>#REF!</v>
      </c>
      <c r="AF2021" s="199" t="e">
        <f t="shared" si="66"/>
        <v>#REF!</v>
      </c>
    </row>
    <row r="2022" spans="21:32">
      <c r="U2022" s="199" t="e">
        <f>AND($C2022&lt;&gt;"",#REF!&lt;&gt;"")</f>
        <v>#REF!</v>
      </c>
      <c r="V2022" s="199" t="e">
        <f>AND($C2022&lt;&gt;"",#REF!&lt;&gt;"")</f>
        <v>#REF!</v>
      </c>
      <c r="W2022" s="199" t="e">
        <f>AND($C2022&lt;&gt;"",#REF!&lt;&gt;"")</f>
        <v>#REF!</v>
      </c>
      <c r="X2022" s="199" t="e">
        <f>AND($C2022&lt;&gt;"",#REF!&lt;&gt;"")</f>
        <v>#REF!</v>
      </c>
      <c r="Y2022" s="199" t="e">
        <f>AND($C2022&lt;&gt;"",#REF!&lt;&gt;"")</f>
        <v>#REF!</v>
      </c>
      <c r="Z2022" s="199" t="e">
        <f>AND($C2022&lt;&gt;"",#REF!&lt;&gt;"")</f>
        <v>#REF!</v>
      </c>
      <c r="AA2022" s="199" t="e">
        <f t="shared" si="67"/>
        <v>#REF!</v>
      </c>
      <c r="AB2022" s="199" t="e">
        <f t="shared" si="67"/>
        <v>#REF!</v>
      </c>
      <c r="AC2022" s="199" t="e">
        <f t="shared" si="67"/>
        <v>#REF!</v>
      </c>
      <c r="AD2022" s="199" t="e">
        <f t="shared" si="66"/>
        <v>#REF!</v>
      </c>
      <c r="AE2022" s="199" t="e">
        <f t="shared" si="66"/>
        <v>#REF!</v>
      </c>
      <c r="AF2022" s="199" t="e">
        <f t="shared" si="66"/>
        <v>#REF!</v>
      </c>
    </row>
    <row r="2023" spans="21:32">
      <c r="U2023" s="199" t="e">
        <f>AND($C2023&lt;&gt;"",#REF!&lt;&gt;"")</f>
        <v>#REF!</v>
      </c>
      <c r="V2023" s="199" t="e">
        <f>AND($C2023&lt;&gt;"",#REF!&lt;&gt;"")</f>
        <v>#REF!</v>
      </c>
      <c r="W2023" s="199" t="e">
        <f>AND($C2023&lt;&gt;"",#REF!&lt;&gt;"")</f>
        <v>#REF!</v>
      </c>
      <c r="X2023" s="199" t="e">
        <f>AND($C2023&lt;&gt;"",#REF!&lt;&gt;"")</f>
        <v>#REF!</v>
      </c>
      <c r="Y2023" s="199" t="e">
        <f>AND($C2023&lt;&gt;"",#REF!&lt;&gt;"")</f>
        <v>#REF!</v>
      </c>
      <c r="Z2023" s="199" t="e">
        <f>AND($C2023&lt;&gt;"",#REF!&lt;&gt;"")</f>
        <v>#REF!</v>
      </c>
      <c r="AA2023" s="199" t="e">
        <f t="shared" si="67"/>
        <v>#REF!</v>
      </c>
      <c r="AB2023" s="199" t="e">
        <f t="shared" si="67"/>
        <v>#REF!</v>
      </c>
      <c r="AC2023" s="199" t="e">
        <f t="shared" si="67"/>
        <v>#REF!</v>
      </c>
      <c r="AD2023" s="199" t="e">
        <f t="shared" si="66"/>
        <v>#REF!</v>
      </c>
      <c r="AE2023" s="199" t="e">
        <f t="shared" si="66"/>
        <v>#REF!</v>
      </c>
      <c r="AF2023" s="199" t="e">
        <f t="shared" si="66"/>
        <v>#REF!</v>
      </c>
    </row>
    <row r="2024" spans="21:32">
      <c r="U2024" s="199" t="e">
        <f>AND($C2024&lt;&gt;"",#REF!&lt;&gt;"")</f>
        <v>#REF!</v>
      </c>
      <c r="V2024" s="199" t="e">
        <f>AND($C2024&lt;&gt;"",#REF!&lt;&gt;"")</f>
        <v>#REF!</v>
      </c>
      <c r="W2024" s="199" t="e">
        <f>AND($C2024&lt;&gt;"",#REF!&lt;&gt;"")</f>
        <v>#REF!</v>
      </c>
      <c r="X2024" s="199" t="e">
        <f>AND($C2024&lt;&gt;"",#REF!&lt;&gt;"")</f>
        <v>#REF!</v>
      </c>
      <c r="Y2024" s="199" t="e">
        <f>AND($C2024&lt;&gt;"",#REF!&lt;&gt;"")</f>
        <v>#REF!</v>
      </c>
      <c r="Z2024" s="199" t="e">
        <f>AND($C2024&lt;&gt;"",#REF!&lt;&gt;"")</f>
        <v>#REF!</v>
      </c>
      <c r="AA2024" s="199" t="e">
        <f t="shared" si="67"/>
        <v>#REF!</v>
      </c>
      <c r="AB2024" s="199" t="e">
        <f t="shared" si="67"/>
        <v>#REF!</v>
      </c>
      <c r="AC2024" s="199" t="e">
        <f t="shared" si="67"/>
        <v>#REF!</v>
      </c>
      <c r="AD2024" s="199" t="e">
        <f t="shared" si="67"/>
        <v>#REF!</v>
      </c>
      <c r="AE2024" s="199" t="e">
        <f t="shared" si="67"/>
        <v>#REF!</v>
      </c>
      <c r="AF2024" s="199" t="e">
        <f t="shared" si="67"/>
        <v>#REF!</v>
      </c>
    </row>
    <row r="2025" spans="21:32">
      <c r="U2025" s="199" t="e">
        <f>AND($C2025&lt;&gt;"",#REF!&lt;&gt;"")</f>
        <v>#REF!</v>
      </c>
      <c r="V2025" s="199" t="e">
        <f>AND($C2025&lt;&gt;"",#REF!&lt;&gt;"")</f>
        <v>#REF!</v>
      </c>
      <c r="W2025" s="199" t="e">
        <f>AND($C2025&lt;&gt;"",#REF!&lt;&gt;"")</f>
        <v>#REF!</v>
      </c>
      <c r="X2025" s="199" t="e">
        <f>AND($C2025&lt;&gt;"",#REF!&lt;&gt;"")</f>
        <v>#REF!</v>
      </c>
      <c r="Y2025" s="199" t="e">
        <f>AND($C2025&lt;&gt;"",#REF!&lt;&gt;"")</f>
        <v>#REF!</v>
      </c>
      <c r="Z2025" s="199" t="e">
        <f>AND($C2025&lt;&gt;"",#REF!&lt;&gt;"")</f>
        <v>#REF!</v>
      </c>
      <c r="AA2025" s="199" t="e">
        <f t="shared" ref="AA2025:AF2067" si="68">IF(U2025=TRUE,1,"")</f>
        <v>#REF!</v>
      </c>
      <c r="AB2025" s="199" t="e">
        <f t="shared" si="68"/>
        <v>#REF!</v>
      </c>
      <c r="AC2025" s="199" t="e">
        <f t="shared" si="68"/>
        <v>#REF!</v>
      </c>
      <c r="AD2025" s="199" t="e">
        <f t="shared" si="68"/>
        <v>#REF!</v>
      </c>
      <c r="AE2025" s="199" t="e">
        <f t="shared" si="68"/>
        <v>#REF!</v>
      </c>
      <c r="AF2025" s="199" t="e">
        <f t="shared" si="68"/>
        <v>#REF!</v>
      </c>
    </row>
    <row r="2026" spans="21:32">
      <c r="U2026" s="199" t="e">
        <f>AND($C2026&lt;&gt;"",#REF!&lt;&gt;"")</f>
        <v>#REF!</v>
      </c>
      <c r="V2026" s="199" t="e">
        <f>AND($C2026&lt;&gt;"",#REF!&lt;&gt;"")</f>
        <v>#REF!</v>
      </c>
      <c r="W2026" s="199" t="e">
        <f>AND($C2026&lt;&gt;"",#REF!&lt;&gt;"")</f>
        <v>#REF!</v>
      </c>
      <c r="X2026" s="199" t="e">
        <f>AND($C2026&lt;&gt;"",#REF!&lt;&gt;"")</f>
        <v>#REF!</v>
      </c>
      <c r="Y2026" s="199" t="e">
        <f>AND($C2026&lt;&gt;"",#REF!&lt;&gt;"")</f>
        <v>#REF!</v>
      </c>
      <c r="Z2026" s="199" t="e">
        <f>AND($C2026&lt;&gt;"",#REF!&lt;&gt;"")</f>
        <v>#REF!</v>
      </c>
      <c r="AA2026" s="199" t="e">
        <f t="shared" si="68"/>
        <v>#REF!</v>
      </c>
      <c r="AB2026" s="199" t="e">
        <f t="shared" si="68"/>
        <v>#REF!</v>
      </c>
      <c r="AC2026" s="199" t="e">
        <f t="shared" si="68"/>
        <v>#REF!</v>
      </c>
      <c r="AD2026" s="199" t="e">
        <f t="shared" si="68"/>
        <v>#REF!</v>
      </c>
      <c r="AE2026" s="199" t="e">
        <f t="shared" si="68"/>
        <v>#REF!</v>
      </c>
      <c r="AF2026" s="199" t="e">
        <f t="shared" si="68"/>
        <v>#REF!</v>
      </c>
    </row>
    <row r="2027" spans="21:32">
      <c r="U2027" s="199" t="e">
        <f>AND($C2027&lt;&gt;"",#REF!&lt;&gt;"")</f>
        <v>#REF!</v>
      </c>
      <c r="V2027" s="199" t="e">
        <f>AND($C2027&lt;&gt;"",#REF!&lt;&gt;"")</f>
        <v>#REF!</v>
      </c>
      <c r="W2027" s="199" t="e">
        <f>AND($C2027&lt;&gt;"",#REF!&lt;&gt;"")</f>
        <v>#REF!</v>
      </c>
      <c r="X2027" s="199" t="e">
        <f>AND($C2027&lt;&gt;"",#REF!&lt;&gt;"")</f>
        <v>#REF!</v>
      </c>
      <c r="Y2027" s="199" t="e">
        <f>AND($C2027&lt;&gt;"",#REF!&lt;&gt;"")</f>
        <v>#REF!</v>
      </c>
      <c r="Z2027" s="199" t="e">
        <f>AND($C2027&lt;&gt;"",#REF!&lt;&gt;"")</f>
        <v>#REF!</v>
      </c>
      <c r="AA2027" s="199" t="e">
        <f t="shared" si="68"/>
        <v>#REF!</v>
      </c>
      <c r="AB2027" s="199" t="e">
        <f t="shared" si="68"/>
        <v>#REF!</v>
      </c>
      <c r="AC2027" s="199" t="e">
        <f t="shared" si="68"/>
        <v>#REF!</v>
      </c>
      <c r="AD2027" s="199" t="e">
        <f t="shared" si="68"/>
        <v>#REF!</v>
      </c>
      <c r="AE2027" s="199" t="e">
        <f t="shared" si="68"/>
        <v>#REF!</v>
      </c>
      <c r="AF2027" s="199" t="e">
        <f t="shared" si="68"/>
        <v>#REF!</v>
      </c>
    </row>
    <row r="2028" spans="21:32">
      <c r="U2028" s="199" t="e">
        <f>AND($C2028&lt;&gt;"",#REF!&lt;&gt;"")</f>
        <v>#REF!</v>
      </c>
      <c r="V2028" s="199" t="e">
        <f>AND($C2028&lt;&gt;"",#REF!&lt;&gt;"")</f>
        <v>#REF!</v>
      </c>
      <c r="W2028" s="199" t="e">
        <f>AND($C2028&lt;&gt;"",#REF!&lt;&gt;"")</f>
        <v>#REF!</v>
      </c>
      <c r="X2028" s="199" t="e">
        <f>AND($C2028&lt;&gt;"",#REF!&lt;&gt;"")</f>
        <v>#REF!</v>
      </c>
      <c r="Y2028" s="199" t="e">
        <f>AND($C2028&lt;&gt;"",#REF!&lt;&gt;"")</f>
        <v>#REF!</v>
      </c>
      <c r="Z2028" s="199" t="e">
        <f>AND($C2028&lt;&gt;"",#REF!&lt;&gt;"")</f>
        <v>#REF!</v>
      </c>
      <c r="AA2028" s="199" t="e">
        <f t="shared" si="68"/>
        <v>#REF!</v>
      </c>
      <c r="AB2028" s="199" t="e">
        <f t="shared" si="68"/>
        <v>#REF!</v>
      </c>
      <c r="AC2028" s="199" t="e">
        <f t="shared" si="68"/>
        <v>#REF!</v>
      </c>
      <c r="AD2028" s="199" t="e">
        <f t="shared" si="68"/>
        <v>#REF!</v>
      </c>
      <c r="AE2028" s="199" t="e">
        <f t="shared" si="68"/>
        <v>#REF!</v>
      </c>
      <c r="AF2028" s="199" t="e">
        <f t="shared" si="68"/>
        <v>#REF!</v>
      </c>
    </row>
    <row r="2029" spans="21:32">
      <c r="U2029" s="199" t="e">
        <f>AND($C2029&lt;&gt;"",#REF!&lt;&gt;"")</f>
        <v>#REF!</v>
      </c>
      <c r="V2029" s="199" t="e">
        <f>AND($C2029&lt;&gt;"",#REF!&lt;&gt;"")</f>
        <v>#REF!</v>
      </c>
      <c r="W2029" s="199" t="e">
        <f>AND($C2029&lt;&gt;"",#REF!&lt;&gt;"")</f>
        <v>#REF!</v>
      </c>
      <c r="X2029" s="199" t="e">
        <f>AND($C2029&lt;&gt;"",#REF!&lt;&gt;"")</f>
        <v>#REF!</v>
      </c>
      <c r="Y2029" s="199" t="e">
        <f>AND($C2029&lt;&gt;"",#REF!&lt;&gt;"")</f>
        <v>#REF!</v>
      </c>
      <c r="Z2029" s="199" t="e">
        <f>AND($C2029&lt;&gt;"",#REF!&lt;&gt;"")</f>
        <v>#REF!</v>
      </c>
      <c r="AA2029" s="199" t="e">
        <f t="shared" si="68"/>
        <v>#REF!</v>
      </c>
      <c r="AB2029" s="199" t="e">
        <f t="shared" si="68"/>
        <v>#REF!</v>
      </c>
      <c r="AC2029" s="199" t="e">
        <f t="shared" si="68"/>
        <v>#REF!</v>
      </c>
      <c r="AD2029" s="199" t="e">
        <f t="shared" si="68"/>
        <v>#REF!</v>
      </c>
      <c r="AE2029" s="199" t="e">
        <f t="shared" si="68"/>
        <v>#REF!</v>
      </c>
      <c r="AF2029" s="199" t="e">
        <f t="shared" si="68"/>
        <v>#REF!</v>
      </c>
    </row>
    <row r="2030" spans="21:32">
      <c r="U2030" s="199" t="e">
        <f>AND($C2030&lt;&gt;"",#REF!&lt;&gt;"")</f>
        <v>#REF!</v>
      </c>
      <c r="V2030" s="199" t="e">
        <f>AND($C2030&lt;&gt;"",#REF!&lt;&gt;"")</f>
        <v>#REF!</v>
      </c>
      <c r="W2030" s="199" t="e">
        <f>AND($C2030&lt;&gt;"",#REF!&lt;&gt;"")</f>
        <v>#REF!</v>
      </c>
      <c r="X2030" s="199" t="e">
        <f>AND($C2030&lt;&gt;"",#REF!&lt;&gt;"")</f>
        <v>#REF!</v>
      </c>
      <c r="Y2030" s="199" t="e">
        <f>AND($C2030&lt;&gt;"",#REF!&lt;&gt;"")</f>
        <v>#REF!</v>
      </c>
      <c r="Z2030" s="199" t="e">
        <f>AND($C2030&lt;&gt;"",#REF!&lt;&gt;"")</f>
        <v>#REF!</v>
      </c>
      <c r="AA2030" s="199" t="e">
        <f t="shared" si="68"/>
        <v>#REF!</v>
      </c>
      <c r="AB2030" s="199" t="e">
        <f t="shared" si="68"/>
        <v>#REF!</v>
      </c>
      <c r="AC2030" s="199" t="e">
        <f t="shared" si="68"/>
        <v>#REF!</v>
      </c>
      <c r="AD2030" s="199" t="e">
        <f t="shared" si="68"/>
        <v>#REF!</v>
      </c>
      <c r="AE2030" s="199" t="e">
        <f t="shared" si="68"/>
        <v>#REF!</v>
      </c>
      <c r="AF2030" s="199" t="e">
        <f t="shared" si="68"/>
        <v>#REF!</v>
      </c>
    </row>
    <row r="2031" spans="21:32">
      <c r="U2031" s="199" t="e">
        <f>AND($C2031&lt;&gt;"",#REF!&lt;&gt;"")</f>
        <v>#REF!</v>
      </c>
      <c r="V2031" s="199" t="e">
        <f>AND($C2031&lt;&gt;"",#REF!&lt;&gt;"")</f>
        <v>#REF!</v>
      </c>
      <c r="W2031" s="199" t="e">
        <f>AND($C2031&lt;&gt;"",#REF!&lt;&gt;"")</f>
        <v>#REF!</v>
      </c>
      <c r="X2031" s="199" t="e">
        <f>AND($C2031&lt;&gt;"",#REF!&lt;&gt;"")</f>
        <v>#REF!</v>
      </c>
      <c r="Y2031" s="199" t="e">
        <f>AND($C2031&lt;&gt;"",#REF!&lt;&gt;"")</f>
        <v>#REF!</v>
      </c>
      <c r="Z2031" s="199" t="e">
        <f>AND($C2031&lt;&gt;"",#REF!&lt;&gt;"")</f>
        <v>#REF!</v>
      </c>
      <c r="AA2031" s="199" t="e">
        <f t="shared" si="68"/>
        <v>#REF!</v>
      </c>
      <c r="AB2031" s="199" t="e">
        <f t="shared" si="68"/>
        <v>#REF!</v>
      </c>
      <c r="AC2031" s="199" t="e">
        <f t="shared" si="68"/>
        <v>#REF!</v>
      </c>
      <c r="AD2031" s="199" t="e">
        <f t="shared" si="68"/>
        <v>#REF!</v>
      </c>
      <c r="AE2031" s="199" t="e">
        <f t="shared" si="68"/>
        <v>#REF!</v>
      </c>
      <c r="AF2031" s="199" t="e">
        <f t="shared" si="68"/>
        <v>#REF!</v>
      </c>
    </row>
    <row r="2032" spans="21:32">
      <c r="U2032" s="199" t="e">
        <f>AND($C2032&lt;&gt;"",#REF!&lt;&gt;"")</f>
        <v>#REF!</v>
      </c>
      <c r="V2032" s="199" t="e">
        <f>AND($C2032&lt;&gt;"",#REF!&lt;&gt;"")</f>
        <v>#REF!</v>
      </c>
      <c r="W2032" s="199" t="e">
        <f>AND($C2032&lt;&gt;"",#REF!&lt;&gt;"")</f>
        <v>#REF!</v>
      </c>
      <c r="X2032" s="199" t="e">
        <f>AND($C2032&lt;&gt;"",#REF!&lt;&gt;"")</f>
        <v>#REF!</v>
      </c>
      <c r="Y2032" s="199" t="e">
        <f>AND($C2032&lt;&gt;"",#REF!&lt;&gt;"")</f>
        <v>#REF!</v>
      </c>
      <c r="Z2032" s="199" t="e">
        <f>AND($C2032&lt;&gt;"",#REF!&lt;&gt;"")</f>
        <v>#REF!</v>
      </c>
      <c r="AA2032" s="199" t="e">
        <f t="shared" si="68"/>
        <v>#REF!</v>
      </c>
      <c r="AB2032" s="199" t="e">
        <f t="shared" si="68"/>
        <v>#REF!</v>
      </c>
      <c r="AC2032" s="199" t="e">
        <f t="shared" si="68"/>
        <v>#REF!</v>
      </c>
      <c r="AD2032" s="199" t="e">
        <f t="shared" si="68"/>
        <v>#REF!</v>
      </c>
      <c r="AE2032" s="199" t="e">
        <f t="shared" si="68"/>
        <v>#REF!</v>
      </c>
      <c r="AF2032" s="199" t="e">
        <f t="shared" si="68"/>
        <v>#REF!</v>
      </c>
    </row>
    <row r="2033" spans="21:32">
      <c r="U2033" s="199" t="e">
        <f>AND($C2033&lt;&gt;"",#REF!&lt;&gt;"")</f>
        <v>#REF!</v>
      </c>
      <c r="V2033" s="199" t="e">
        <f>AND($C2033&lt;&gt;"",#REF!&lt;&gt;"")</f>
        <v>#REF!</v>
      </c>
      <c r="W2033" s="199" t="e">
        <f>AND($C2033&lt;&gt;"",#REF!&lt;&gt;"")</f>
        <v>#REF!</v>
      </c>
      <c r="X2033" s="199" t="e">
        <f>AND($C2033&lt;&gt;"",#REF!&lt;&gt;"")</f>
        <v>#REF!</v>
      </c>
      <c r="Y2033" s="199" t="e">
        <f>AND($C2033&lt;&gt;"",#REF!&lt;&gt;"")</f>
        <v>#REF!</v>
      </c>
      <c r="Z2033" s="199" t="e">
        <f>AND($C2033&lt;&gt;"",#REF!&lt;&gt;"")</f>
        <v>#REF!</v>
      </c>
      <c r="AA2033" s="199" t="e">
        <f t="shared" si="68"/>
        <v>#REF!</v>
      </c>
      <c r="AB2033" s="199" t="e">
        <f t="shared" si="68"/>
        <v>#REF!</v>
      </c>
      <c r="AC2033" s="199" t="e">
        <f t="shared" si="68"/>
        <v>#REF!</v>
      </c>
      <c r="AD2033" s="199" t="e">
        <f t="shared" si="68"/>
        <v>#REF!</v>
      </c>
      <c r="AE2033" s="199" t="e">
        <f t="shared" si="68"/>
        <v>#REF!</v>
      </c>
      <c r="AF2033" s="199" t="e">
        <f t="shared" si="68"/>
        <v>#REF!</v>
      </c>
    </row>
    <row r="2034" spans="21:32">
      <c r="U2034" s="199" t="e">
        <f>AND($C2034&lt;&gt;"",#REF!&lt;&gt;"")</f>
        <v>#REF!</v>
      </c>
      <c r="V2034" s="199" t="e">
        <f>AND($C2034&lt;&gt;"",#REF!&lt;&gt;"")</f>
        <v>#REF!</v>
      </c>
      <c r="W2034" s="199" t="e">
        <f>AND($C2034&lt;&gt;"",#REF!&lt;&gt;"")</f>
        <v>#REF!</v>
      </c>
      <c r="X2034" s="199" t="e">
        <f>AND($C2034&lt;&gt;"",#REF!&lt;&gt;"")</f>
        <v>#REF!</v>
      </c>
      <c r="Y2034" s="199" t="e">
        <f>AND($C2034&lt;&gt;"",#REF!&lt;&gt;"")</f>
        <v>#REF!</v>
      </c>
      <c r="Z2034" s="199" t="e">
        <f>AND($C2034&lt;&gt;"",#REF!&lt;&gt;"")</f>
        <v>#REF!</v>
      </c>
      <c r="AA2034" s="199" t="e">
        <f t="shared" si="68"/>
        <v>#REF!</v>
      </c>
      <c r="AB2034" s="199" t="e">
        <f t="shared" si="68"/>
        <v>#REF!</v>
      </c>
      <c r="AC2034" s="199" t="e">
        <f t="shared" si="68"/>
        <v>#REF!</v>
      </c>
      <c r="AD2034" s="199" t="e">
        <f t="shared" si="68"/>
        <v>#REF!</v>
      </c>
      <c r="AE2034" s="199" t="e">
        <f t="shared" si="68"/>
        <v>#REF!</v>
      </c>
      <c r="AF2034" s="199" t="e">
        <f t="shared" si="68"/>
        <v>#REF!</v>
      </c>
    </row>
    <row r="2035" spans="21:32">
      <c r="U2035" s="199" t="e">
        <f>AND($C2035&lt;&gt;"",#REF!&lt;&gt;"")</f>
        <v>#REF!</v>
      </c>
      <c r="V2035" s="199" t="e">
        <f>AND($C2035&lt;&gt;"",#REF!&lt;&gt;"")</f>
        <v>#REF!</v>
      </c>
      <c r="W2035" s="199" t="e">
        <f>AND($C2035&lt;&gt;"",#REF!&lt;&gt;"")</f>
        <v>#REF!</v>
      </c>
      <c r="X2035" s="199" t="e">
        <f>AND($C2035&lt;&gt;"",#REF!&lt;&gt;"")</f>
        <v>#REF!</v>
      </c>
      <c r="Y2035" s="199" t="e">
        <f>AND($C2035&lt;&gt;"",#REF!&lt;&gt;"")</f>
        <v>#REF!</v>
      </c>
      <c r="Z2035" s="199" t="e">
        <f>AND($C2035&lt;&gt;"",#REF!&lt;&gt;"")</f>
        <v>#REF!</v>
      </c>
      <c r="AA2035" s="199" t="e">
        <f t="shared" si="68"/>
        <v>#REF!</v>
      </c>
      <c r="AB2035" s="199" t="e">
        <f t="shared" si="68"/>
        <v>#REF!</v>
      </c>
      <c r="AC2035" s="199" t="e">
        <f t="shared" si="68"/>
        <v>#REF!</v>
      </c>
      <c r="AD2035" s="199" t="e">
        <f t="shared" si="68"/>
        <v>#REF!</v>
      </c>
      <c r="AE2035" s="199" t="e">
        <f t="shared" si="68"/>
        <v>#REF!</v>
      </c>
      <c r="AF2035" s="199" t="e">
        <f t="shared" si="68"/>
        <v>#REF!</v>
      </c>
    </row>
    <row r="2036" spans="21:32">
      <c r="U2036" s="199" t="e">
        <f>AND($C2036&lt;&gt;"",#REF!&lt;&gt;"")</f>
        <v>#REF!</v>
      </c>
      <c r="V2036" s="199" t="e">
        <f>AND($C2036&lt;&gt;"",#REF!&lt;&gt;"")</f>
        <v>#REF!</v>
      </c>
      <c r="W2036" s="199" t="e">
        <f>AND($C2036&lt;&gt;"",#REF!&lt;&gt;"")</f>
        <v>#REF!</v>
      </c>
      <c r="X2036" s="199" t="e">
        <f>AND($C2036&lt;&gt;"",#REF!&lt;&gt;"")</f>
        <v>#REF!</v>
      </c>
      <c r="Y2036" s="199" t="e">
        <f>AND($C2036&lt;&gt;"",#REF!&lt;&gt;"")</f>
        <v>#REF!</v>
      </c>
      <c r="Z2036" s="199" t="e">
        <f>AND($C2036&lt;&gt;"",#REF!&lt;&gt;"")</f>
        <v>#REF!</v>
      </c>
      <c r="AA2036" s="199" t="e">
        <f t="shared" si="68"/>
        <v>#REF!</v>
      </c>
      <c r="AB2036" s="199" t="e">
        <f t="shared" si="68"/>
        <v>#REF!</v>
      </c>
      <c r="AC2036" s="199" t="e">
        <f t="shared" si="68"/>
        <v>#REF!</v>
      </c>
      <c r="AD2036" s="199" t="e">
        <f t="shared" si="68"/>
        <v>#REF!</v>
      </c>
      <c r="AE2036" s="199" t="e">
        <f t="shared" si="68"/>
        <v>#REF!</v>
      </c>
      <c r="AF2036" s="199" t="e">
        <f t="shared" si="68"/>
        <v>#REF!</v>
      </c>
    </row>
    <row r="2037" spans="21:32">
      <c r="U2037" s="199" t="e">
        <f>AND($C2037&lt;&gt;"",#REF!&lt;&gt;"")</f>
        <v>#REF!</v>
      </c>
      <c r="V2037" s="199" t="e">
        <f>AND($C2037&lt;&gt;"",#REF!&lt;&gt;"")</f>
        <v>#REF!</v>
      </c>
      <c r="W2037" s="199" t="e">
        <f>AND($C2037&lt;&gt;"",#REF!&lt;&gt;"")</f>
        <v>#REF!</v>
      </c>
      <c r="X2037" s="199" t="e">
        <f>AND($C2037&lt;&gt;"",#REF!&lt;&gt;"")</f>
        <v>#REF!</v>
      </c>
      <c r="Y2037" s="199" t="e">
        <f>AND($C2037&lt;&gt;"",#REF!&lt;&gt;"")</f>
        <v>#REF!</v>
      </c>
      <c r="Z2037" s="199" t="e">
        <f>AND($C2037&lt;&gt;"",#REF!&lt;&gt;"")</f>
        <v>#REF!</v>
      </c>
      <c r="AA2037" s="199" t="e">
        <f t="shared" si="68"/>
        <v>#REF!</v>
      </c>
      <c r="AB2037" s="199" t="e">
        <f t="shared" si="68"/>
        <v>#REF!</v>
      </c>
      <c r="AC2037" s="199" t="e">
        <f t="shared" si="68"/>
        <v>#REF!</v>
      </c>
      <c r="AD2037" s="199" t="e">
        <f t="shared" si="68"/>
        <v>#REF!</v>
      </c>
      <c r="AE2037" s="199" t="e">
        <f t="shared" si="68"/>
        <v>#REF!</v>
      </c>
      <c r="AF2037" s="199" t="e">
        <f t="shared" si="68"/>
        <v>#REF!</v>
      </c>
    </row>
    <row r="2038" spans="21:32">
      <c r="U2038" s="199" t="e">
        <f>AND($C2038&lt;&gt;"",#REF!&lt;&gt;"")</f>
        <v>#REF!</v>
      </c>
      <c r="V2038" s="199" t="e">
        <f>AND($C2038&lt;&gt;"",#REF!&lt;&gt;"")</f>
        <v>#REF!</v>
      </c>
      <c r="W2038" s="199" t="e">
        <f>AND($C2038&lt;&gt;"",#REF!&lt;&gt;"")</f>
        <v>#REF!</v>
      </c>
      <c r="X2038" s="199" t="e">
        <f>AND($C2038&lt;&gt;"",#REF!&lt;&gt;"")</f>
        <v>#REF!</v>
      </c>
      <c r="Y2038" s="199" t="e">
        <f>AND($C2038&lt;&gt;"",#REF!&lt;&gt;"")</f>
        <v>#REF!</v>
      </c>
      <c r="Z2038" s="199" t="e">
        <f>AND($C2038&lt;&gt;"",#REF!&lt;&gt;"")</f>
        <v>#REF!</v>
      </c>
      <c r="AA2038" s="199" t="e">
        <f t="shared" si="68"/>
        <v>#REF!</v>
      </c>
      <c r="AB2038" s="199" t="e">
        <f t="shared" si="68"/>
        <v>#REF!</v>
      </c>
      <c r="AC2038" s="199" t="e">
        <f t="shared" si="68"/>
        <v>#REF!</v>
      </c>
      <c r="AD2038" s="199" t="e">
        <f t="shared" si="68"/>
        <v>#REF!</v>
      </c>
      <c r="AE2038" s="199" t="e">
        <f t="shared" si="68"/>
        <v>#REF!</v>
      </c>
      <c r="AF2038" s="199" t="e">
        <f t="shared" si="68"/>
        <v>#REF!</v>
      </c>
    </row>
    <row r="2039" spans="21:32">
      <c r="U2039" s="199" t="e">
        <f>AND($C2039&lt;&gt;"",#REF!&lt;&gt;"")</f>
        <v>#REF!</v>
      </c>
      <c r="V2039" s="199" t="e">
        <f>AND($C2039&lt;&gt;"",#REF!&lt;&gt;"")</f>
        <v>#REF!</v>
      </c>
      <c r="W2039" s="199" t="e">
        <f>AND($C2039&lt;&gt;"",#REF!&lt;&gt;"")</f>
        <v>#REF!</v>
      </c>
      <c r="X2039" s="199" t="e">
        <f>AND($C2039&lt;&gt;"",#REF!&lt;&gt;"")</f>
        <v>#REF!</v>
      </c>
      <c r="Y2039" s="199" t="e">
        <f>AND($C2039&lt;&gt;"",#REF!&lt;&gt;"")</f>
        <v>#REF!</v>
      </c>
      <c r="Z2039" s="199" t="e">
        <f>AND($C2039&lt;&gt;"",#REF!&lt;&gt;"")</f>
        <v>#REF!</v>
      </c>
      <c r="AA2039" s="199" t="e">
        <f t="shared" si="68"/>
        <v>#REF!</v>
      </c>
      <c r="AB2039" s="199" t="e">
        <f t="shared" si="68"/>
        <v>#REF!</v>
      </c>
      <c r="AC2039" s="199" t="e">
        <f t="shared" si="68"/>
        <v>#REF!</v>
      </c>
      <c r="AD2039" s="199" t="e">
        <f t="shared" si="68"/>
        <v>#REF!</v>
      </c>
      <c r="AE2039" s="199" t="e">
        <f t="shared" si="68"/>
        <v>#REF!</v>
      </c>
      <c r="AF2039" s="199" t="e">
        <f t="shared" si="68"/>
        <v>#REF!</v>
      </c>
    </row>
    <row r="2040" spans="21:32">
      <c r="U2040" s="199" t="e">
        <f>AND($C2040&lt;&gt;"",#REF!&lt;&gt;"")</f>
        <v>#REF!</v>
      </c>
      <c r="V2040" s="199" t="e">
        <f>AND($C2040&lt;&gt;"",#REF!&lt;&gt;"")</f>
        <v>#REF!</v>
      </c>
      <c r="W2040" s="199" t="e">
        <f>AND($C2040&lt;&gt;"",#REF!&lt;&gt;"")</f>
        <v>#REF!</v>
      </c>
      <c r="X2040" s="199" t="e">
        <f>AND($C2040&lt;&gt;"",#REF!&lt;&gt;"")</f>
        <v>#REF!</v>
      </c>
      <c r="Y2040" s="199" t="e">
        <f>AND($C2040&lt;&gt;"",#REF!&lt;&gt;"")</f>
        <v>#REF!</v>
      </c>
      <c r="Z2040" s="199" t="e">
        <f>AND($C2040&lt;&gt;"",#REF!&lt;&gt;"")</f>
        <v>#REF!</v>
      </c>
      <c r="AA2040" s="199" t="e">
        <f t="shared" si="68"/>
        <v>#REF!</v>
      </c>
      <c r="AB2040" s="199" t="e">
        <f t="shared" si="68"/>
        <v>#REF!</v>
      </c>
      <c r="AC2040" s="199" t="e">
        <f t="shared" si="68"/>
        <v>#REF!</v>
      </c>
      <c r="AD2040" s="199" t="e">
        <f t="shared" si="68"/>
        <v>#REF!</v>
      </c>
      <c r="AE2040" s="199" t="e">
        <f t="shared" si="68"/>
        <v>#REF!</v>
      </c>
      <c r="AF2040" s="199" t="e">
        <f t="shared" si="68"/>
        <v>#REF!</v>
      </c>
    </row>
    <row r="2041" spans="21:32">
      <c r="U2041" s="199" t="e">
        <f>AND($C2041&lt;&gt;"",#REF!&lt;&gt;"")</f>
        <v>#REF!</v>
      </c>
      <c r="V2041" s="199" t="e">
        <f>AND($C2041&lt;&gt;"",#REF!&lt;&gt;"")</f>
        <v>#REF!</v>
      </c>
      <c r="W2041" s="199" t="e">
        <f>AND($C2041&lt;&gt;"",#REF!&lt;&gt;"")</f>
        <v>#REF!</v>
      </c>
      <c r="X2041" s="199" t="e">
        <f>AND($C2041&lt;&gt;"",#REF!&lt;&gt;"")</f>
        <v>#REF!</v>
      </c>
      <c r="Y2041" s="199" t="e">
        <f>AND($C2041&lt;&gt;"",#REF!&lt;&gt;"")</f>
        <v>#REF!</v>
      </c>
      <c r="Z2041" s="199" t="e">
        <f>AND($C2041&lt;&gt;"",#REF!&lt;&gt;"")</f>
        <v>#REF!</v>
      </c>
      <c r="AA2041" s="199" t="e">
        <f t="shared" si="68"/>
        <v>#REF!</v>
      </c>
      <c r="AB2041" s="199" t="e">
        <f t="shared" si="68"/>
        <v>#REF!</v>
      </c>
      <c r="AC2041" s="199" t="e">
        <f t="shared" si="68"/>
        <v>#REF!</v>
      </c>
      <c r="AD2041" s="199" t="e">
        <f t="shared" si="68"/>
        <v>#REF!</v>
      </c>
      <c r="AE2041" s="199" t="e">
        <f t="shared" si="68"/>
        <v>#REF!</v>
      </c>
      <c r="AF2041" s="199" t="e">
        <f t="shared" si="68"/>
        <v>#REF!</v>
      </c>
    </row>
    <row r="2042" spans="21:32">
      <c r="U2042" s="199" t="e">
        <f>AND($C2042&lt;&gt;"",#REF!&lt;&gt;"")</f>
        <v>#REF!</v>
      </c>
      <c r="V2042" s="199" t="e">
        <f>AND($C2042&lt;&gt;"",#REF!&lt;&gt;"")</f>
        <v>#REF!</v>
      </c>
      <c r="W2042" s="199" t="e">
        <f>AND($C2042&lt;&gt;"",#REF!&lt;&gt;"")</f>
        <v>#REF!</v>
      </c>
      <c r="X2042" s="199" t="e">
        <f>AND($C2042&lt;&gt;"",#REF!&lt;&gt;"")</f>
        <v>#REF!</v>
      </c>
      <c r="Y2042" s="199" t="e">
        <f>AND($C2042&lt;&gt;"",#REF!&lt;&gt;"")</f>
        <v>#REF!</v>
      </c>
      <c r="Z2042" s="199" t="e">
        <f>AND($C2042&lt;&gt;"",#REF!&lt;&gt;"")</f>
        <v>#REF!</v>
      </c>
      <c r="AA2042" s="199" t="e">
        <f t="shared" si="68"/>
        <v>#REF!</v>
      </c>
      <c r="AB2042" s="199" t="e">
        <f t="shared" si="68"/>
        <v>#REF!</v>
      </c>
      <c r="AC2042" s="199" t="e">
        <f t="shared" si="68"/>
        <v>#REF!</v>
      </c>
      <c r="AD2042" s="199" t="e">
        <f t="shared" si="68"/>
        <v>#REF!</v>
      </c>
      <c r="AE2042" s="199" t="e">
        <f t="shared" si="68"/>
        <v>#REF!</v>
      </c>
      <c r="AF2042" s="199" t="e">
        <f t="shared" si="68"/>
        <v>#REF!</v>
      </c>
    </row>
    <row r="2043" spans="21:32">
      <c r="U2043" s="199" t="e">
        <f>AND($C2043&lt;&gt;"",#REF!&lt;&gt;"")</f>
        <v>#REF!</v>
      </c>
      <c r="V2043" s="199" t="e">
        <f>AND($C2043&lt;&gt;"",#REF!&lt;&gt;"")</f>
        <v>#REF!</v>
      </c>
      <c r="W2043" s="199" t="e">
        <f>AND($C2043&lt;&gt;"",#REF!&lt;&gt;"")</f>
        <v>#REF!</v>
      </c>
      <c r="X2043" s="199" t="e">
        <f>AND($C2043&lt;&gt;"",#REF!&lt;&gt;"")</f>
        <v>#REF!</v>
      </c>
      <c r="Y2043" s="199" t="e">
        <f>AND($C2043&lt;&gt;"",#REF!&lt;&gt;"")</f>
        <v>#REF!</v>
      </c>
      <c r="Z2043" s="199" t="e">
        <f>AND($C2043&lt;&gt;"",#REF!&lt;&gt;"")</f>
        <v>#REF!</v>
      </c>
      <c r="AA2043" s="199" t="e">
        <f t="shared" si="68"/>
        <v>#REF!</v>
      </c>
      <c r="AB2043" s="199" t="e">
        <f t="shared" si="68"/>
        <v>#REF!</v>
      </c>
      <c r="AC2043" s="199" t="e">
        <f t="shared" si="68"/>
        <v>#REF!</v>
      </c>
      <c r="AD2043" s="199" t="e">
        <f t="shared" si="68"/>
        <v>#REF!</v>
      </c>
      <c r="AE2043" s="199" t="e">
        <f t="shared" si="68"/>
        <v>#REF!</v>
      </c>
      <c r="AF2043" s="199" t="e">
        <f t="shared" si="68"/>
        <v>#REF!</v>
      </c>
    </row>
    <row r="2044" spans="21:32">
      <c r="U2044" s="199" t="e">
        <f>AND($C2044&lt;&gt;"",#REF!&lt;&gt;"")</f>
        <v>#REF!</v>
      </c>
      <c r="V2044" s="199" t="e">
        <f>AND($C2044&lt;&gt;"",#REF!&lt;&gt;"")</f>
        <v>#REF!</v>
      </c>
      <c r="W2044" s="199" t="e">
        <f>AND($C2044&lt;&gt;"",#REF!&lt;&gt;"")</f>
        <v>#REF!</v>
      </c>
      <c r="X2044" s="199" t="e">
        <f>AND($C2044&lt;&gt;"",#REF!&lt;&gt;"")</f>
        <v>#REF!</v>
      </c>
      <c r="Y2044" s="199" t="e">
        <f>AND($C2044&lt;&gt;"",#REF!&lt;&gt;"")</f>
        <v>#REF!</v>
      </c>
      <c r="Z2044" s="199" t="e">
        <f>AND($C2044&lt;&gt;"",#REF!&lt;&gt;"")</f>
        <v>#REF!</v>
      </c>
      <c r="AA2044" s="199" t="e">
        <f t="shared" si="68"/>
        <v>#REF!</v>
      </c>
      <c r="AB2044" s="199" t="e">
        <f t="shared" si="68"/>
        <v>#REF!</v>
      </c>
      <c r="AC2044" s="199" t="e">
        <f t="shared" si="68"/>
        <v>#REF!</v>
      </c>
      <c r="AD2044" s="199" t="e">
        <f t="shared" si="68"/>
        <v>#REF!</v>
      </c>
      <c r="AE2044" s="199" t="e">
        <f t="shared" si="68"/>
        <v>#REF!</v>
      </c>
      <c r="AF2044" s="199" t="e">
        <f t="shared" si="68"/>
        <v>#REF!</v>
      </c>
    </row>
    <row r="2045" spans="21:32">
      <c r="U2045" s="199" t="e">
        <f>AND($C2045&lt;&gt;"",#REF!&lt;&gt;"")</f>
        <v>#REF!</v>
      </c>
      <c r="V2045" s="199" t="e">
        <f>AND($C2045&lt;&gt;"",#REF!&lt;&gt;"")</f>
        <v>#REF!</v>
      </c>
      <c r="W2045" s="199" t="e">
        <f>AND($C2045&lt;&gt;"",#REF!&lt;&gt;"")</f>
        <v>#REF!</v>
      </c>
      <c r="X2045" s="199" t="e">
        <f>AND($C2045&lt;&gt;"",#REF!&lt;&gt;"")</f>
        <v>#REF!</v>
      </c>
      <c r="Y2045" s="199" t="e">
        <f>AND($C2045&lt;&gt;"",#REF!&lt;&gt;"")</f>
        <v>#REF!</v>
      </c>
      <c r="Z2045" s="199" t="e">
        <f>AND($C2045&lt;&gt;"",#REF!&lt;&gt;"")</f>
        <v>#REF!</v>
      </c>
      <c r="AA2045" s="199" t="e">
        <f t="shared" si="68"/>
        <v>#REF!</v>
      </c>
      <c r="AB2045" s="199" t="e">
        <f t="shared" si="68"/>
        <v>#REF!</v>
      </c>
      <c r="AC2045" s="199" t="e">
        <f t="shared" si="68"/>
        <v>#REF!</v>
      </c>
      <c r="AD2045" s="199" t="e">
        <f t="shared" si="68"/>
        <v>#REF!</v>
      </c>
      <c r="AE2045" s="199" t="e">
        <f t="shared" si="68"/>
        <v>#REF!</v>
      </c>
      <c r="AF2045" s="199" t="e">
        <f t="shared" si="68"/>
        <v>#REF!</v>
      </c>
    </row>
    <row r="2046" spans="21:32">
      <c r="U2046" s="199" t="e">
        <f>AND($C2046&lt;&gt;"",#REF!&lt;&gt;"")</f>
        <v>#REF!</v>
      </c>
      <c r="V2046" s="199" t="e">
        <f>AND($C2046&lt;&gt;"",#REF!&lt;&gt;"")</f>
        <v>#REF!</v>
      </c>
      <c r="W2046" s="199" t="e">
        <f>AND($C2046&lt;&gt;"",#REF!&lt;&gt;"")</f>
        <v>#REF!</v>
      </c>
      <c r="X2046" s="199" t="e">
        <f>AND($C2046&lt;&gt;"",#REF!&lt;&gt;"")</f>
        <v>#REF!</v>
      </c>
      <c r="Y2046" s="199" t="e">
        <f>AND($C2046&lt;&gt;"",#REF!&lt;&gt;"")</f>
        <v>#REF!</v>
      </c>
      <c r="Z2046" s="199" t="e">
        <f>AND($C2046&lt;&gt;"",#REF!&lt;&gt;"")</f>
        <v>#REF!</v>
      </c>
      <c r="AA2046" s="199" t="e">
        <f t="shared" si="68"/>
        <v>#REF!</v>
      </c>
      <c r="AB2046" s="199" t="e">
        <f t="shared" si="68"/>
        <v>#REF!</v>
      </c>
      <c r="AC2046" s="199" t="e">
        <f t="shared" si="68"/>
        <v>#REF!</v>
      </c>
      <c r="AD2046" s="199" t="e">
        <f t="shared" si="68"/>
        <v>#REF!</v>
      </c>
      <c r="AE2046" s="199" t="e">
        <f t="shared" si="68"/>
        <v>#REF!</v>
      </c>
      <c r="AF2046" s="199" t="e">
        <f t="shared" si="68"/>
        <v>#REF!</v>
      </c>
    </row>
    <row r="2047" spans="21:32">
      <c r="U2047" s="199" t="e">
        <f>AND($C2047&lt;&gt;"",#REF!&lt;&gt;"")</f>
        <v>#REF!</v>
      </c>
      <c r="V2047" s="199" t="e">
        <f>AND($C2047&lt;&gt;"",#REF!&lt;&gt;"")</f>
        <v>#REF!</v>
      </c>
      <c r="W2047" s="199" t="e">
        <f>AND($C2047&lt;&gt;"",#REF!&lt;&gt;"")</f>
        <v>#REF!</v>
      </c>
      <c r="X2047" s="199" t="e">
        <f>AND($C2047&lt;&gt;"",#REF!&lt;&gt;"")</f>
        <v>#REF!</v>
      </c>
      <c r="Y2047" s="199" t="e">
        <f>AND($C2047&lt;&gt;"",#REF!&lt;&gt;"")</f>
        <v>#REF!</v>
      </c>
      <c r="Z2047" s="199" t="e">
        <f>AND($C2047&lt;&gt;"",#REF!&lt;&gt;"")</f>
        <v>#REF!</v>
      </c>
      <c r="AA2047" s="199" t="e">
        <f t="shared" si="68"/>
        <v>#REF!</v>
      </c>
      <c r="AB2047" s="199" t="e">
        <f t="shared" si="68"/>
        <v>#REF!</v>
      </c>
      <c r="AC2047" s="199" t="e">
        <f t="shared" si="68"/>
        <v>#REF!</v>
      </c>
      <c r="AD2047" s="199" t="e">
        <f t="shared" si="68"/>
        <v>#REF!</v>
      </c>
      <c r="AE2047" s="199" t="e">
        <f t="shared" si="68"/>
        <v>#REF!</v>
      </c>
      <c r="AF2047" s="199" t="e">
        <f t="shared" si="68"/>
        <v>#REF!</v>
      </c>
    </row>
    <row r="2048" spans="21:32">
      <c r="U2048" s="199" t="e">
        <f>AND($C2048&lt;&gt;"",#REF!&lt;&gt;"")</f>
        <v>#REF!</v>
      </c>
      <c r="V2048" s="199" t="e">
        <f>AND($C2048&lt;&gt;"",#REF!&lt;&gt;"")</f>
        <v>#REF!</v>
      </c>
      <c r="W2048" s="199" t="e">
        <f>AND($C2048&lt;&gt;"",#REF!&lt;&gt;"")</f>
        <v>#REF!</v>
      </c>
      <c r="X2048" s="199" t="e">
        <f>AND($C2048&lt;&gt;"",#REF!&lt;&gt;"")</f>
        <v>#REF!</v>
      </c>
      <c r="Y2048" s="199" t="e">
        <f>AND($C2048&lt;&gt;"",#REF!&lt;&gt;"")</f>
        <v>#REF!</v>
      </c>
      <c r="Z2048" s="199" t="e">
        <f>AND($C2048&lt;&gt;"",#REF!&lt;&gt;"")</f>
        <v>#REF!</v>
      </c>
      <c r="AA2048" s="199" t="e">
        <f t="shared" si="68"/>
        <v>#REF!</v>
      </c>
      <c r="AB2048" s="199" t="e">
        <f t="shared" si="68"/>
        <v>#REF!</v>
      </c>
      <c r="AC2048" s="199" t="e">
        <f t="shared" si="68"/>
        <v>#REF!</v>
      </c>
      <c r="AD2048" s="199" t="e">
        <f t="shared" si="68"/>
        <v>#REF!</v>
      </c>
      <c r="AE2048" s="199" t="e">
        <f t="shared" si="68"/>
        <v>#REF!</v>
      </c>
      <c r="AF2048" s="199" t="e">
        <f t="shared" si="68"/>
        <v>#REF!</v>
      </c>
    </row>
    <row r="2049" spans="21:32">
      <c r="U2049" s="199" t="e">
        <f>AND($C2049&lt;&gt;"",#REF!&lt;&gt;"")</f>
        <v>#REF!</v>
      </c>
      <c r="V2049" s="199" t="e">
        <f>AND($C2049&lt;&gt;"",#REF!&lt;&gt;"")</f>
        <v>#REF!</v>
      </c>
      <c r="W2049" s="199" t="e">
        <f>AND($C2049&lt;&gt;"",#REF!&lt;&gt;"")</f>
        <v>#REF!</v>
      </c>
      <c r="X2049" s="199" t="e">
        <f>AND($C2049&lt;&gt;"",#REF!&lt;&gt;"")</f>
        <v>#REF!</v>
      </c>
      <c r="Y2049" s="199" t="e">
        <f>AND($C2049&lt;&gt;"",#REF!&lt;&gt;"")</f>
        <v>#REF!</v>
      </c>
      <c r="Z2049" s="199" t="e">
        <f>AND($C2049&lt;&gt;"",#REF!&lt;&gt;"")</f>
        <v>#REF!</v>
      </c>
      <c r="AA2049" s="199" t="e">
        <f t="shared" si="68"/>
        <v>#REF!</v>
      </c>
      <c r="AB2049" s="199" t="e">
        <f t="shared" si="68"/>
        <v>#REF!</v>
      </c>
      <c r="AC2049" s="199" t="e">
        <f t="shared" si="68"/>
        <v>#REF!</v>
      </c>
      <c r="AD2049" s="199" t="e">
        <f t="shared" si="68"/>
        <v>#REF!</v>
      </c>
      <c r="AE2049" s="199" t="e">
        <f t="shared" si="68"/>
        <v>#REF!</v>
      </c>
      <c r="AF2049" s="199" t="e">
        <f t="shared" si="68"/>
        <v>#REF!</v>
      </c>
    </row>
    <row r="2050" spans="21:32">
      <c r="U2050" s="199" t="e">
        <f>AND($C2050&lt;&gt;"",#REF!&lt;&gt;"")</f>
        <v>#REF!</v>
      </c>
      <c r="V2050" s="199" t="e">
        <f>AND($C2050&lt;&gt;"",#REF!&lt;&gt;"")</f>
        <v>#REF!</v>
      </c>
      <c r="W2050" s="199" t="e">
        <f>AND($C2050&lt;&gt;"",#REF!&lt;&gt;"")</f>
        <v>#REF!</v>
      </c>
      <c r="X2050" s="199" t="e">
        <f>AND($C2050&lt;&gt;"",#REF!&lt;&gt;"")</f>
        <v>#REF!</v>
      </c>
      <c r="Y2050" s="199" t="e">
        <f>AND($C2050&lt;&gt;"",#REF!&lt;&gt;"")</f>
        <v>#REF!</v>
      </c>
      <c r="Z2050" s="199" t="e">
        <f>AND($C2050&lt;&gt;"",#REF!&lt;&gt;"")</f>
        <v>#REF!</v>
      </c>
      <c r="AA2050" s="199" t="e">
        <f t="shared" si="68"/>
        <v>#REF!</v>
      </c>
      <c r="AB2050" s="199" t="e">
        <f t="shared" si="68"/>
        <v>#REF!</v>
      </c>
      <c r="AC2050" s="199" t="e">
        <f t="shared" si="68"/>
        <v>#REF!</v>
      </c>
      <c r="AD2050" s="199" t="e">
        <f t="shared" si="68"/>
        <v>#REF!</v>
      </c>
      <c r="AE2050" s="199" t="e">
        <f t="shared" si="68"/>
        <v>#REF!</v>
      </c>
      <c r="AF2050" s="199" t="e">
        <f t="shared" si="68"/>
        <v>#REF!</v>
      </c>
    </row>
    <row r="2051" spans="21:32">
      <c r="U2051" s="199" t="e">
        <f>AND($C2051&lt;&gt;"",#REF!&lt;&gt;"")</f>
        <v>#REF!</v>
      </c>
      <c r="V2051" s="199" t="e">
        <f>AND($C2051&lt;&gt;"",#REF!&lt;&gt;"")</f>
        <v>#REF!</v>
      </c>
      <c r="W2051" s="199" t="e">
        <f>AND($C2051&lt;&gt;"",#REF!&lt;&gt;"")</f>
        <v>#REF!</v>
      </c>
      <c r="X2051" s="199" t="e">
        <f>AND($C2051&lt;&gt;"",#REF!&lt;&gt;"")</f>
        <v>#REF!</v>
      </c>
      <c r="Y2051" s="199" t="e">
        <f>AND($C2051&lt;&gt;"",#REF!&lt;&gt;"")</f>
        <v>#REF!</v>
      </c>
      <c r="Z2051" s="199" t="e">
        <f>AND($C2051&lt;&gt;"",#REF!&lt;&gt;"")</f>
        <v>#REF!</v>
      </c>
      <c r="AA2051" s="199" t="e">
        <f t="shared" si="68"/>
        <v>#REF!</v>
      </c>
      <c r="AB2051" s="199" t="e">
        <f t="shared" si="68"/>
        <v>#REF!</v>
      </c>
      <c r="AC2051" s="199" t="e">
        <f t="shared" si="68"/>
        <v>#REF!</v>
      </c>
      <c r="AD2051" s="199" t="e">
        <f t="shared" si="68"/>
        <v>#REF!</v>
      </c>
      <c r="AE2051" s="199" t="e">
        <f t="shared" si="68"/>
        <v>#REF!</v>
      </c>
      <c r="AF2051" s="199" t="e">
        <f t="shared" si="68"/>
        <v>#REF!</v>
      </c>
    </row>
    <row r="2052" spans="21:32">
      <c r="U2052" s="199" t="e">
        <f>AND($C2052&lt;&gt;"",#REF!&lt;&gt;"")</f>
        <v>#REF!</v>
      </c>
      <c r="V2052" s="199" t="e">
        <f>AND($C2052&lt;&gt;"",#REF!&lt;&gt;"")</f>
        <v>#REF!</v>
      </c>
      <c r="W2052" s="199" t="e">
        <f>AND($C2052&lt;&gt;"",#REF!&lt;&gt;"")</f>
        <v>#REF!</v>
      </c>
      <c r="X2052" s="199" t="e">
        <f>AND($C2052&lt;&gt;"",#REF!&lt;&gt;"")</f>
        <v>#REF!</v>
      </c>
      <c r="Y2052" s="199" t="e">
        <f>AND($C2052&lt;&gt;"",#REF!&lt;&gt;"")</f>
        <v>#REF!</v>
      </c>
      <c r="Z2052" s="199" t="e">
        <f>AND($C2052&lt;&gt;"",#REF!&lt;&gt;"")</f>
        <v>#REF!</v>
      </c>
      <c r="AA2052" s="199" t="e">
        <f t="shared" si="68"/>
        <v>#REF!</v>
      </c>
      <c r="AB2052" s="199" t="e">
        <f t="shared" si="68"/>
        <v>#REF!</v>
      </c>
      <c r="AC2052" s="199" t="e">
        <f t="shared" si="68"/>
        <v>#REF!</v>
      </c>
      <c r="AD2052" s="199" t="e">
        <f t="shared" si="68"/>
        <v>#REF!</v>
      </c>
      <c r="AE2052" s="199" t="e">
        <f t="shared" si="68"/>
        <v>#REF!</v>
      </c>
      <c r="AF2052" s="199" t="e">
        <f t="shared" si="68"/>
        <v>#REF!</v>
      </c>
    </row>
    <row r="2053" spans="21:32">
      <c r="U2053" s="199" t="e">
        <f>AND($C2053&lt;&gt;"",#REF!&lt;&gt;"")</f>
        <v>#REF!</v>
      </c>
      <c r="V2053" s="199" t="e">
        <f>AND($C2053&lt;&gt;"",#REF!&lt;&gt;"")</f>
        <v>#REF!</v>
      </c>
      <c r="W2053" s="199" t="e">
        <f>AND($C2053&lt;&gt;"",#REF!&lt;&gt;"")</f>
        <v>#REF!</v>
      </c>
      <c r="X2053" s="199" t="e">
        <f>AND($C2053&lt;&gt;"",#REF!&lt;&gt;"")</f>
        <v>#REF!</v>
      </c>
      <c r="Y2053" s="199" t="e">
        <f>AND($C2053&lt;&gt;"",#REF!&lt;&gt;"")</f>
        <v>#REF!</v>
      </c>
      <c r="Z2053" s="199" t="e">
        <f>AND($C2053&lt;&gt;"",#REF!&lt;&gt;"")</f>
        <v>#REF!</v>
      </c>
      <c r="AA2053" s="199" t="e">
        <f t="shared" si="68"/>
        <v>#REF!</v>
      </c>
      <c r="AB2053" s="199" t="e">
        <f t="shared" si="68"/>
        <v>#REF!</v>
      </c>
      <c r="AC2053" s="199" t="e">
        <f t="shared" si="68"/>
        <v>#REF!</v>
      </c>
      <c r="AD2053" s="199" t="e">
        <f t="shared" si="68"/>
        <v>#REF!</v>
      </c>
      <c r="AE2053" s="199" t="e">
        <f t="shared" si="68"/>
        <v>#REF!</v>
      </c>
      <c r="AF2053" s="199" t="e">
        <f t="shared" si="68"/>
        <v>#REF!</v>
      </c>
    </row>
    <row r="2054" spans="21:32">
      <c r="U2054" s="199" t="e">
        <f>AND($C2054&lt;&gt;"",#REF!&lt;&gt;"")</f>
        <v>#REF!</v>
      </c>
      <c r="V2054" s="199" t="e">
        <f>AND($C2054&lt;&gt;"",#REF!&lt;&gt;"")</f>
        <v>#REF!</v>
      </c>
      <c r="W2054" s="199" t="e">
        <f>AND($C2054&lt;&gt;"",#REF!&lt;&gt;"")</f>
        <v>#REF!</v>
      </c>
      <c r="X2054" s="199" t="e">
        <f>AND($C2054&lt;&gt;"",#REF!&lt;&gt;"")</f>
        <v>#REF!</v>
      </c>
      <c r="Y2054" s="199" t="e">
        <f>AND($C2054&lt;&gt;"",#REF!&lt;&gt;"")</f>
        <v>#REF!</v>
      </c>
      <c r="Z2054" s="199" t="e">
        <f>AND($C2054&lt;&gt;"",#REF!&lt;&gt;"")</f>
        <v>#REF!</v>
      </c>
      <c r="AA2054" s="199" t="e">
        <f t="shared" si="68"/>
        <v>#REF!</v>
      </c>
      <c r="AB2054" s="199" t="e">
        <f t="shared" si="68"/>
        <v>#REF!</v>
      </c>
      <c r="AC2054" s="199" t="e">
        <f t="shared" si="68"/>
        <v>#REF!</v>
      </c>
      <c r="AD2054" s="199" t="e">
        <f t="shared" si="68"/>
        <v>#REF!</v>
      </c>
      <c r="AE2054" s="199" t="e">
        <f t="shared" si="68"/>
        <v>#REF!</v>
      </c>
      <c r="AF2054" s="199" t="e">
        <f t="shared" si="68"/>
        <v>#REF!</v>
      </c>
    </row>
    <row r="2055" spans="21:32">
      <c r="U2055" s="199" t="e">
        <f>AND($C2055&lt;&gt;"",#REF!&lt;&gt;"")</f>
        <v>#REF!</v>
      </c>
      <c r="V2055" s="199" t="e">
        <f>AND($C2055&lt;&gt;"",#REF!&lt;&gt;"")</f>
        <v>#REF!</v>
      </c>
      <c r="W2055" s="199" t="e">
        <f>AND($C2055&lt;&gt;"",#REF!&lt;&gt;"")</f>
        <v>#REF!</v>
      </c>
      <c r="X2055" s="199" t="e">
        <f>AND($C2055&lt;&gt;"",#REF!&lt;&gt;"")</f>
        <v>#REF!</v>
      </c>
      <c r="Y2055" s="199" t="e">
        <f>AND($C2055&lt;&gt;"",#REF!&lt;&gt;"")</f>
        <v>#REF!</v>
      </c>
      <c r="Z2055" s="199" t="e">
        <f>AND($C2055&lt;&gt;"",#REF!&lt;&gt;"")</f>
        <v>#REF!</v>
      </c>
      <c r="AA2055" s="199" t="e">
        <f t="shared" si="68"/>
        <v>#REF!</v>
      </c>
      <c r="AB2055" s="199" t="e">
        <f t="shared" si="68"/>
        <v>#REF!</v>
      </c>
      <c r="AC2055" s="199" t="e">
        <f t="shared" si="68"/>
        <v>#REF!</v>
      </c>
      <c r="AD2055" s="199" t="e">
        <f t="shared" si="68"/>
        <v>#REF!</v>
      </c>
      <c r="AE2055" s="199" t="e">
        <f t="shared" si="68"/>
        <v>#REF!</v>
      </c>
      <c r="AF2055" s="199" t="e">
        <f t="shared" si="68"/>
        <v>#REF!</v>
      </c>
    </row>
    <row r="2056" spans="21:32">
      <c r="U2056" s="199" t="e">
        <f>AND($C2056&lt;&gt;"",#REF!&lt;&gt;"")</f>
        <v>#REF!</v>
      </c>
      <c r="V2056" s="199" t="e">
        <f>AND($C2056&lt;&gt;"",#REF!&lt;&gt;"")</f>
        <v>#REF!</v>
      </c>
      <c r="W2056" s="199" t="e">
        <f>AND($C2056&lt;&gt;"",#REF!&lt;&gt;"")</f>
        <v>#REF!</v>
      </c>
      <c r="X2056" s="199" t="e">
        <f>AND($C2056&lt;&gt;"",#REF!&lt;&gt;"")</f>
        <v>#REF!</v>
      </c>
      <c r="Y2056" s="199" t="e">
        <f>AND($C2056&lt;&gt;"",#REF!&lt;&gt;"")</f>
        <v>#REF!</v>
      </c>
      <c r="Z2056" s="199" t="e">
        <f>AND($C2056&lt;&gt;"",#REF!&lt;&gt;"")</f>
        <v>#REF!</v>
      </c>
      <c r="AA2056" s="199" t="e">
        <f t="shared" si="68"/>
        <v>#REF!</v>
      </c>
      <c r="AB2056" s="199" t="e">
        <f t="shared" si="68"/>
        <v>#REF!</v>
      </c>
      <c r="AC2056" s="199" t="e">
        <f t="shared" si="68"/>
        <v>#REF!</v>
      </c>
      <c r="AD2056" s="199" t="e">
        <f t="shared" si="68"/>
        <v>#REF!</v>
      </c>
      <c r="AE2056" s="199" t="e">
        <f t="shared" si="68"/>
        <v>#REF!</v>
      </c>
      <c r="AF2056" s="199" t="e">
        <f t="shared" si="68"/>
        <v>#REF!</v>
      </c>
    </row>
    <row r="2057" spans="21:32">
      <c r="U2057" s="199" t="e">
        <f>AND($C2057&lt;&gt;"",#REF!&lt;&gt;"")</f>
        <v>#REF!</v>
      </c>
      <c r="V2057" s="199" t="e">
        <f>AND($C2057&lt;&gt;"",#REF!&lt;&gt;"")</f>
        <v>#REF!</v>
      </c>
      <c r="W2057" s="199" t="e">
        <f>AND($C2057&lt;&gt;"",#REF!&lt;&gt;"")</f>
        <v>#REF!</v>
      </c>
      <c r="X2057" s="199" t="e">
        <f>AND($C2057&lt;&gt;"",#REF!&lt;&gt;"")</f>
        <v>#REF!</v>
      </c>
      <c r="Y2057" s="199" t="e">
        <f>AND($C2057&lt;&gt;"",#REF!&lt;&gt;"")</f>
        <v>#REF!</v>
      </c>
      <c r="Z2057" s="199" t="e">
        <f>AND($C2057&lt;&gt;"",#REF!&lt;&gt;"")</f>
        <v>#REF!</v>
      </c>
      <c r="AA2057" s="199" t="e">
        <f t="shared" si="68"/>
        <v>#REF!</v>
      </c>
      <c r="AB2057" s="199" t="e">
        <f t="shared" si="68"/>
        <v>#REF!</v>
      </c>
      <c r="AC2057" s="199" t="e">
        <f t="shared" si="68"/>
        <v>#REF!</v>
      </c>
      <c r="AD2057" s="199" t="e">
        <f t="shared" si="68"/>
        <v>#REF!</v>
      </c>
      <c r="AE2057" s="199" t="e">
        <f t="shared" si="68"/>
        <v>#REF!</v>
      </c>
      <c r="AF2057" s="199" t="e">
        <f t="shared" si="68"/>
        <v>#REF!</v>
      </c>
    </row>
    <row r="2058" spans="21:32">
      <c r="U2058" s="199" t="e">
        <f>AND($C2058&lt;&gt;"",#REF!&lt;&gt;"")</f>
        <v>#REF!</v>
      </c>
      <c r="V2058" s="199" t="e">
        <f>AND($C2058&lt;&gt;"",#REF!&lt;&gt;"")</f>
        <v>#REF!</v>
      </c>
      <c r="W2058" s="199" t="e">
        <f>AND($C2058&lt;&gt;"",#REF!&lt;&gt;"")</f>
        <v>#REF!</v>
      </c>
      <c r="X2058" s="199" t="e">
        <f>AND($C2058&lt;&gt;"",#REF!&lt;&gt;"")</f>
        <v>#REF!</v>
      </c>
      <c r="Y2058" s="199" t="e">
        <f>AND($C2058&lt;&gt;"",#REF!&lt;&gt;"")</f>
        <v>#REF!</v>
      </c>
      <c r="Z2058" s="199" t="e">
        <f>AND($C2058&lt;&gt;"",#REF!&lt;&gt;"")</f>
        <v>#REF!</v>
      </c>
      <c r="AA2058" s="199" t="e">
        <f t="shared" si="68"/>
        <v>#REF!</v>
      </c>
      <c r="AB2058" s="199" t="e">
        <f t="shared" si="68"/>
        <v>#REF!</v>
      </c>
      <c r="AC2058" s="199" t="e">
        <f t="shared" si="68"/>
        <v>#REF!</v>
      </c>
      <c r="AD2058" s="199" t="e">
        <f t="shared" si="68"/>
        <v>#REF!</v>
      </c>
      <c r="AE2058" s="199" t="e">
        <f t="shared" si="68"/>
        <v>#REF!</v>
      </c>
      <c r="AF2058" s="199" t="e">
        <f t="shared" si="68"/>
        <v>#REF!</v>
      </c>
    </row>
    <row r="2059" spans="21:32">
      <c r="U2059" s="199" t="e">
        <f>AND($C2059&lt;&gt;"",#REF!&lt;&gt;"")</f>
        <v>#REF!</v>
      </c>
      <c r="V2059" s="199" t="e">
        <f>AND($C2059&lt;&gt;"",#REF!&lt;&gt;"")</f>
        <v>#REF!</v>
      </c>
      <c r="W2059" s="199" t="e">
        <f>AND($C2059&lt;&gt;"",#REF!&lt;&gt;"")</f>
        <v>#REF!</v>
      </c>
      <c r="X2059" s="199" t="e">
        <f>AND($C2059&lt;&gt;"",#REF!&lt;&gt;"")</f>
        <v>#REF!</v>
      </c>
      <c r="Y2059" s="199" t="e">
        <f>AND($C2059&lt;&gt;"",#REF!&lt;&gt;"")</f>
        <v>#REF!</v>
      </c>
      <c r="Z2059" s="199" t="e">
        <f>AND($C2059&lt;&gt;"",#REF!&lt;&gt;"")</f>
        <v>#REF!</v>
      </c>
      <c r="AA2059" s="199" t="e">
        <f t="shared" si="68"/>
        <v>#REF!</v>
      </c>
      <c r="AB2059" s="199" t="e">
        <f t="shared" si="68"/>
        <v>#REF!</v>
      </c>
      <c r="AC2059" s="199" t="e">
        <f t="shared" si="68"/>
        <v>#REF!</v>
      </c>
      <c r="AD2059" s="199" t="e">
        <f t="shared" si="68"/>
        <v>#REF!</v>
      </c>
      <c r="AE2059" s="199" t="e">
        <f t="shared" si="68"/>
        <v>#REF!</v>
      </c>
      <c r="AF2059" s="199" t="e">
        <f t="shared" si="68"/>
        <v>#REF!</v>
      </c>
    </row>
    <row r="2060" spans="21:32">
      <c r="U2060" s="199" t="e">
        <f>AND($C2060&lt;&gt;"",#REF!&lt;&gt;"")</f>
        <v>#REF!</v>
      </c>
      <c r="V2060" s="199" t="e">
        <f>AND($C2060&lt;&gt;"",#REF!&lt;&gt;"")</f>
        <v>#REF!</v>
      </c>
      <c r="W2060" s="199" t="e">
        <f>AND($C2060&lt;&gt;"",#REF!&lt;&gt;"")</f>
        <v>#REF!</v>
      </c>
      <c r="X2060" s="199" t="e">
        <f>AND($C2060&lt;&gt;"",#REF!&lt;&gt;"")</f>
        <v>#REF!</v>
      </c>
      <c r="Y2060" s="199" t="e">
        <f>AND($C2060&lt;&gt;"",#REF!&lt;&gt;"")</f>
        <v>#REF!</v>
      </c>
      <c r="Z2060" s="199" t="e">
        <f>AND($C2060&lt;&gt;"",#REF!&lt;&gt;"")</f>
        <v>#REF!</v>
      </c>
      <c r="AA2060" s="199" t="e">
        <f t="shared" si="68"/>
        <v>#REF!</v>
      </c>
      <c r="AB2060" s="199" t="e">
        <f t="shared" si="68"/>
        <v>#REF!</v>
      </c>
      <c r="AC2060" s="199" t="e">
        <f t="shared" si="68"/>
        <v>#REF!</v>
      </c>
      <c r="AD2060" s="199" t="e">
        <f t="shared" si="68"/>
        <v>#REF!</v>
      </c>
      <c r="AE2060" s="199" t="e">
        <f t="shared" si="68"/>
        <v>#REF!</v>
      </c>
      <c r="AF2060" s="199" t="e">
        <f t="shared" si="68"/>
        <v>#REF!</v>
      </c>
    </row>
    <row r="2061" spans="21:32">
      <c r="U2061" s="199" t="e">
        <f>AND($C2061&lt;&gt;"",#REF!&lt;&gt;"")</f>
        <v>#REF!</v>
      </c>
      <c r="V2061" s="199" t="e">
        <f>AND($C2061&lt;&gt;"",#REF!&lt;&gt;"")</f>
        <v>#REF!</v>
      </c>
      <c r="W2061" s="199" t="e">
        <f>AND($C2061&lt;&gt;"",#REF!&lt;&gt;"")</f>
        <v>#REF!</v>
      </c>
      <c r="X2061" s="199" t="e">
        <f>AND($C2061&lt;&gt;"",#REF!&lt;&gt;"")</f>
        <v>#REF!</v>
      </c>
      <c r="Y2061" s="199" t="e">
        <f>AND($C2061&lt;&gt;"",#REF!&lt;&gt;"")</f>
        <v>#REF!</v>
      </c>
      <c r="Z2061" s="199" t="e">
        <f>AND($C2061&lt;&gt;"",#REF!&lt;&gt;"")</f>
        <v>#REF!</v>
      </c>
      <c r="AA2061" s="199" t="e">
        <f t="shared" si="68"/>
        <v>#REF!</v>
      </c>
      <c r="AB2061" s="199" t="e">
        <f t="shared" si="68"/>
        <v>#REF!</v>
      </c>
      <c r="AC2061" s="199" t="e">
        <f t="shared" si="68"/>
        <v>#REF!</v>
      </c>
      <c r="AD2061" s="199" t="e">
        <f t="shared" si="68"/>
        <v>#REF!</v>
      </c>
      <c r="AE2061" s="199" t="e">
        <f t="shared" si="68"/>
        <v>#REF!</v>
      </c>
      <c r="AF2061" s="199" t="e">
        <f t="shared" si="68"/>
        <v>#REF!</v>
      </c>
    </row>
    <row r="2062" spans="21:32">
      <c r="U2062" s="199" t="e">
        <f>AND($C2062&lt;&gt;"",#REF!&lt;&gt;"")</f>
        <v>#REF!</v>
      </c>
      <c r="V2062" s="199" t="e">
        <f>AND($C2062&lt;&gt;"",#REF!&lt;&gt;"")</f>
        <v>#REF!</v>
      </c>
      <c r="W2062" s="199" t="e">
        <f>AND($C2062&lt;&gt;"",#REF!&lt;&gt;"")</f>
        <v>#REF!</v>
      </c>
      <c r="X2062" s="199" t="e">
        <f>AND($C2062&lt;&gt;"",#REF!&lt;&gt;"")</f>
        <v>#REF!</v>
      </c>
      <c r="Y2062" s="199" t="e">
        <f>AND($C2062&lt;&gt;"",#REF!&lt;&gt;"")</f>
        <v>#REF!</v>
      </c>
      <c r="Z2062" s="199" t="e">
        <f>AND($C2062&lt;&gt;"",#REF!&lt;&gt;"")</f>
        <v>#REF!</v>
      </c>
      <c r="AA2062" s="199" t="e">
        <f t="shared" si="68"/>
        <v>#REF!</v>
      </c>
      <c r="AB2062" s="199" t="e">
        <f t="shared" si="68"/>
        <v>#REF!</v>
      </c>
      <c r="AC2062" s="199" t="e">
        <f t="shared" si="68"/>
        <v>#REF!</v>
      </c>
      <c r="AD2062" s="199" t="e">
        <f t="shared" si="68"/>
        <v>#REF!</v>
      </c>
      <c r="AE2062" s="199" t="e">
        <f t="shared" si="68"/>
        <v>#REF!</v>
      </c>
      <c r="AF2062" s="199" t="e">
        <f t="shared" si="68"/>
        <v>#REF!</v>
      </c>
    </row>
    <row r="2063" spans="21:32">
      <c r="U2063" s="199" t="e">
        <f>AND($C2063&lt;&gt;"",#REF!&lt;&gt;"")</f>
        <v>#REF!</v>
      </c>
      <c r="V2063" s="199" t="e">
        <f>AND($C2063&lt;&gt;"",#REF!&lt;&gt;"")</f>
        <v>#REF!</v>
      </c>
      <c r="W2063" s="199" t="e">
        <f>AND($C2063&lt;&gt;"",#REF!&lt;&gt;"")</f>
        <v>#REF!</v>
      </c>
      <c r="X2063" s="199" t="e">
        <f>AND($C2063&lt;&gt;"",#REF!&lt;&gt;"")</f>
        <v>#REF!</v>
      </c>
      <c r="Y2063" s="199" t="e">
        <f>AND($C2063&lt;&gt;"",#REF!&lt;&gt;"")</f>
        <v>#REF!</v>
      </c>
      <c r="Z2063" s="199" t="e">
        <f>AND($C2063&lt;&gt;"",#REF!&lt;&gt;"")</f>
        <v>#REF!</v>
      </c>
      <c r="AA2063" s="199" t="e">
        <f t="shared" si="68"/>
        <v>#REF!</v>
      </c>
      <c r="AB2063" s="199" t="e">
        <f t="shared" si="68"/>
        <v>#REF!</v>
      </c>
      <c r="AC2063" s="199" t="e">
        <f t="shared" si="68"/>
        <v>#REF!</v>
      </c>
      <c r="AD2063" s="199" t="e">
        <f t="shared" si="68"/>
        <v>#REF!</v>
      </c>
      <c r="AE2063" s="199" t="e">
        <f t="shared" si="68"/>
        <v>#REF!</v>
      </c>
      <c r="AF2063" s="199" t="e">
        <f t="shared" si="68"/>
        <v>#REF!</v>
      </c>
    </row>
    <row r="2064" spans="21:32">
      <c r="U2064" s="199" t="e">
        <f>AND($C2064&lt;&gt;"",#REF!&lt;&gt;"")</f>
        <v>#REF!</v>
      </c>
      <c r="V2064" s="199" t="e">
        <f>AND($C2064&lt;&gt;"",#REF!&lt;&gt;"")</f>
        <v>#REF!</v>
      </c>
      <c r="W2064" s="199" t="e">
        <f>AND($C2064&lt;&gt;"",#REF!&lt;&gt;"")</f>
        <v>#REF!</v>
      </c>
      <c r="X2064" s="199" t="e">
        <f>AND($C2064&lt;&gt;"",#REF!&lt;&gt;"")</f>
        <v>#REF!</v>
      </c>
      <c r="Y2064" s="199" t="e">
        <f>AND($C2064&lt;&gt;"",#REF!&lt;&gt;"")</f>
        <v>#REF!</v>
      </c>
      <c r="Z2064" s="199" t="e">
        <f>AND($C2064&lt;&gt;"",#REF!&lt;&gt;"")</f>
        <v>#REF!</v>
      </c>
      <c r="AA2064" s="199" t="e">
        <f t="shared" si="68"/>
        <v>#REF!</v>
      </c>
      <c r="AB2064" s="199" t="e">
        <f t="shared" si="68"/>
        <v>#REF!</v>
      </c>
      <c r="AC2064" s="199" t="e">
        <f t="shared" si="68"/>
        <v>#REF!</v>
      </c>
      <c r="AD2064" s="199" t="e">
        <f t="shared" si="68"/>
        <v>#REF!</v>
      </c>
      <c r="AE2064" s="199" t="e">
        <f t="shared" si="68"/>
        <v>#REF!</v>
      </c>
      <c r="AF2064" s="199" t="e">
        <f t="shared" si="68"/>
        <v>#REF!</v>
      </c>
    </row>
    <row r="2065" spans="21:32">
      <c r="U2065" s="199" t="e">
        <f>AND($C2065&lt;&gt;"",#REF!&lt;&gt;"")</f>
        <v>#REF!</v>
      </c>
      <c r="V2065" s="199" t="e">
        <f>AND($C2065&lt;&gt;"",#REF!&lt;&gt;"")</f>
        <v>#REF!</v>
      </c>
      <c r="W2065" s="199" t="e">
        <f>AND($C2065&lt;&gt;"",#REF!&lt;&gt;"")</f>
        <v>#REF!</v>
      </c>
      <c r="X2065" s="199" t="e">
        <f>AND($C2065&lt;&gt;"",#REF!&lt;&gt;"")</f>
        <v>#REF!</v>
      </c>
      <c r="Y2065" s="199" t="e">
        <f>AND($C2065&lt;&gt;"",#REF!&lt;&gt;"")</f>
        <v>#REF!</v>
      </c>
      <c r="Z2065" s="199" t="e">
        <f>AND($C2065&lt;&gt;"",#REF!&lt;&gt;"")</f>
        <v>#REF!</v>
      </c>
      <c r="AA2065" s="199" t="e">
        <f t="shared" si="68"/>
        <v>#REF!</v>
      </c>
      <c r="AB2065" s="199" t="e">
        <f t="shared" si="68"/>
        <v>#REF!</v>
      </c>
      <c r="AC2065" s="199" t="e">
        <f t="shared" si="68"/>
        <v>#REF!</v>
      </c>
      <c r="AD2065" s="199" t="e">
        <f t="shared" si="68"/>
        <v>#REF!</v>
      </c>
      <c r="AE2065" s="199" t="e">
        <f t="shared" si="68"/>
        <v>#REF!</v>
      </c>
      <c r="AF2065" s="199" t="e">
        <f t="shared" si="68"/>
        <v>#REF!</v>
      </c>
    </row>
    <row r="2066" spans="21:32">
      <c r="U2066" s="199" t="e">
        <f>AND($C2066&lt;&gt;"",#REF!&lt;&gt;"")</f>
        <v>#REF!</v>
      </c>
      <c r="V2066" s="199" t="e">
        <f>AND($C2066&lt;&gt;"",#REF!&lt;&gt;"")</f>
        <v>#REF!</v>
      </c>
      <c r="W2066" s="199" t="e">
        <f>AND($C2066&lt;&gt;"",#REF!&lt;&gt;"")</f>
        <v>#REF!</v>
      </c>
      <c r="X2066" s="199" t="e">
        <f>AND($C2066&lt;&gt;"",#REF!&lt;&gt;"")</f>
        <v>#REF!</v>
      </c>
      <c r="Y2066" s="199" t="e">
        <f>AND($C2066&lt;&gt;"",#REF!&lt;&gt;"")</f>
        <v>#REF!</v>
      </c>
      <c r="Z2066" s="199" t="e">
        <f>AND($C2066&lt;&gt;"",#REF!&lt;&gt;"")</f>
        <v>#REF!</v>
      </c>
      <c r="AA2066" s="199" t="e">
        <f t="shared" si="68"/>
        <v>#REF!</v>
      </c>
      <c r="AB2066" s="199" t="e">
        <f t="shared" si="68"/>
        <v>#REF!</v>
      </c>
      <c r="AC2066" s="199" t="e">
        <f t="shared" si="68"/>
        <v>#REF!</v>
      </c>
      <c r="AD2066" s="199" t="e">
        <f t="shared" si="68"/>
        <v>#REF!</v>
      </c>
      <c r="AE2066" s="199" t="e">
        <f t="shared" si="68"/>
        <v>#REF!</v>
      </c>
      <c r="AF2066" s="199" t="e">
        <f t="shared" si="68"/>
        <v>#REF!</v>
      </c>
    </row>
    <row r="2067" spans="21:32">
      <c r="U2067" s="199" t="e">
        <f>AND($C2067&lt;&gt;"",#REF!&lt;&gt;"")</f>
        <v>#REF!</v>
      </c>
      <c r="V2067" s="199" t="e">
        <f>AND($C2067&lt;&gt;"",#REF!&lt;&gt;"")</f>
        <v>#REF!</v>
      </c>
      <c r="W2067" s="199" t="e">
        <f>AND($C2067&lt;&gt;"",#REF!&lt;&gt;"")</f>
        <v>#REF!</v>
      </c>
      <c r="X2067" s="199" t="e">
        <f>AND($C2067&lt;&gt;"",#REF!&lt;&gt;"")</f>
        <v>#REF!</v>
      </c>
      <c r="Y2067" s="199" t="e">
        <f>AND($C2067&lt;&gt;"",#REF!&lt;&gt;"")</f>
        <v>#REF!</v>
      </c>
      <c r="Z2067" s="199" t="e">
        <f>AND($C2067&lt;&gt;"",#REF!&lt;&gt;"")</f>
        <v>#REF!</v>
      </c>
      <c r="AA2067" s="199" t="e">
        <f t="shared" si="68"/>
        <v>#REF!</v>
      </c>
      <c r="AB2067" s="199" t="e">
        <f t="shared" si="68"/>
        <v>#REF!</v>
      </c>
      <c r="AC2067" s="199" t="e">
        <f t="shared" si="68"/>
        <v>#REF!</v>
      </c>
      <c r="AD2067" s="199" t="e">
        <f t="shared" ref="AD2067:AF2130" si="69">IF(X2067=TRUE,1,"")</f>
        <v>#REF!</v>
      </c>
      <c r="AE2067" s="199" t="e">
        <f t="shared" si="69"/>
        <v>#REF!</v>
      </c>
      <c r="AF2067" s="199" t="e">
        <f t="shared" si="69"/>
        <v>#REF!</v>
      </c>
    </row>
    <row r="2068" spans="21:32">
      <c r="U2068" s="199" t="e">
        <f>AND($C2068&lt;&gt;"",#REF!&lt;&gt;"")</f>
        <v>#REF!</v>
      </c>
      <c r="V2068" s="199" t="e">
        <f>AND($C2068&lt;&gt;"",#REF!&lt;&gt;"")</f>
        <v>#REF!</v>
      </c>
      <c r="W2068" s="199" t="e">
        <f>AND($C2068&lt;&gt;"",#REF!&lt;&gt;"")</f>
        <v>#REF!</v>
      </c>
      <c r="X2068" s="199" t="e">
        <f>AND($C2068&lt;&gt;"",#REF!&lt;&gt;"")</f>
        <v>#REF!</v>
      </c>
      <c r="Y2068" s="199" t="e">
        <f>AND($C2068&lt;&gt;"",#REF!&lt;&gt;"")</f>
        <v>#REF!</v>
      </c>
      <c r="Z2068" s="199" t="e">
        <f>AND($C2068&lt;&gt;"",#REF!&lt;&gt;"")</f>
        <v>#REF!</v>
      </c>
      <c r="AA2068" s="199" t="e">
        <f t="shared" ref="AA2068:AF2131" si="70">IF(U2068=TRUE,1,"")</f>
        <v>#REF!</v>
      </c>
      <c r="AB2068" s="199" t="e">
        <f t="shared" si="70"/>
        <v>#REF!</v>
      </c>
      <c r="AC2068" s="199" t="e">
        <f t="shared" si="70"/>
        <v>#REF!</v>
      </c>
      <c r="AD2068" s="199" t="e">
        <f t="shared" si="69"/>
        <v>#REF!</v>
      </c>
      <c r="AE2068" s="199" t="e">
        <f t="shared" si="69"/>
        <v>#REF!</v>
      </c>
      <c r="AF2068" s="199" t="e">
        <f t="shared" si="69"/>
        <v>#REF!</v>
      </c>
    </row>
    <row r="2069" spans="21:32">
      <c r="U2069" s="199" t="e">
        <f>AND($C2069&lt;&gt;"",#REF!&lt;&gt;"")</f>
        <v>#REF!</v>
      </c>
      <c r="V2069" s="199" t="e">
        <f>AND($C2069&lt;&gt;"",#REF!&lt;&gt;"")</f>
        <v>#REF!</v>
      </c>
      <c r="W2069" s="199" t="e">
        <f>AND($C2069&lt;&gt;"",#REF!&lt;&gt;"")</f>
        <v>#REF!</v>
      </c>
      <c r="X2069" s="199" t="e">
        <f>AND($C2069&lt;&gt;"",#REF!&lt;&gt;"")</f>
        <v>#REF!</v>
      </c>
      <c r="Y2069" s="199" t="e">
        <f>AND($C2069&lt;&gt;"",#REF!&lt;&gt;"")</f>
        <v>#REF!</v>
      </c>
      <c r="Z2069" s="199" t="e">
        <f>AND($C2069&lt;&gt;"",#REF!&lt;&gt;"")</f>
        <v>#REF!</v>
      </c>
      <c r="AA2069" s="199" t="e">
        <f t="shared" si="70"/>
        <v>#REF!</v>
      </c>
      <c r="AB2069" s="199" t="e">
        <f t="shared" si="70"/>
        <v>#REF!</v>
      </c>
      <c r="AC2069" s="199" t="e">
        <f t="shared" si="70"/>
        <v>#REF!</v>
      </c>
      <c r="AD2069" s="199" t="e">
        <f t="shared" si="69"/>
        <v>#REF!</v>
      </c>
      <c r="AE2069" s="199" t="e">
        <f t="shared" si="69"/>
        <v>#REF!</v>
      </c>
      <c r="AF2069" s="199" t="e">
        <f t="shared" si="69"/>
        <v>#REF!</v>
      </c>
    </row>
    <row r="2070" spans="21:32">
      <c r="U2070" s="199" t="e">
        <f>AND($C2070&lt;&gt;"",#REF!&lt;&gt;"")</f>
        <v>#REF!</v>
      </c>
      <c r="V2070" s="199" t="e">
        <f>AND($C2070&lt;&gt;"",#REF!&lt;&gt;"")</f>
        <v>#REF!</v>
      </c>
      <c r="W2070" s="199" t="e">
        <f>AND($C2070&lt;&gt;"",#REF!&lt;&gt;"")</f>
        <v>#REF!</v>
      </c>
      <c r="X2070" s="199" t="e">
        <f>AND($C2070&lt;&gt;"",#REF!&lt;&gt;"")</f>
        <v>#REF!</v>
      </c>
      <c r="Y2070" s="199" t="e">
        <f>AND($C2070&lt;&gt;"",#REF!&lt;&gt;"")</f>
        <v>#REF!</v>
      </c>
      <c r="Z2070" s="199" t="e">
        <f>AND($C2070&lt;&gt;"",#REF!&lt;&gt;"")</f>
        <v>#REF!</v>
      </c>
      <c r="AA2070" s="199" t="e">
        <f t="shared" si="70"/>
        <v>#REF!</v>
      </c>
      <c r="AB2070" s="199" t="e">
        <f t="shared" si="70"/>
        <v>#REF!</v>
      </c>
      <c r="AC2070" s="199" t="e">
        <f t="shared" si="70"/>
        <v>#REF!</v>
      </c>
      <c r="AD2070" s="199" t="e">
        <f t="shared" si="69"/>
        <v>#REF!</v>
      </c>
      <c r="AE2070" s="199" t="e">
        <f t="shared" si="69"/>
        <v>#REF!</v>
      </c>
      <c r="AF2070" s="199" t="e">
        <f t="shared" si="69"/>
        <v>#REF!</v>
      </c>
    </row>
    <row r="2071" spans="21:32">
      <c r="U2071" s="199" t="e">
        <f>AND($C2071&lt;&gt;"",#REF!&lt;&gt;"")</f>
        <v>#REF!</v>
      </c>
      <c r="V2071" s="199" t="e">
        <f>AND($C2071&lt;&gt;"",#REF!&lt;&gt;"")</f>
        <v>#REF!</v>
      </c>
      <c r="W2071" s="199" t="e">
        <f>AND($C2071&lt;&gt;"",#REF!&lt;&gt;"")</f>
        <v>#REF!</v>
      </c>
      <c r="X2071" s="199" t="e">
        <f>AND($C2071&lt;&gt;"",#REF!&lt;&gt;"")</f>
        <v>#REF!</v>
      </c>
      <c r="Y2071" s="199" t="e">
        <f>AND($C2071&lt;&gt;"",#REF!&lt;&gt;"")</f>
        <v>#REF!</v>
      </c>
      <c r="Z2071" s="199" t="e">
        <f>AND($C2071&lt;&gt;"",#REF!&lt;&gt;"")</f>
        <v>#REF!</v>
      </c>
      <c r="AA2071" s="199" t="e">
        <f t="shared" si="70"/>
        <v>#REF!</v>
      </c>
      <c r="AB2071" s="199" t="e">
        <f t="shared" si="70"/>
        <v>#REF!</v>
      </c>
      <c r="AC2071" s="199" t="e">
        <f t="shared" si="70"/>
        <v>#REF!</v>
      </c>
      <c r="AD2071" s="199" t="e">
        <f t="shared" si="69"/>
        <v>#REF!</v>
      </c>
      <c r="AE2071" s="199" t="e">
        <f t="shared" si="69"/>
        <v>#REF!</v>
      </c>
      <c r="AF2071" s="199" t="e">
        <f t="shared" si="69"/>
        <v>#REF!</v>
      </c>
    </row>
    <row r="2072" spans="21:32">
      <c r="U2072" s="199" t="e">
        <f>AND($C2072&lt;&gt;"",#REF!&lt;&gt;"")</f>
        <v>#REF!</v>
      </c>
      <c r="V2072" s="199" t="e">
        <f>AND($C2072&lt;&gt;"",#REF!&lt;&gt;"")</f>
        <v>#REF!</v>
      </c>
      <c r="W2072" s="199" t="e">
        <f>AND($C2072&lt;&gt;"",#REF!&lt;&gt;"")</f>
        <v>#REF!</v>
      </c>
      <c r="X2072" s="199" t="e">
        <f>AND($C2072&lt;&gt;"",#REF!&lt;&gt;"")</f>
        <v>#REF!</v>
      </c>
      <c r="Y2072" s="199" t="e">
        <f>AND($C2072&lt;&gt;"",#REF!&lt;&gt;"")</f>
        <v>#REF!</v>
      </c>
      <c r="Z2072" s="199" t="e">
        <f>AND($C2072&lt;&gt;"",#REF!&lt;&gt;"")</f>
        <v>#REF!</v>
      </c>
      <c r="AA2072" s="199" t="e">
        <f t="shared" si="70"/>
        <v>#REF!</v>
      </c>
      <c r="AB2072" s="199" t="e">
        <f t="shared" si="70"/>
        <v>#REF!</v>
      </c>
      <c r="AC2072" s="199" t="e">
        <f t="shared" si="70"/>
        <v>#REF!</v>
      </c>
      <c r="AD2072" s="199" t="e">
        <f t="shared" si="69"/>
        <v>#REF!</v>
      </c>
      <c r="AE2072" s="199" t="e">
        <f t="shared" si="69"/>
        <v>#REF!</v>
      </c>
      <c r="AF2072" s="199" t="e">
        <f t="shared" si="69"/>
        <v>#REF!</v>
      </c>
    </row>
    <row r="2073" spans="21:32">
      <c r="U2073" s="199" t="e">
        <f>AND($C2073&lt;&gt;"",#REF!&lt;&gt;"")</f>
        <v>#REF!</v>
      </c>
      <c r="V2073" s="199" t="e">
        <f>AND($C2073&lt;&gt;"",#REF!&lt;&gt;"")</f>
        <v>#REF!</v>
      </c>
      <c r="W2073" s="199" t="e">
        <f>AND($C2073&lt;&gt;"",#REF!&lt;&gt;"")</f>
        <v>#REF!</v>
      </c>
      <c r="X2073" s="199" t="e">
        <f>AND($C2073&lt;&gt;"",#REF!&lt;&gt;"")</f>
        <v>#REF!</v>
      </c>
      <c r="Y2073" s="199" t="e">
        <f>AND($C2073&lt;&gt;"",#REF!&lt;&gt;"")</f>
        <v>#REF!</v>
      </c>
      <c r="Z2073" s="199" t="e">
        <f>AND($C2073&lt;&gt;"",#REF!&lt;&gt;"")</f>
        <v>#REF!</v>
      </c>
      <c r="AA2073" s="199" t="e">
        <f t="shared" si="70"/>
        <v>#REF!</v>
      </c>
      <c r="AB2073" s="199" t="e">
        <f t="shared" si="70"/>
        <v>#REF!</v>
      </c>
      <c r="AC2073" s="199" t="e">
        <f t="shared" si="70"/>
        <v>#REF!</v>
      </c>
      <c r="AD2073" s="199" t="e">
        <f t="shared" si="69"/>
        <v>#REF!</v>
      </c>
      <c r="AE2073" s="199" t="e">
        <f t="shared" si="69"/>
        <v>#REF!</v>
      </c>
      <c r="AF2073" s="199" t="e">
        <f t="shared" si="69"/>
        <v>#REF!</v>
      </c>
    </row>
    <row r="2074" spans="21:32">
      <c r="U2074" s="199" t="e">
        <f>AND($C2074&lt;&gt;"",#REF!&lt;&gt;"")</f>
        <v>#REF!</v>
      </c>
      <c r="V2074" s="199" t="e">
        <f>AND($C2074&lt;&gt;"",#REF!&lt;&gt;"")</f>
        <v>#REF!</v>
      </c>
      <c r="W2074" s="199" t="e">
        <f>AND($C2074&lt;&gt;"",#REF!&lt;&gt;"")</f>
        <v>#REF!</v>
      </c>
      <c r="X2074" s="199" t="e">
        <f>AND($C2074&lt;&gt;"",#REF!&lt;&gt;"")</f>
        <v>#REF!</v>
      </c>
      <c r="Y2074" s="199" t="e">
        <f>AND($C2074&lt;&gt;"",#REF!&lt;&gt;"")</f>
        <v>#REF!</v>
      </c>
      <c r="Z2074" s="199" t="e">
        <f>AND($C2074&lt;&gt;"",#REF!&lt;&gt;"")</f>
        <v>#REF!</v>
      </c>
      <c r="AA2074" s="199" t="e">
        <f t="shared" si="70"/>
        <v>#REF!</v>
      </c>
      <c r="AB2074" s="199" t="e">
        <f t="shared" si="70"/>
        <v>#REF!</v>
      </c>
      <c r="AC2074" s="199" t="e">
        <f t="shared" si="70"/>
        <v>#REF!</v>
      </c>
      <c r="AD2074" s="199" t="e">
        <f t="shared" si="69"/>
        <v>#REF!</v>
      </c>
      <c r="AE2074" s="199" t="e">
        <f t="shared" si="69"/>
        <v>#REF!</v>
      </c>
      <c r="AF2074" s="199" t="e">
        <f t="shared" si="69"/>
        <v>#REF!</v>
      </c>
    </row>
    <row r="2075" spans="21:32">
      <c r="U2075" s="199" t="e">
        <f>AND($C2075&lt;&gt;"",#REF!&lt;&gt;"")</f>
        <v>#REF!</v>
      </c>
      <c r="V2075" s="199" t="e">
        <f>AND($C2075&lt;&gt;"",#REF!&lt;&gt;"")</f>
        <v>#REF!</v>
      </c>
      <c r="W2075" s="199" t="e">
        <f>AND($C2075&lt;&gt;"",#REF!&lt;&gt;"")</f>
        <v>#REF!</v>
      </c>
      <c r="X2075" s="199" t="e">
        <f>AND($C2075&lt;&gt;"",#REF!&lt;&gt;"")</f>
        <v>#REF!</v>
      </c>
      <c r="Y2075" s="199" t="e">
        <f>AND($C2075&lt;&gt;"",#REF!&lt;&gt;"")</f>
        <v>#REF!</v>
      </c>
      <c r="Z2075" s="199" t="e">
        <f>AND($C2075&lt;&gt;"",#REF!&lt;&gt;"")</f>
        <v>#REF!</v>
      </c>
      <c r="AA2075" s="199" t="e">
        <f t="shared" si="70"/>
        <v>#REF!</v>
      </c>
      <c r="AB2075" s="199" t="e">
        <f t="shared" si="70"/>
        <v>#REF!</v>
      </c>
      <c r="AC2075" s="199" t="e">
        <f t="shared" si="70"/>
        <v>#REF!</v>
      </c>
      <c r="AD2075" s="199" t="e">
        <f t="shared" si="69"/>
        <v>#REF!</v>
      </c>
      <c r="AE2075" s="199" t="e">
        <f t="shared" si="69"/>
        <v>#REF!</v>
      </c>
      <c r="AF2075" s="199" t="e">
        <f t="shared" si="69"/>
        <v>#REF!</v>
      </c>
    </row>
    <row r="2076" spans="21:32">
      <c r="U2076" s="199" t="e">
        <f>AND($C2076&lt;&gt;"",#REF!&lt;&gt;"")</f>
        <v>#REF!</v>
      </c>
      <c r="V2076" s="199" t="e">
        <f>AND($C2076&lt;&gt;"",#REF!&lt;&gt;"")</f>
        <v>#REF!</v>
      </c>
      <c r="W2076" s="199" t="e">
        <f>AND($C2076&lt;&gt;"",#REF!&lt;&gt;"")</f>
        <v>#REF!</v>
      </c>
      <c r="X2076" s="199" t="e">
        <f>AND($C2076&lt;&gt;"",#REF!&lt;&gt;"")</f>
        <v>#REF!</v>
      </c>
      <c r="Y2076" s="199" t="e">
        <f>AND($C2076&lt;&gt;"",#REF!&lt;&gt;"")</f>
        <v>#REF!</v>
      </c>
      <c r="Z2076" s="199" t="e">
        <f>AND($C2076&lt;&gt;"",#REF!&lt;&gt;"")</f>
        <v>#REF!</v>
      </c>
      <c r="AA2076" s="199" t="e">
        <f t="shared" si="70"/>
        <v>#REF!</v>
      </c>
      <c r="AB2076" s="199" t="e">
        <f t="shared" si="70"/>
        <v>#REF!</v>
      </c>
      <c r="AC2076" s="199" t="e">
        <f t="shared" si="70"/>
        <v>#REF!</v>
      </c>
      <c r="AD2076" s="199" t="e">
        <f t="shared" si="69"/>
        <v>#REF!</v>
      </c>
      <c r="AE2076" s="199" t="e">
        <f t="shared" si="69"/>
        <v>#REF!</v>
      </c>
      <c r="AF2076" s="199" t="e">
        <f t="shared" si="69"/>
        <v>#REF!</v>
      </c>
    </row>
    <row r="2077" spans="21:32">
      <c r="U2077" s="199" t="e">
        <f>AND($C2077&lt;&gt;"",#REF!&lt;&gt;"")</f>
        <v>#REF!</v>
      </c>
      <c r="V2077" s="199" t="e">
        <f>AND($C2077&lt;&gt;"",#REF!&lt;&gt;"")</f>
        <v>#REF!</v>
      </c>
      <c r="W2077" s="199" t="e">
        <f>AND($C2077&lt;&gt;"",#REF!&lt;&gt;"")</f>
        <v>#REF!</v>
      </c>
      <c r="X2077" s="199" t="e">
        <f>AND($C2077&lt;&gt;"",#REF!&lt;&gt;"")</f>
        <v>#REF!</v>
      </c>
      <c r="Y2077" s="199" t="e">
        <f>AND($C2077&lt;&gt;"",#REF!&lt;&gt;"")</f>
        <v>#REF!</v>
      </c>
      <c r="Z2077" s="199" t="e">
        <f>AND($C2077&lt;&gt;"",#REF!&lt;&gt;"")</f>
        <v>#REF!</v>
      </c>
      <c r="AA2077" s="199" t="e">
        <f t="shared" si="70"/>
        <v>#REF!</v>
      </c>
      <c r="AB2077" s="199" t="e">
        <f t="shared" si="70"/>
        <v>#REF!</v>
      </c>
      <c r="AC2077" s="199" t="e">
        <f t="shared" si="70"/>
        <v>#REF!</v>
      </c>
      <c r="AD2077" s="199" t="e">
        <f t="shared" si="69"/>
        <v>#REF!</v>
      </c>
      <c r="AE2077" s="199" t="e">
        <f t="shared" si="69"/>
        <v>#REF!</v>
      </c>
      <c r="AF2077" s="199" t="e">
        <f t="shared" si="69"/>
        <v>#REF!</v>
      </c>
    </row>
    <row r="2078" spans="21:32">
      <c r="U2078" s="199" t="e">
        <f>AND($C2078&lt;&gt;"",#REF!&lt;&gt;"")</f>
        <v>#REF!</v>
      </c>
      <c r="V2078" s="199" t="e">
        <f>AND($C2078&lt;&gt;"",#REF!&lt;&gt;"")</f>
        <v>#REF!</v>
      </c>
      <c r="W2078" s="199" t="e">
        <f>AND($C2078&lt;&gt;"",#REF!&lt;&gt;"")</f>
        <v>#REF!</v>
      </c>
      <c r="X2078" s="199" t="e">
        <f>AND($C2078&lt;&gt;"",#REF!&lt;&gt;"")</f>
        <v>#REF!</v>
      </c>
      <c r="Y2078" s="199" t="e">
        <f>AND($C2078&lt;&gt;"",#REF!&lt;&gt;"")</f>
        <v>#REF!</v>
      </c>
      <c r="Z2078" s="199" t="e">
        <f>AND($C2078&lt;&gt;"",#REF!&lt;&gt;"")</f>
        <v>#REF!</v>
      </c>
      <c r="AA2078" s="199" t="e">
        <f t="shared" si="70"/>
        <v>#REF!</v>
      </c>
      <c r="AB2078" s="199" t="e">
        <f t="shared" si="70"/>
        <v>#REF!</v>
      </c>
      <c r="AC2078" s="199" t="e">
        <f t="shared" si="70"/>
        <v>#REF!</v>
      </c>
      <c r="AD2078" s="199" t="e">
        <f t="shared" si="69"/>
        <v>#REF!</v>
      </c>
      <c r="AE2078" s="199" t="e">
        <f t="shared" si="69"/>
        <v>#REF!</v>
      </c>
      <c r="AF2078" s="199" t="e">
        <f t="shared" si="69"/>
        <v>#REF!</v>
      </c>
    </row>
    <row r="2079" spans="21:32">
      <c r="U2079" s="199" t="e">
        <f>AND($C2079&lt;&gt;"",#REF!&lt;&gt;"")</f>
        <v>#REF!</v>
      </c>
      <c r="V2079" s="199" t="e">
        <f>AND($C2079&lt;&gt;"",#REF!&lt;&gt;"")</f>
        <v>#REF!</v>
      </c>
      <c r="W2079" s="199" t="e">
        <f>AND($C2079&lt;&gt;"",#REF!&lt;&gt;"")</f>
        <v>#REF!</v>
      </c>
      <c r="X2079" s="199" t="e">
        <f>AND($C2079&lt;&gt;"",#REF!&lt;&gt;"")</f>
        <v>#REF!</v>
      </c>
      <c r="Y2079" s="199" t="e">
        <f>AND($C2079&lt;&gt;"",#REF!&lt;&gt;"")</f>
        <v>#REF!</v>
      </c>
      <c r="Z2079" s="199" t="e">
        <f>AND($C2079&lt;&gt;"",#REF!&lt;&gt;"")</f>
        <v>#REF!</v>
      </c>
      <c r="AA2079" s="199" t="e">
        <f t="shared" si="70"/>
        <v>#REF!</v>
      </c>
      <c r="AB2079" s="199" t="e">
        <f t="shared" si="70"/>
        <v>#REF!</v>
      </c>
      <c r="AC2079" s="199" t="e">
        <f t="shared" si="70"/>
        <v>#REF!</v>
      </c>
      <c r="AD2079" s="199" t="e">
        <f t="shared" si="69"/>
        <v>#REF!</v>
      </c>
      <c r="AE2079" s="199" t="e">
        <f t="shared" si="69"/>
        <v>#REF!</v>
      </c>
      <c r="AF2079" s="199" t="e">
        <f t="shared" si="69"/>
        <v>#REF!</v>
      </c>
    </row>
    <row r="2080" spans="21:32">
      <c r="U2080" s="199" t="e">
        <f>AND($C2080&lt;&gt;"",#REF!&lt;&gt;"")</f>
        <v>#REF!</v>
      </c>
      <c r="V2080" s="199" t="e">
        <f>AND($C2080&lt;&gt;"",#REF!&lt;&gt;"")</f>
        <v>#REF!</v>
      </c>
      <c r="W2080" s="199" t="e">
        <f>AND($C2080&lt;&gt;"",#REF!&lt;&gt;"")</f>
        <v>#REF!</v>
      </c>
      <c r="X2080" s="199" t="e">
        <f>AND($C2080&lt;&gt;"",#REF!&lt;&gt;"")</f>
        <v>#REF!</v>
      </c>
      <c r="Y2080" s="199" t="e">
        <f>AND($C2080&lt;&gt;"",#REF!&lt;&gt;"")</f>
        <v>#REF!</v>
      </c>
      <c r="Z2080" s="199" t="e">
        <f>AND($C2080&lt;&gt;"",#REF!&lt;&gt;"")</f>
        <v>#REF!</v>
      </c>
      <c r="AA2080" s="199" t="e">
        <f t="shared" si="70"/>
        <v>#REF!</v>
      </c>
      <c r="AB2080" s="199" t="e">
        <f t="shared" si="70"/>
        <v>#REF!</v>
      </c>
      <c r="AC2080" s="199" t="e">
        <f t="shared" si="70"/>
        <v>#REF!</v>
      </c>
      <c r="AD2080" s="199" t="e">
        <f t="shared" si="69"/>
        <v>#REF!</v>
      </c>
      <c r="AE2080" s="199" t="e">
        <f t="shared" si="69"/>
        <v>#REF!</v>
      </c>
      <c r="AF2080" s="199" t="e">
        <f t="shared" si="69"/>
        <v>#REF!</v>
      </c>
    </row>
    <row r="2081" spans="21:32">
      <c r="U2081" s="199" t="e">
        <f>AND($C2081&lt;&gt;"",#REF!&lt;&gt;"")</f>
        <v>#REF!</v>
      </c>
      <c r="V2081" s="199" t="e">
        <f>AND($C2081&lt;&gt;"",#REF!&lt;&gt;"")</f>
        <v>#REF!</v>
      </c>
      <c r="W2081" s="199" t="e">
        <f>AND($C2081&lt;&gt;"",#REF!&lt;&gt;"")</f>
        <v>#REF!</v>
      </c>
      <c r="X2081" s="199" t="e">
        <f>AND($C2081&lt;&gt;"",#REF!&lt;&gt;"")</f>
        <v>#REF!</v>
      </c>
      <c r="Y2081" s="199" t="e">
        <f>AND($C2081&lt;&gt;"",#REF!&lt;&gt;"")</f>
        <v>#REF!</v>
      </c>
      <c r="Z2081" s="199" t="e">
        <f>AND($C2081&lt;&gt;"",#REF!&lt;&gt;"")</f>
        <v>#REF!</v>
      </c>
      <c r="AA2081" s="199" t="e">
        <f t="shared" si="70"/>
        <v>#REF!</v>
      </c>
      <c r="AB2081" s="199" t="e">
        <f t="shared" si="70"/>
        <v>#REF!</v>
      </c>
      <c r="AC2081" s="199" t="e">
        <f t="shared" si="70"/>
        <v>#REF!</v>
      </c>
      <c r="AD2081" s="199" t="e">
        <f t="shared" si="69"/>
        <v>#REF!</v>
      </c>
      <c r="AE2081" s="199" t="e">
        <f t="shared" si="69"/>
        <v>#REF!</v>
      </c>
      <c r="AF2081" s="199" t="e">
        <f t="shared" si="69"/>
        <v>#REF!</v>
      </c>
    </row>
    <row r="2082" spans="21:32">
      <c r="U2082" s="199" t="e">
        <f>AND($C2082&lt;&gt;"",#REF!&lt;&gt;"")</f>
        <v>#REF!</v>
      </c>
      <c r="V2082" s="199" t="e">
        <f>AND($C2082&lt;&gt;"",#REF!&lt;&gt;"")</f>
        <v>#REF!</v>
      </c>
      <c r="W2082" s="199" t="e">
        <f>AND($C2082&lt;&gt;"",#REF!&lt;&gt;"")</f>
        <v>#REF!</v>
      </c>
      <c r="X2082" s="199" t="e">
        <f>AND($C2082&lt;&gt;"",#REF!&lt;&gt;"")</f>
        <v>#REF!</v>
      </c>
      <c r="Y2082" s="199" t="e">
        <f>AND($C2082&lt;&gt;"",#REF!&lt;&gt;"")</f>
        <v>#REF!</v>
      </c>
      <c r="Z2082" s="199" t="e">
        <f>AND($C2082&lt;&gt;"",#REF!&lt;&gt;"")</f>
        <v>#REF!</v>
      </c>
      <c r="AA2082" s="199" t="e">
        <f t="shared" si="70"/>
        <v>#REF!</v>
      </c>
      <c r="AB2082" s="199" t="e">
        <f t="shared" si="70"/>
        <v>#REF!</v>
      </c>
      <c r="AC2082" s="199" t="e">
        <f t="shared" si="70"/>
        <v>#REF!</v>
      </c>
      <c r="AD2082" s="199" t="e">
        <f t="shared" si="69"/>
        <v>#REF!</v>
      </c>
      <c r="AE2082" s="199" t="e">
        <f t="shared" si="69"/>
        <v>#REF!</v>
      </c>
      <c r="AF2082" s="199" t="e">
        <f t="shared" si="69"/>
        <v>#REF!</v>
      </c>
    </row>
    <row r="2083" spans="21:32">
      <c r="U2083" s="199" t="e">
        <f>AND($C2083&lt;&gt;"",#REF!&lt;&gt;"")</f>
        <v>#REF!</v>
      </c>
      <c r="V2083" s="199" t="e">
        <f>AND($C2083&lt;&gt;"",#REF!&lt;&gt;"")</f>
        <v>#REF!</v>
      </c>
      <c r="W2083" s="199" t="e">
        <f>AND($C2083&lt;&gt;"",#REF!&lt;&gt;"")</f>
        <v>#REF!</v>
      </c>
      <c r="X2083" s="199" t="e">
        <f>AND($C2083&lt;&gt;"",#REF!&lt;&gt;"")</f>
        <v>#REF!</v>
      </c>
      <c r="Y2083" s="199" t="e">
        <f>AND($C2083&lt;&gt;"",#REF!&lt;&gt;"")</f>
        <v>#REF!</v>
      </c>
      <c r="Z2083" s="199" t="e">
        <f>AND($C2083&lt;&gt;"",#REF!&lt;&gt;"")</f>
        <v>#REF!</v>
      </c>
      <c r="AA2083" s="199" t="e">
        <f t="shared" si="70"/>
        <v>#REF!</v>
      </c>
      <c r="AB2083" s="199" t="e">
        <f t="shared" si="70"/>
        <v>#REF!</v>
      </c>
      <c r="AC2083" s="199" t="e">
        <f t="shared" si="70"/>
        <v>#REF!</v>
      </c>
      <c r="AD2083" s="199" t="e">
        <f t="shared" si="69"/>
        <v>#REF!</v>
      </c>
      <c r="AE2083" s="199" t="e">
        <f t="shared" si="69"/>
        <v>#REF!</v>
      </c>
      <c r="AF2083" s="199" t="e">
        <f t="shared" si="69"/>
        <v>#REF!</v>
      </c>
    </row>
    <row r="2084" spans="21:32">
      <c r="U2084" s="199" t="e">
        <f>AND($C2084&lt;&gt;"",#REF!&lt;&gt;"")</f>
        <v>#REF!</v>
      </c>
      <c r="V2084" s="199" t="e">
        <f>AND($C2084&lt;&gt;"",#REF!&lt;&gt;"")</f>
        <v>#REF!</v>
      </c>
      <c r="W2084" s="199" t="e">
        <f>AND($C2084&lt;&gt;"",#REF!&lt;&gt;"")</f>
        <v>#REF!</v>
      </c>
      <c r="X2084" s="199" t="e">
        <f>AND($C2084&lt;&gt;"",#REF!&lt;&gt;"")</f>
        <v>#REF!</v>
      </c>
      <c r="Y2084" s="199" t="e">
        <f>AND($C2084&lt;&gt;"",#REF!&lt;&gt;"")</f>
        <v>#REF!</v>
      </c>
      <c r="Z2084" s="199" t="e">
        <f>AND($C2084&lt;&gt;"",#REF!&lt;&gt;"")</f>
        <v>#REF!</v>
      </c>
      <c r="AA2084" s="199" t="e">
        <f t="shared" si="70"/>
        <v>#REF!</v>
      </c>
      <c r="AB2084" s="199" t="e">
        <f t="shared" si="70"/>
        <v>#REF!</v>
      </c>
      <c r="AC2084" s="199" t="e">
        <f t="shared" si="70"/>
        <v>#REF!</v>
      </c>
      <c r="AD2084" s="199" t="e">
        <f t="shared" si="69"/>
        <v>#REF!</v>
      </c>
      <c r="AE2084" s="199" t="e">
        <f t="shared" si="69"/>
        <v>#REF!</v>
      </c>
      <c r="AF2084" s="199" t="e">
        <f t="shared" si="69"/>
        <v>#REF!</v>
      </c>
    </row>
    <row r="2085" spans="21:32">
      <c r="U2085" s="199" t="e">
        <f>AND($C2085&lt;&gt;"",#REF!&lt;&gt;"")</f>
        <v>#REF!</v>
      </c>
      <c r="V2085" s="199" t="e">
        <f>AND($C2085&lt;&gt;"",#REF!&lt;&gt;"")</f>
        <v>#REF!</v>
      </c>
      <c r="W2085" s="199" t="e">
        <f>AND($C2085&lt;&gt;"",#REF!&lt;&gt;"")</f>
        <v>#REF!</v>
      </c>
      <c r="X2085" s="199" t="e">
        <f>AND($C2085&lt;&gt;"",#REF!&lt;&gt;"")</f>
        <v>#REF!</v>
      </c>
      <c r="Y2085" s="199" t="e">
        <f>AND($C2085&lt;&gt;"",#REF!&lt;&gt;"")</f>
        <v>#REF!</v>
      </c>
      <c r="Z2085" s="199" t="e">
        <f>AND($C2085&lt;&gt;"",#REF!&lt;&gt;"")</f>
        <v>#REF!</v>
      </c>
      <c r="AA2085" s="199" t="e">
        <f t="shared" si="70"/>
        <v>#REF!</v>
      </c>
      <c r="AB2085" s="199" t="e">
        <f t="shared" si="70"/>
        <v>#REF!</v>
      </c>
      <c r="AC2085" s="199" t="e">
        <f t="shared" si="70"/>
        <v>#REF!</v>
      </c>
      <c r="AD2085" s="199" t="e">
        <f t="shared" si="69"/>
        <v>#REF!</v>
      </c>
      <c r="AE2085" s="199" t="e">
        <f t="shared" si="69"/>
        <v>#REF!</v>
      </c>
      <c r="AF2085" s="199" t="e">
        <f t="shared" si="69"/>
        <v>#REF!</v>
      </c>
    </row>
    <row r="2086" spans="21:32">
      <c r="U2086" s="199" t="e">
        <f>AND($C2086&lt;&gt;"",#REF!&lt;&gt;"")</f>
        <v>#REF!</v>
      </c>
      <c r="V2086" s="199" t="e">
        <f>AND($C2086&lt;&gt;"",#REF!&lt;&gt;"")</f>
        <v>#REF!</v>
      </c>
      <c r="W2086" s="199" t="e">
        <f>AND($C2086&lt;&gt;"",#REF!&lt;&gt;"")</f>
        <v>#REF!</v>
      </c>
      <c r="X2086" s="199" t="e">
        <f>AND($C2086&lt;&gt;"",#REF!&lt;&gt;"")</f>
        <v>#REF!</v>
      </c>
      <c r="Y2086" s="199" t="e">
        <f>AND($C2086&lt;&gt;"",#REF!&lt;&gt;"")</f>
        <v>#REF!</v>
      </c>
      <c r="Z2086" s="199" t="e">
        <f>AND($C2086&lt;&gt;"",#REF!&lt;&gt;"")</f>
        <v>#REF!</v>
      </c>
      <c r="AA2086" s="199" t="e">
        <f t="shared" si="70"/>
        <v>#REF!</v>
      </c>
      <c r="AB2086" s="199" t="e">
        <f t="shared" si="70"/>
        <v>#REF!</v>
      </c>
      <c r="AC2086" s="199" t="e">
        <f t="shared" si="70"/>
        <v>#REF!</v>
      </c>
      <c r="AD2086" s="199" t="e">
        <f t="shared" si="69"/>
        <v>#REF!</v>
      </c>
      <c r="AE2086" s="199" t="e">
        <f t="shared" si="69"/>
        <v>#REF!</v>
      </c>
      <c r="AF2086" s="199" t="e">
        <f t="shared" si="69"/>
        <v>#REF!</v>
      </c>
    </row>
    <row r="2087" spans="21:32">
      <c r="U2087" s="199" t="e">
        <f>AND($C2087&lt;&gt;"",#REF!&lt;&gt;"")</f>
        <v>#REF!</v>
      </c>
      <c r="V2087" s="199" t="e">
        <f>AND($C2087&lt;&gt;"",#REF!&lt;&gt;"")</f>
        <v>#REF!</v>
      </c>
      <c r="W2087" s="199" t="e">
        <f>AND($C2087&lt;&gt;"",#REF!&lt;&gt;"")</f>
        <v>#REF!</v>
      </c>
      <c r="X2087" s="199" t="e">
        <f>AND($C2087&lt;&gt;"",#REF!&lt;&gt;"")</f>
        <v>#REF!</v>
      </c>
      <c r="Y2087" s="199" t="e">
        <f>AND($C2087&lt;&gt;"",#REF!&lt;&gt;"")</f>
        <v>#REF!</v>
      </c>
      <c r="Z2087" s="199" t="e">
        <f>AND($C2087&lt;&gt;"",#REF!&lt;&gt;"")</f>
        <v>#REF!</v>
      </c>
      <c r="AA2087" s="199" t="e">
        <f t="shared" si="70"/>
        <v>#REF!</v>
      </c>
      <c r="AB2087" s="199" t="e">
        <f t="shared" si="70"/>
        <v>#REF!</v>
      </c>
      <c r="AC2087" s="199" t="e">
        <f t="shared" si="70"/>
        <v>#REF!</v>
      </c>
      <c r="AD2087" s="199" t="e">
        <f t="shared" si="69"/>
        <v>#REF!</v>
      </c>
      <c r="AE2087" s="199" t="e">
        <f t="shared" si="69"/>
        <v>#REF!</v>
      </c>
      <c r="AF2087" s="199" t="e">
        <f t="shared" si="69"/>
        <v>#REF!</v>
      </c>
    </row>
    <row r="2088" spans="21:32">
      <c r="U2088" s="199" t="e">
        <f>AND($C2088&lt;&gt;"",#REF!&lt;&gt;"")</f>
        <v>#REF!</v>
      </c>
      <c r="V2088" s="199" t="e">
        <f>AND($C2088&lt;&gt;"",#REF!&lt;&gt;"")</f>
        <v>#REF!</v>
      </c>
      <c r="W2088" s="199" t="e">
        <f>AND($C2088&lt;&gt;"",#REF!&lt;&gt;"")</f>
        <v>#REF!</v>
      </c>
      <c r="X2088" s="199" t="e">
        <f>AND($C2088&lt;&gt;"",#REF!&lt;&gt;"")</f>
        <v>#REF!</v>
      </c>
      <c r="Y2088" s="199" t="e">
        <f>AND($C2088&lt;&gt;"",#REF!&lt;&gt;"")</f>
        <v>#REF!</v>
      </c>
      <c r="Z2088" s="199" t="e">
        <f>AND($C2088&lt;&gt;"",#REF!&lt;&gt;"")</f>
        <v>#REF!</v>
      </c>
      <c r="AA2088" s="199" t="e">
        <f t="shared" si="70"/>
        <v>#REF!</v>
      </c>
      <c r="AB2088" s="199" t="e">
        <f t="shared" si="70"/>
        <v>#REF!</v>
      </c>
      <c r="AC2088" s="199" t="e">
        <f t="shared" si="70"/>
        <v>#REF!</v>
      </c>
      <c r="AD2088" s="199" t="e">
        <f t="shared" si="69"/>
        <v>#REF!</v>
      </c>
      <c r="AE2088" s="199" t="e">
        <f t="shared" si="69"/>
        <v>#REF!</v>
      </c>
      <c r="AF2088" s="199" t="e">
        <f t="shared" si="69"/>
        <v>#REF!</v>
      </c>
    </row>
    <row r="2089" spans="21:32">
      <c r="U2089" s="199" t="e">
        <f>AND($C2089&lt;&gt;"",#REF!&lt;&gt;"")</f>
        <v>#REF!</v>
      </c>
      <c r="V2089" s="199" t="e">
        <f>AND($C2089&lt;&gt;"",#REF!&lt;&gt;"")</f>
        <v>#REF!</v>
      </c>
      <c r="W2089" s="199" t="e">
        <f>AND($C2089&lt;&gt;"",#REF!&lt;&gt;"")</f>
        <v>#REF!</v>
      </c>
      <c r="X2089" s="199" t="e">
        <f>AND($C2089&lt;&gt;"",#REF!&lt;&gt;"")</f>
        <v>#REF!</v>
      </c>
      <c r="Y2089" s="199" t="e">
        <f>AND($C2089&lt;&gt;"",#REF!&lt;&gt;"")</f>
        <v>#REF!</v>
      </c>
      <c r="Z2089" s="199" t="e">
        <f>AND($C2089&lt;&gt;"",#REF!&lt;&gt;"")</f>
        <v>#REF!</v>
      </c>
      <c r="AA2089" s="199" t="e">
        <f t="shared" si="70"/>
        <v>#REF!</v>
      </c>
      <c r="AB2089" s="199" t="e">
        <f t="shared" si="70"/>
        <v>#REF!</v>
      </c>
      <c r="AC2089" s="199" t="e">
        <f t="shared" si="70"/>
        <v>#REF!</v>
      </c>
      <c r="AD2089" s="199" t="e">
        <f t="shared" si="69"/>
        <v>#REF!</v>
      </c>
      <c r="AE2089" s="199" t="e">
        <f t="shared" si="69"/>
        <v>#REF!</v>
      </c>
      <c r="AF2089" s="199" t="e">
        <f t="shared" si="69"/>
        <v>#REF!</v>
      </c>
    </row>
    <row r="2090" spans="21:32">
      <c r="U2090" s="199" t="e">
        <f>AND($C2090&lt;&gt;"",#REF!&lt;&gt;"")</f>
        <v>#REF!</v>
      </c>
      <c r="V2090" s="199" t="e">
        <f>AND($C2090&lt;&gt;"",#REF!&lt;&gt;"")</f>
        <v>#REF!</v>
      </c>
      <c r="W2090" s="199" t="e">
        <f>AND($C2090&lt;&gt;"",#REF!&lt;&gt;"")</f>
        <v>#REF!</v>
      </c>
      <c r="X2090" s="199" t="e">
        <f>AND($C2090&lt;&gt;"",#REF!&lt;&gt;"")</f>
        <v>#REF!</v>
      </c>
      <c r="Y2090" s="199" t="e">
        <f>AND($C2090&lt;&gt;"",#REF!&lt;&gt;"")</f>
        <v>#REF!</v>
      </c>
      <c r="Z2090" s="199" t="e">
        <f>AND($C2090&lt;&gt;"",#REF!&lt;&gt;"")</f>
        <v>#REF!</v>
      </c>
      <c r="AA2090" s="199" t="e">
        <f t="shared" si="70"/>
        <v>#REF!</v>
      </c>
      <c r="AB2090" s="199" t="e">
        <f t="shared" si="70"/>
        <v>#REF!</v>
      </c>
      <c r="AC2090" s="199" t="e">
        <f t="shared" si="70"/>
        <v>#REF!</v>
      </c>
      <c r="AD2090" s="199" t="e">
        <f t="shared" si="69"/>
        <v>#REF!</v>
      </c>
      <c r="AE2090" s="199" t="e">
        <f t="shared" si="69"/>
        <v>#REF!</v>
      </c>
      <c r="AF2090" s="199" t="e">
        <f t="shared" si="69"/>
        <v>#REF!</v>
      </c>
    </row>
    <row r="2091" spans="21:32">
      <c r="U2091" s="199" t="e">
        <f>AND($C2091&lt;&gt;"",#REF!&lt;&gt;"")</f>
        <v>#REF!</v>
      </c>
      <c r="V2091" s="199" t="e">
        <f>AND($C2091&lt;&gt;"",#REF!&lt;&gt;"")</f>
        <v>#REF!</v>
      </c>
      <c r="W2091" s="199" t="e">
        <f>AND($C2091&lt;&gt;"",#REF!&lt;&gt;"")</f>
        <v>#REF!</v>
      </c>
      <c r="X2091" s="199" t="e">
        <f>AND($C2091&lt;&gt;"",#REF!&lt;&gt;"")</f>
        <v>#REF!</v>
      </c>
      <c r="Y2091" s="199" t="e">
        <f>AND($C2091&lt;&gt;"",#REF!&lt;&gt;"")</f>
        <v>#REF!</v>
      </c>
      <c r="Z2091" s="199" t="e">
        <f>AND($C2091&lt;&gt;"",#REF!&lt;&gt;"")</f>
        <v>#REF!</v>
      </c>
      <c r="AA2091" s="199" t="e">
        <f t="shared" si="70"/>
        <v>#REF!</v>
      </c>
      <c r="AB2091" s="199" t="e">
        <f t="shared" si="70"/>
        <v>#REF!</v>
      </c>
      <c r="AC2091" s="199" t="e">
        <f t="shared" si="70"/>
        <v>#REF!</v>
      </c>
      <c r="AD2091" s="199" t="e">
        <f t="shared" si="69"/>
        <v>#REF!</v>
      </c>
      <c r="AE2091" s="199" t="e">
        <f t="shared" si="69"/>
        <v>#REF!</v>
      </c>
      <c r="AF2091" s="199" t="e">
        <f t="shared" si="69"/>
        <v>#REF!</v>
      </c>
    </row>
    <row r="2092" spans="21:32">
      <c r="U2092" s="199" t="e">
        <f>AND($C2092&lt;&gt;"",#REF!&lt;&gt;"")</f>
        <v>#REF!</v>
      </c>
      <c r="V2092" s="199" t="e">
        <f>AND($C2092&lt;&gt;"",#REF!&lt;&gt;"")</f>
        <v>#REF!</v>
      </c>
      <c r="W2092" s="199" t="e">
        <f>AND($C2092&lt;&gt;"",#REF!&lt;&gt;"")</f>
        <v>#REF!</v>
      </c>
      <c r="X2092" s="199" t="e">
        <f>AND($C2092&lt;&gt;"",#REF!&lt;&gt;"")</f>
        <v>#REF!</v>
      </c>
      <c r="Y2092" s="199" t="e">
        <f>AND($C2092&lt;&gt;"",#REF!&lt;&gt;"")</f>
        <v>#REF!</v>
      </c>
      <c r="Z2092" s="199" t="e">
        <f>AND($C2092&lt;&gt;"",#REF!&lt;&gt;"")</f>
        <v>#REF!</v>
      </c>
      <c r="AA2092" s="199" t="e">
        <f t="shared" si="70"/>
        <v>#REF!</v>
      </c>
      <c r="AB2092" s="199" t="e">
        <f t="shared" si="70"/>
        <v>#REF!</v>
      </c>
      <c r="AC2092" s="199" t="e">
        <f t="shared" si="70"/>
        <v>#REF!</v>
      </c>
      <c r="AD2092" s="199" t="e">
        <f t="shared" si="69"/>
        <v>#REF!</v>
      </c>
      <c r="AE2092" s="199" t="e">
        <f t="shared" si="69"/>
        <v>#REF!</v>
      </c>
      <c r="AF2092" s="199" t="e">
        <f t="shared" si="69"/>
        <v>#REF!</v>
      </c>
    </row>
    <row r="2093" spans="21:32">
      <c r="U2093" s="199" t="e">
        <f>AND($C2093&lt;&gt;"",#REF!&lt;&gt;"")</f>
        <v>#REF!</v>
      </c>
      <c r="V2093" s="199" t="e">
        <f>AND($C2093&lt;&gt;"",#REF!&lt;&gt;"")</f>
        <v>#REF!</v>
      </c>
      <c r="W2093" s="199" t="e">
        <f>AND($C2093&lt;&gt;"",#REF!&lt;&gt;"")</f>
        <v>#REF!</v>
      </c>
      <c r="X2093" s="199" t="e">
        <f>AND($C2093&lt;&gt;"",#REF!&lt;&gt;"")</f>
        <v>#REF!</v>
      </c>
      <c r="Y2093" s="199" t="e">
        <f>AND($C2093&lt;&gt;"",#REF!&lt;&gt;"")</f>
        <v>#REF!</v>
      </c>
      <c r="Z2093" s="199" t="e">
        <f>AND($C2093&lt;&gt;"",#REF!&lt;&gt;"")</f>
        <v>#REF!</v>
      </c>
      <c r="AA2093" s="199" t="e">
        <f t="shared" si="70"/>
        <v>#REF!</v>
      </c>
      <c r="AB2093" s="199" t="e">
        <f t="shared" si="70"/>
        <v>#REF!</v>
      </c>
      <c r="AC2093" s="199" t="e">
        <f t="shared" si="70"/>
        <v>#REF!</v>
      </c>
      <c r="AD2093" s="199" t="e">
        <f t="shared" si="69"/>
        <v>#REF!</v>
      </c>
      <c r="AE2093" s="199" t="e">
        <f t="shared" si="69"/>
        <v>#REF!</v>
      </c>
      <c r="AF2093" s="199" t="e">
        <f t="shared" si="69"/>
        <v>#REF!</v>
      </c>
    </row>
    <row r="2094" spans="21:32">
      <c r="U2094" s="199" t="e">
        <f>AND($C2094&lt;&gt;"",#REF!&lt;&gt;"")</f>
        <v>#REF!</v>
      </c>
      <c r="V2094" s="199" t="e">
        <f>AND($C2094&lt;&gt;"",#REF!&lt;&gt;"")</f>
        <v>#REF!</v>
      </c>
      <c r="W2094" s="199" t="e">
        <f>AND($C2094&lt;&gt;"",#REF!&lt;&gt;"")</f>
        <v>#REF!</v>
      </c>
      <c r="X2094" s="199" t="e">
        <f>AND($C2094&lt;&gt;"",#REF!&lt;&gt;"")</f>
        <v>#REF!</v>
      </c>
      <c r="Y2094" s="199" t="e">
        <f>AND($C2094&lt;&gt;"",#REF!&lt;&gt;"")</f>
        <v>#REF!</v>
      </c>
      <c r="Z2094" s="199" t="e">
        <f>AND($C2094&lt;&gt;"",#REF!&lt;&gt;"")</f>
        <v>#REF!</v>
      </c>
      <c r="AA2094" s="199" t="e">
        <f t="shared" si="70"/>
        <v>#REF!</v>
      </c>
      <c r="AB2094" s="199" t="e">
        <f t="shared" si="70"/>
        <v>#REF!</v>
      </c>
      <c r="AC2094" s="199" t="e">
        <f t="shared" si="70"/>
        <v>#REF!</v>
      </c>
      <c r="AD2094" s="199" t="e">
        <f t="shared" si="69"/>
        <v>#REF!</v>
      </c>
      <c r="AE2094" s="199" t="e">
        <f t="shared" si="69"/>
        <v>#REF!</v>
      </c>
      <c r="AF2094" s="199" t="e">
        <f t="shared" si="69"/>
        <v>#REF!</v>
      </c>
    </row>
    <row r="2095" spans="21:32">
      <c r="U2095" s="199" t="e">
        <f>AND($C2095&lt;&gt;"",#REF!&lt;&gt;"")</f>
        <v>#REF!</v>
      </c>
      <c r="V2095" s="199" t="e">
        <f>AND($C2095&lt;&gt;"",#REF!&lt;&gt;"")</f>
        <v>#REF!</v>
      </c>
      <c r="W2095" s="199" t="e">
        <f>AND($C2095&lt;&gt;"",#REF!&lt;&gt;"")</f>
        <v>#REF!</v>
      </c>
      <c r="X2095" s="199" t="e">
        <f>AND($C2095&lt;&gt;"",#REF!&lt;&gt;"")</f>
        <v>#REF!</v>
      </c>
      <c r="Y2095" s="199" t="e">
        <f>AND($C2095&lt;&gt;"",#REF!&lt;&gt;"")</f>
        <v>#REF!</v>
      </c>
      <c r="Z2095" s="199" t="e">
        <f>AND($C2095&lt;&gt;"",#REF!&lt;&gt;"")</f>
        <v>#REF!</v>
      </c>
      <c r="AA2095" s="199" t="e">
        <f t="shared" si="70"/>
        <v>#REF!</v>
      </c>
      <c r="AB2095" s="199" t="e">
        <f t="shared" si="70"/>
        <v>#REF!</v>
      </c>
      <c r="AC2095" s="199" t="e">
        <f t="shared" si="70"/>
        <v>#REF!</v>
      </c>
      <c r="AD2095" s="199" t="e">
        <f t="shared" si="69"/>
        <v>#REF!</v>
      </c>
      <c r="AE2095" s="199" t="e">
        <f t="shared" si="69"/>
        <v>#REF!</v>
      </c>
      <c r="AF2095" s="199" t="e">
        <f t="shared" si="69"/>
        <v>#REF!</v>
      </c>
    </row>
    <row r="2096" spans="21:32">
      <c r="U2096" s="199" t="e">
        <f>AND($C2096&lt;&gt;"",#REF!&lt;&gt;"")</f>
        <v>#REF!</v>
      </c>
      <c r="V2096" s="199" t="e">
        <f>AND($C2096&lt;&gt;"",#REF!&lt;&gt;"")</f>
        <v>#REF!</v>
      </c>
      <c r="W2096" s="199" t="e">
        <f>AND($C2096&lt;&gt;"",#REF!&lt;&gt;"")</f>
        <v>#REF!</v>
      </c>
      <c r="X2096" s="199" t="e">
        <f>AND($C2096&lt;&gt;"",#REF!&lt;&gt;"")</f>
        <v>#REF!</v>
      </c>
      <c r="Y2096" s="199" t="e">
        <f>AND($C2096&lt;&gt;"",#REF!&lt;&gt;"")</f>
        <v>#REF!</v>
      </c>
      <c r="Z2096" s="199" t="e">
        <f>AND($C2096&lt;&gt;"",#REF!&lt;&gt;"")</f>
        <v>#REF!</v>
      </c>
      <c r="AA2096" s="199" t="e">
        <f t="shared" si="70"/>
        <v>#REF!</v>
      </c>
      <c r="AB2096" s="199" t="e">
        <f t="shared" si="70"/>
        <v>#REF!</v>
      </c>
      <c r="AC2096" s="199" t="e">
        <f t="shared" si="70"/>
        <v>#REF!</v>
      </c>
      <c r="AD2096" s="199" t="e">
        <f t="shared" si="69"/>
        <v>#REF!</v>
      </c>
      <c r="AE2096" s="199" t="e">
        <f t="shared" si="69"/>
        <v>#REF!</v>
      </c>
      <c r="AF2096" s="199" t="e">
        <f t="shared" si="69"/>
        <v>#REF!</v>
      </c>
    </row>
    <row r="2097" spans="21:32">
      <c r="U2097" s="199" t="e">
        <f>AND($C2097&lt;&gt;"",#REF!&lt;&gt;"")</f>
        <v>#REF!</v>
      </c>
      <c r="V2097" s="199" t="e">
        <f>AND($C2097&lt;&gt;"",#REF!&lt;&gt;"")</f>
        <v>#REF!</v>
      </c>
      <c r="W2097" s="199" t="e">
        <f>AND($C2097&lt;&gt;"",#REF!&lt;&gt;"")</f>
        <v>#REF!</v>
      </c>
      <c r="X2097" s="199" t="e">
        <f>AND($C2097&lt;&gt;"",#REF!&lt;&gt;"")</f>
        <v>#REF!</v>
      </c>
      <c r="Y2097" s="199" t="e">
        <f>AND($C2097&lt;&gt;"",#REF!&lt;&gt;"")</f>
        <v>#REF!</v>
      </c>
      <c r="Z2097" s="199" t="e">
        <f>AND($C2097&lt;&gt;"",#REF!&lt;&gt;"")</f>
        <v>#REF!</v>
      </c>
      <c r="AA2097" s="199" t="e">
        <f t="shared" si="70"/>
        <v>#REF!</v>
      </c>
      <c r="AB2097" s="199" t="e">
        <f t="shared" si="70"/>
        <v>#REF!</v>
      </c>
      <c r="AC2097" s="199" t="e">
        <f t="shared" si="70"/>
        <v>#REF!</v>
      </c>
      <c r="AD2097" s="199" t="e">
        <f t="shared" si="69"/>
        <v>#REF!</v>
      </c>
      <c r="AE2097" s="199" t="e">
        <f t="shared" si="69"/>
        <v>#REF!</v>
      </c>
      <c r="AF2097" s="199" t="e">
        <f t="shared" si="69"/>
        <v>#REF!</v>
      </c>
    </row>
    <row r="2098" spans="21:32">
      <c r="U2098" s="199" t="e">
        <f>AND($C2098&lt;&gt;"",#REF!&lt;&gt;"")</f>
        <v>#REF!</v>
      </c>
      <c r="V2098" s="199" t="e">
        <f>AND($C2098&lt;&gt;"",#REF!&lt;&gt;"")</f>
        <v>#REF!</v>
      </c>
      <c r="W2098" s="199" t="e">
        <f>AND($C2098&lt;&gt;"",#REF!&lt;&gt;"")</f>
        <v>#REF!</v>
      </c>
      <c r="X2098" s="199" t="e">
        <f>AND($C2098&lt;&gt;"",#REF!&lt;&gt;"")</f>
        <v>#REF!</v>
      </c>
      <c r="Y2098" s="199" t="e">
        <f>AND($C2098&lt;&gt;"",#REF!&lt;&gt;"")</f>
        <v>#REF!</v>
      </c>
      <c r="Z2098" s="199" t="e">
        <f>AND($C2098&lt;&gt;"",#REF!&lt;&gt;"")</f>
        <v>#REF!</v>
      </c>
      <c r="AA2098" s="199" t="e">
        <f t="shared" si="70"/>
        <v>#REF!</v>
      </c>
      <c r="AB2098" s="199" t="e">
        <f t="shared" si="70"/>
        <v>#REF!</v>
      </c>
      <c r="AC2098" s="199" t="e">
        <f t="shared" si="70"/>
        <v>#REF!</v>
      </c>
      <c r="AD2098" s="199" t="e">
        <f t="shared" si="69"/>
        <v>#REF!</v>
      </c>
      <c r="AE2098" s="199" t="e">
        <f t="shared" si="69"/>
        <v>#REF!</v>
      </c>
      <c r="AF2098" s="199" t="e">
        <f t="shared" si="69"/>
        <v>#REF!</v>
      </c>
    </row>
    <row r="2099" spans="21:32">
      <c r="U2099" s="199" t="e">
        <f>AND($C2099&lt;&gt;"",#REF!&lt;&gt;"")</f>
        <v>#REF!</v>
      </c>
      <c r="V2099" s="199" t="e">
        <f>AND($C2099&lt;&gt;"",#REF!&lt;&gt;"")</f>
        <v>#REF!</v>
      </c>
      <c r="W2099" s="199" t="e">
        <f>AND($C2099&lt;&gt;"",#REF!&lt;&gt;"")</f>
        <v>#REF!</v>
      </c>
      <c r="X2099" s="199" t="e">
        <f>AND($C2099&lt;&gt;"",#REF!&lt;&gt;"")</f>
        <v>#REF!</v>
      </c>
      <c r="Y2099" s="199" t="e">
        <f>AND($C2099&lt;&gt;"",#REF!&lt;&gt;"")</f>
        <v>#REF!</v>
      </c>
      <c r="Z2099" s="199" t="e">
        <f>AND($C2099&lt;&gt;"",#REF!&lt;&gt;"")</f>
        <v>#REF!</v>
      </c>
      <c r="AA2099" s="199" t="e">
        <f t="shared" si="70"/>
        <v>#REF!</v>
      </c>
      <c r="AB2099" s="199" t="e">
        <f t="shared" si="70"/>
        <v>#REF!</v>
      </c>
      <c r="AC2099" s="199" t="e">
        <f t="shared" si="70"/>
        <v>#REF!</v>
      </c>
      <c r="AD2099" s="199" t="e">
        <f t="shared" si="69"/>
        <v>#REF!</v>
      </c>
      <c r="AE2099" s="199" t="e">
        <f t="shared" si="69"/>
        <v>#REF!</v>
      </c>
      <c r="AF2099" s="199" t="e">
        <f t="shared" si="69"/>
        <v>#REF!</v>
      </c>
    </row>
    <row r="2100" spans="21:32">
      <c r="U2100" s="199" t="e">
        <f>AND($C2100&lt;&gt;"",#REF!&lt;&gt;"")</f>
        <v>#REF!</v>
      </c>
      <c r="V2100" s="199" t="e">
        <f>AND($C2100&lt;&gt;"",#REF!&lt;&gt;"")</f>
        <v>#REF!</v>
      </c>
      <c r="W2100" s="199" t="e">
        <f>AND($C2100&lt;&gt;"",#REF!&lt;&gt;"")</f>
        <v>#REF!</v>
      </c>
      <c r="X2100" s="199" t="e">
        <f>AND($C2100&lt;&gt;"",#REF!&lt;&gt;"")</f>
        <v>#REF!</v>
      </c>
      <c r="Y2100" s="199" t="e">
        <f>AND($C2100&lt;&gt;"",#REF!&lt;&gt;"")</f>
        <v>#REF!</v>
      </c>
      <c r="Z2100" s="199" t="e">
        <f>AND($C2100&lt;&gt;"",#REF!&lt;&gt;"")</f>
        <v>#REF!</v>
      </c>
      <c r="AA2100" s="199" t="e">
        <f t="shared" si="70"/>
        <v>#REF!</v>
      </c>
      <c r="AB2100" s="199" t="e">
        <f t="shared" si="70"/>
        <v>#REF!</v>
      </c>
      <c r="AC2100" s="199" t="e">
        <f t="shared" si="70"/>
        <v>#REF!</v>
      </c>
      <c r="AD2100" s="199" t="e">
        <f t="shared" si="69"/>
        <v>#REF!</v>
      </c>
      <c r="AE2100" s="199" t="e">
        <f t="shared" si="69"/>
        <v>#REF!</v>
      </c>
      <c r="AF2100" s="199" t="e">
        <f t="shared" si="69"/>
        <v>#REF!</v>
      </c>
    </row>
    <row r="2101" spans="21:32">
      <c r="U2101" s="199" t="e">
        <f>AND($C2101&lt;&gt;"",#REF!&lt;&gt;"")</f>
        <v>#REF!</v>
      </c>
      <c r="V2101" s="199" t="e">
        <f>AND($C2101&lt;&gt;"",#REF!&lt;&gt;"")</f>
        <v>#REF!</v>
      </c>
      <c r="W2101" s="199" t="e">
        <f>AND($C2101&lt;&gt;"",#REF!&lt;&gt;"")</f>
        <v>#REF!</v>
      </c>
      <c r="X2101" s="199" t="e">
        <f>AND($C2101&lt;&gt;"",#REF!&lt;&gt;"")</f>
        <v>#REF!</v>
      </c>
      <c r="Y2101" s="199" t="e">
        <f>AND($C2101&lt;&gt;"",#REF!&lt;&gt;"")</f>
        <v>#REF!</v>
      </c>
      <c r="Z2101" s="199" t="e">
        <f>AND($C2101&lt;&gt;"",#REF!&lt;&gt;"")</f>
        <v>#REF!</v>
      </c>
      <c r="AA2101" s="199" t="e">
        <f t="shared" si="70"/>
        <v>#REF!</v>
      </c>
      <c r="AB2101" s="199" t="e">
        <f t="shared" si="70"/>
        <v>#REF!</v>
      </c>
      <c r="AC2101" s="199" t="e">
        <f t="shared" si="70"/>
        <v>#REF!</v>
      </c>
      <c r="AD2101" s="199" t="e">
        <f t="shared" si="69"/>
        <v>#REF!</v>
      </c>
      <c r="AE2101" s="199" t="e">
        <f t="shared" si="69"/>
        <v>#REF!</v>
      </c>
      <c r="AF2101" s="199" t="e">
        <f t="shared" si="69"/>
        <v>#REF!</v>
      </c>
    </row>
    <row r="2102" spans="21:32">
      <c r="U2102" s="199" t="e">
        <f>AND($C2102&lt;&gt;"",#REF!&lt;&gt;"")</f>
        <v>#REF!</v>
      </c>
      <c r="V2102" s="199" t="e">
        <f>AND($C2102&lt;&gt;"",#REF!&lt;&gt;"")</f>
        <v>#REF!</v>
      </c>
      <c r="W2102" s="199" t="e">
        <f>AND($C2102&lt;&gt;"",#REF!&lt;&gt;"")</f>
        <v>#REF!</v>
      </c>
      <c r="X2102" s="199" t="e">
        <f>AND($C2102&lt;&gt;"",#REF!&lt;&gt;"")</f>
        <v>#REF!</v>
      </c>
      <c r="Y2102" s="199" t="e">
        <f>AND($C2102&lt;&gt;"",#REF!&lt;&gt;"")</f>
        <v>#REF!</v>
      </c>
      <c r="Z2102" s="199" t="e">
        <f>AND($C2102&lt;&gt;"",#REF!&lt;&gt;"")</f>
        <v>#REF!</v>
      </c>
      <c r="AA2102" s="199" t="e">
        <f t="shared" si="70"/>
        <v>#REF!</v>
      </c>
      <c r="AB2102" s="199" t="e">
        <f t="shared" si="70"/>
        <v>#REF!</v>
      </c>
      <c r="AC2102" s="199" t="e">
        <f t="shared" si="70"/>
        <v>#REF!</v>
      </c>
      <c r="AD2102" s="199" t="e">
        <f t="shared" si="69"/>
        <v>#REF!</v>
      </c>
      <c r="AE2102" s="199" t="e">
        <f t="shared" si="69"/>
        <v>#REF!</v>
      </c>
      <c r="AF2102" s="199" t="e">
        <f t="shared" si="69"/>
        <v>#REF!</v>
      </c>
    </row>
    <row r="2103" spans="21:32">
      <c r="U2103" s="199" t="e">
        <f>AND($C2103&lt;&gt;"",#REF!&lt;&gt;"")</f>
        <v>#REF!</v>
      </c>
      <c r="V2103" s="199" t="e">
        <f>AND($C2103&lt;&gt;"",#REF!&lt;&gt;"")</f>
        <v>#REF!</v>
      </c>
      <c r="W2103" s="199" t="e">
        <f>AND($C2103&lt;&gt;"",#REF!&lt;&gt;"")</f>
        <v>#REF!</v>
      </c>
      <c r="X2103" s="199" t="e">
        <f>AND($C2103&lt;&gt;"",#REF!&lt;&gt;"")</f>
        <v>#REF!</v>
      </c>
      <c r="Y2103" s="199" t="e">
        <f>AND($C2103&lt;&gt;"",#REF!&lt;&gt;"")</f>
        <v>#REF!</v>
      </c>
      <c r="Z2103" s="199" t="e">
        <f>AND($C2103&lt;&gt;"",#REF!&lt;&gt;"")</f>
        <v>#REF!</v>
      </c>
      <c r="AA2103" s="199" t="e">
        <f t="shared" si="70"/>
        <v>#REF!</v>
      </c>
      <c r="AB2103" s="199" t="e">
        <f t="shared" si="70"/>
        <v>#REF!</v>
      </c>
      <c r="AC2103" s="199" t="e">
        <f t="shared" si="70"/>
        <v>#REF!</v>
      </c>
      <c r="AD2103" s="199" t="e">
        <f t="shared" si="69"/>
        <v>#REF!</v>
      </c>
      <c r="AE2103" s="199" t="e">
        <f t="shared" si="69"/>
        <v>#REF!</v>
      </c>
      <c r="AF2103" s="199" t="e">
        <f t="shared" si="69"/>
        <v>#REF!</v>
      </c>
    </row>
    <row r="2104" spans="21:32">
      <c r="U2104" s="199" t="e">
        <f>AND($C2104&lt;&gt;"",#REF!&lt;&gt;"")</f>
        <v>#REF!</v>
      </c>
      <c r="V2104" s="199" t="e">
        <f>AND($C2104&lt;&gt;"",#REF!&lt;&gt;"")</f>
        <v>#REF!</v>
      </c>
      <c r="W2104" s="199" t="e">
        <f>AND($C2104&lt;&gt;"",#REF!&lt;&gt;"")</f>
        <v>#REF!</v>
      </c>
      <c r="X2104" s="199" t="e">
        <f>AND($C2104&lt;&gt;"",#REF!&lt;&gt;"")</f>
        <v>#REF!</v>
      </c>
      <c r="Y2104" s="199" t="e">
        <f>AND($C2104&lt;&gt;"",#REF!&lt;&gt;"")</f>
        <v>#REF!</v>
      </c>
      <c r="Z2104" s="199" t="e">
        <f>AND($C2104&lt;&gt;"",#REF!&lt;&gt;"")</f>
        <v>#REF!</v>
      </c>
      <c r="AA2104" s="199" t="e">
        <f t="shared" si="70"/>
        <v>#REF!</v>
      </c>
      <c r="AB2104" s="199" t="e">
        <f t="shared" si="70"/>
        <v>#REF!</v>
      </c>
      <c r="AC2104" s="199" t="e">
        <f t="shared" si="70"/>
        <v>#REF!</v>
      </c>
      <c r="AD2104" s="199" t="e">
        <f t="shared" si="69"/>
        <v>#REF!</v>
      </c>
      <c r="AE2104" s="199" t="e">
        <f t="shared" si="69"/>
        <v>#REF!</v>
      </c>
      <c r="AF2104" s="199" t="e">
        <f t="shared" si="69"/>
        <v>#REF!</v>
      </c>
    </row>
    <row r="2105" spans="21:32">
      <c r="U2105" s="199" t="e">
        <f>AND($C2105&lt;&gt;"",#REF!&lt;&gt;"")</f>
        <v>#REF!</v>
      </c>
      <c r="V2105" s="199" t="e">
        <f>AND($C2105&lt;&gt;"",#REF!&lt;&gt;"")</f>
        <v>#REF!</v>
      </c>
      <c r="W2105" s="199" t="e">
        <f>AND($C2105&lt;&gt;"",#REF!&lt;&gt;"")</f>
        <v>#REF!</v>
      </c>
      <c r="X2105" s="199" t="e">
        <f>AND($C2105&lt;&gt;"",#REF!&lt;&gt;"")</f>
        <v>#REF!</v>
      </c>
      <c r="Y2105" s="199" t="e">
        <f>AND($C2105&lt;&gt;"",#REF!&lt;&gt;"")</f>
        <v>#REF!</v>
      </c>
      <c r="Z2105" s="199" t="e">
        <f>AND($C2105&lt;&gt;"",#REF!&lt;&gt;"")</f>
        <v>#REF!</v>
      </c>
      <c r="AA2105" s="199" t="e">
        <f t="shared" si="70"/>
        <v>#REF!</v>
      </c>
      <c r="AB2105" s="199" t="e">
        <f t="shared" si="70"/>
        <v>#REF!</v>
      </c>
      <c r="AC2105" s="199" t="e">
        <f t="shared" si="70"/>
        <v>#REF!</v>
      </c>
      <c r="AD2105" s="199" t="e">
        <f t="shared" si="69"/>
        <v>#REF!</v>
      </c>
      <c r="AE2105" s="199" t="e">
        <f t="shared" si="69"/>
        <v>#REF!</v>
      </c>
      <c r="AF2105" s="199" t="e">
        <f t="shared" si="69"/>
        <v>#REF!</v>
      </c>
    </row>
    <row r="2106" spans="21:32">
      <c r="U2106" s="199" t="e">
        <f>AND($C2106&lt;&gt;"",#REF!&lt;&gt;"")</f>
        <v>#REF!</v>
      </c>
      <c r="V2106" s="199" t="e">
        <f>AND($C2106&lt;&gt;"",#REF!&lt;&gt;"")</f>
        <v>#REF!</v>
      </c>
      <c r="W2106" s="199" t="e">
        <f>AND($C2106&lt;&gt;"",#REF!&lt;&gt;"")</f>
        <v>#REF!</v>
      </c>
      <c r="X2106" s="199" t="e">
        <f>AND($C2106&lt;&gt;"",#REF!&lt;&gt;"")</f>
        <v>#REF!</v>
      </c>
      <c r="Y2106" s="199" t="e">
        <f>AND($C2106&lt;&gt;"",#REF!&lt;&gt;"")</f>
        <v>#REF!</v>
      </c>
      <c r="Z2106" s="199" t="e">
        <f>AND($C2106&lt;&gt;"",#REF!&lt;&gt;"")</f>
        <v>#REF!</v>
      </c>
      <c r="AA2106" s="199" t="e">
        <f t="shared" si="70"/>
        <v>#REF!</v>
      </c>
      <c r="AB2106" s="199" t="e">
        <f t="shared" si="70"/>
        <v>#REF!</v>
      </c>
      <c r="AC2106" s="199" t="e">
        <f t="shared" si="70"/>
        <v>#REF!</v>
      </c>
      <c r="AD2106" s="199" t="e">
        <f t="shared" si="69"/>
        <v>#REF!</v>
      </c>
      <c r="AE2106" s="199" t="e">
        <f t="shared" si="69"/>
        <v>#REF!</v>
      </c>
      <c r="AF2106" s="199" t="e">
        <f t="shared" si="69"/>
        <v>#REF!</v>
      </c>
    </row>
    <row r="2107" spans="21:32">
      <c r="U2107" s="199" t="e">
        <f>AND($C2107&lt;&gt;"",#REF!&lt;&gt;"")</f>
        <v>#REF!</v>
      </c>
      <c r="V2107" s="199" t="e">
        <f>AND($C2107&lt;&gt;"",#REF!&lt;&gt;"")</f>
        <v>#REF!</v>
      </c>
      <c r="W2107" s="199" t="e">
        <f>AND($C2107&lt;&gt;"",#REF!&lt;&gt;"")</f>
        <v>#REF!</v>
      </c>
      <c r="X2107" s="199" t="e">
        <f>AND($C2107&lt;&gt;"",#REF!&lt;&gt;"")</f>
        <v>#REF!</v>
      </c>
      <c r="Y2107" s="199" t="e">
        <f>AND($C2107&lt;&gt;"",#REF!&lt;&gt;"")</f>
        <v>#REF!</v>
      </c>
      <c r="Z2107" s="199" t="e">
        <f>AND($C2107&lt;&gt;"",#REF!&lt;&gt;"")</f>
        <v>#REF!</v>
      </c>
      <c r="AA2107" s="199" t="e">
        <f t="shared" si="70"/>
        <v>#REF!</v>
      </c>
      <c r="AB2107" s="199" t="e">
        <f t="shared" si="70"/>
        <v>#REF!</v>
      </c>
      <c r="AC2107" s="199" t="e">
        <f t="shared" si="70"/>
        <v>#REF!</v>
      </c>
      <c r="AD2107" s="199" t="e">
        <f t="shared" si="69"/>
        <v>#REF!</v>
      </c>
      <c r="AE2107" s="199" t="e">
        <f t="shared" si="69"/>
        <v>#REF!</v>
      </c>
      <c r="AF2107" s="199" t="e">
        <f t="shared" si="69"/>
        <v>#REF!</v>
      </c>
    </row>
    <row r="2108" spans="21:32">
      <c r="U2108" s="199" t="e">
        <f>AND($C2108&lt;&gt;"",#REF!&lt;&gt;"")</f>
        <v>#REF!</v>
      </c>
      <c r="V2108" s="199" t="e">
        <f>AND($C2108&lt;&gt;"",#REF!&lt;&gt;"")</f>
        <v>#REF!</v>
      </c>
      <c r="W2108" s="199" t="e">
        <f>AND($C2108&lt;&gt;"",#REF!&lt;&gt;"")</f>
        <v>#REF!</v>
      </c>
      <c r="X2108" s="199" t="e">
        <f>AND($C2108&lt;&gt;"",#REF!&lt;&gt;"")</f>
        <v>#REF!</v>
      </c>
      <c r="Y2108" s="199" t="e">
        <f>AND($C2108&lt;&gt;"",#REF!&lt;&gt;"")</f>
        <v>#REF!</v>
      </c>
      <c r="Z2108" s="199" t="e">
        <f>AND($C2108&lt;&gt;"",#REF!&lt;&gt;"")</f>
        <v>#REF!</v>
      </c>
      <c r="AA2108" s="199" t="e">
        <f t="shared" si="70"/>
        <v>#REF!</v>
      </c>
      <c r="AB2108" s="199" t="e">
        <f t="shared" si="70"/>
        <v>#REF!</v>
      </c>
      <c r="AC2108" s="199" t="e">
        <f t="shared" si="70"/>
        <v>#REF!</v>
      </c>
      <c r="AD2108" s="199" t="e">
        <f t="shared" si="69"/>
        <v>#REF!</v>
      </c>
      <c r="AE2108" s="199" t="e">
        <f t="shared" si="69"/>
        <v>#REF!</v>
      </c>
      <c r="AF2108" s="199" t="e">
        <f t="shared" si="69"/>
        <v>#REF!</v>
      </c>
    </row>
    <row r="2109" spans="21:32">
      <c r="U2109" s="199" t="e">
        <f>AND($C2109&lt;&gt;"",#REF!&lt;&gt;"")</f>
        <v>#REF!</v>
      </c>
      <c r="V2109" s="199" t="e">
        <f>AND($C2109&lt;&gt;"",#REF!&lt;&gt;"")</f>
        <v>#REF!</v>
      </c>
      <c r="W2109" s="199" t="e">
        <f>AND($C2109&lt;&gt;"",#REF!&lt;&gt;"")</f>
        <v>#REF!</v>
      </c>
      <c r="X2109" s="199" t="e">
        <f>AND($C2109&lt;&gt;"",#REF!&lt;&gt;"")</f>
        <v>#REF!</v>
      </c>
      <c r="Y2109" s="199" t="e">
        <f>AND($C2109&lt;&gt;"",#REF!&lt;&gt;"")</f>
        <v>#REF!</v>
      </c>
      <c r="Z2109" s="199" t="e">
        <f>AND($C2109&lt;&gt;"",#REF!&lt;&gt;"")</f>
        <v>#REF!</v>
      </c>
      <c r="AA2109" s="199" t="e">
        <f t="shared" si="70"/>
        <v>#REF!</v>
      </c>
      <c r="AB2109" s="199" t="e">
        <f t="shared" si="70"/>
        <v>#REF!</v>
      </c>
      <c r="AC2109" s="199" t="e">
        <f t="shared" si="70"/>
        <v>#REF!</v>
      </c>
      <c r="AD2109" s="199" t="e">
        <f t="shared" si="69"/>
        <v>#REF!</v>
      </c>
      <c r="AE2109" s="199" t="e">
        <f t="shared" si="69"/>
        <v>#REF!</v>
      </c>
      <c r="AF2109" s="199" t="e">
        <f t="shared" si="69"/>
        <v>#REF!</v>
      </c>
    </row>
    <row r="2110" spans="21:32">
      <c r="U2110" s="199" t="e">
        <f>AND($C2110&lt;&gt;"",#REF!&lt;&gt;"")</f>
        <v>#REF!</v>
      </c>
      <c r="V2110" s="199" t="e">
        <f>AND($C2110&lt;&gt;"",#REF!&lt;&gt;"")</f>
        <v>#REF!</v>
      </c>
      <c r="W2110" s="199" t="e">
        <f>AND($C2110&lt;&gt;"",#REF!&lt;&gt;"")</f>
        <v>#REF!</v>
      </c>
      <c r="X2110" s="199" t="e">
        <f>AND($C2110&lt;&gt;"",#REF!&lt;&gt;"")</f>
        <v>#REF!</v>
      </c>
      <c r="Y2110" s="199" t="e">
        <f>AND($C2110&lt;&gt;"",#REF!&lt;&gt;"")</f>
        <v>#REF!</v>
      </c>
      <c r="Z2110" s="199" t="e">
        <f>AND($C2110&lt;&gt;"",#REF!&lt;&gt;"")</f>
        <v>#REF!</v>
      </c>
      <c r="AA2110" s="199" t="e">
        <f t="shared" si="70"/>
        <v>#REF!</v>
      </c>
      <c r="AB2110" s="199" t="e">
        <f t="shared" si="70"/>
        <v>#REF!</v>
      </c>
      <c r="AC2110" s="199" t="e">
        <f t="shared" si="70"/>
        <v>#REF!</v>
      </c>
      <c r="AD2110" s="199" t="e">
        <f t="shared" si="69"/>
        <v>#REF!</v>
      </c>
      <c r="AE2110" s="199" t="e">
        <f t="shared" si="69"/>
        <v>#REF!</v>
      </c>
      <c r="AF2110" s="199" t="e">
        <f t="shared" si="69"/>
        <v>#REF!</v>
      </c>
    </row>
    <row r="2111" spans="21:32">
      <c r="U2111" s="199" t="e">
        <f>AND($C2111&lt;&gt;"",#REF!&lt;&gt;"")</f>
        <v>#REF!</v>
      </c>
      <c r="V2111" s="199" t="e">
        <f>AND($C2111&lt;&gt;"",#REF!&lt;&gt;"")</f>
        <v>#REF!</v>
      </c>
      <c r="W2111" s="199" t="e">
        <f>AND($C2111&lt;&gt;"",#REF!&lt;&gt;"")</f>
        <v>#REF!</v>
      </c>
      <c r="X2111" s="199" t="e">
        <f>AND($C2111&lt;&gt;"",#REF!&lt;&gt;"")</f>
        <v>#REF!</v>
      </c>
      <c r="Y2111" s="199" t="e">
        <f>AND($C2111&lt;&gt;"",#REF!&lt;&gt;"")</f>
        <v>#REF!</v>
      </c>
      <c r="Z2111" s="199" t="e">
        <f>AND($C2111&lt;&gt;"",#REF!&lt;&gt;"")</f>
        <v>#REF!</v>
      </c>
      <c r="AA2111" s="199" t="e">
        <f t="shared" si="70"/>
        <v>#REF!</v>
      </c>
      <c r="AB2111" s="199" t="e">
        <f t="shared" si="70"/>
        <v>#REF!</v>
      </c>
      <c r="AC2111" s="199" t="e">
        <f t="shared" si="70"/>
        <v>#REF!</v>
      </c>
      <c r="AD2111" s="199" t="e">
        <f t="shared" si="69"/>
        <v>#REF!</v>
      </c>
      <c r="AE2111" s="199" t="e">
        <f t="shared" si="69"/>
        <v>#REF!</v>
      </c>
      <c r="AF2111" s="199" t="e">
        <f t="shared" si="69"/>
        <v>#REF!</v>
      </c>
    </row>
    <row r="2112" spans="21:32">
      <c r="U2112" s="199" t="e">
        <f>AND($C2112&lt;&gt;"",#REF!&lt;&gt;"")</f>
        <v>#REF!</v>
      </c>
      <c r="V2112" s="199" t="e">
        <f>AND($C2112&lt;&gt;"",#REF!&lt;&gt;"")</f>
        <v>#REF!</v>
      </c>
      <c r="W2112" s="199" t="e">
        <f>AND($C2112&lt;&gt;"",#REF!&lt;&gt;"")</f>
        <v>#REF!</v>
      </c>
      <c r="X2112" s="199" t="e">
        <f>AND($C2112&lt;&gt;"",#REF!&lt;&gt;"")</f>
        <v>#REF!</v>
      </c>
      <c r="Y2112" s="199" t="e">
        <f>AND($C2112&lt;&gt;"",#REF!&lt;&gt;"")</f>
        <v>#REF!</v>
      </c>
      <c r="Z2112" s="199" t="e">
        <f>AND($C2112&lt;&gt;"",#REF!&lt;&gt;"")</f>
        <v>#REF!</v>
      </c>
      <c r="AA2112" s="199" t="e">
        <f t="shared" si="70"/>
        <v>#REF!</v>
      </c>
      <c r="AB2112" s="199" t="e">
        <f t="shared" si="70"/>
        <v>#REF!</v>
      </c>
      <c r="AC2112" s="199" t="e">
        <f t="shared" si="70"/>
        <v>#REF!</v>
      </c>
      <c r="AD2112" s="199" t="e">
        <f t="shared" si="69"/>
        <v>#REF!</v>
      </c>
      <c r="AE2112" s="199" t="e">
        <f t="shared" si="69"/>
        <v>#REF!</v>
      </c>
      <c r="AF2112" s="199" t="e">
        <f t="shared" si="69"/>
        <v>#REF!</v>
      </c>
    </row>
    <row r="2113" spans="21:32">
      <c r="U2113" s="199" t="e">
        <f>AND($C2113&lt;&gt;"",#REF!&lt;&gt;"")</f>
        <v>#REF!</v>
      </c>
      <c r="V2113" s="199" t="e">
        <f>AND($C2113&lt;&gt;"",#REF!&lt;&gt;"")</f>
        <v>#REF!</v>
      </c>
      <c r="W2113" s="199" t="e">
        <f>AND($C2113&lt;&gt;"",#REF!&lt;&gt;"")</f>
        <v>#REF!</v>
      </c>
      <c r="X2113" s="199" t="e">
        <f>AND($C2113&lt;&gt;"",#REF!&lt;&gt;"")</f>
        <v>#REF!</v>
      </c>
      <c r="Y2113" s="199" t="e">
        <f>AND($C2113&lt;&gt;"",#REF!&lt;&gt;"")</f>
        <v>#REF!</v>
      </c>
      <c r="Z2113" s="199" t="e">
        <f>AND($C2113&lt;&gt;"",#REF!&lt;&gt;"")</f>
        <v>#REF!</v>
      </c>
      <c r="AA2113" s="199" t="e">
        <f t="shared" si="70"/>
        <v>#REF!</v>
      </c>
      <c r="AB2113" s="199" t="e">
        <f t="shared" si="70"/>
        <v>#REF!</v>
      </c>
      <c r="AC2113" s="199" t="e">
        <f t="shared" si="70"/>
        <v>#REF!</v>
      </c>
      <c r="AD2113" s="199" t="e">
        <f t="shared" si="69"/>
        <v>#REF!</v>
      </c>
      <c r="AE2113" s="199" t="e">
        <f t="shared" si="69"/>
        <v>#REF!</v>
      </c>
      <c r="AF2113" s="199" t="e">
        <f t="shared" si="69"/>
        <v>#REF!</v>
      </c>
    </row>
    <row r="2114" spans="21:32">
      <c r="U2114" s="199" t="e">
        <f>AND($C2114&lt;&gt;"",#REF!&lt;&gt;"")</f>
        <v>#REF!</v>
      </c>
      <c r="V2114" s="199" t="e">
        <f>AND($C2114&lt;&gt;"",#REF!&lt;&gt;"")</f>
        <v>#REF!</v>
      </c>
      <c r="W2114" s="199" t="e">
        <f>AND($C2114&lt;&gt;"",#REF!&lt;&gt;"")</f>
        <v>#REF!</v>
      </c>
      <c r="X2114" s="199" t="e">
        <f>AND($C2114&lt;&gt;"",#REF!&lt;&gt;"")</f>
        <v>#REF!</v>
      </c>
      <c r="Y2114" s="199" t="e">
        <f>AND($C2114&lt;&gt;"",#REF!&lt;&gt;"")</f>
        <v>#REF!</v>
      </c>
      <c r="Z2114" s="199" t="e">
        <f>AND($C2114&lt;&gt;"",#REF!&lt;&gt;"")</f>
        <v>#REF!</v>
      </c>
      <c r="AA2114" s="199" t="e">
        <f t="shared" si="70"/>
        <v>#REF!</v>
      </c>
      <c r="AB2114" s="199" t="e">
        <f t="shared" si="70"/>
        <v>#REF!</v>
      </c>
      <c r="AC2114" s="199" t="e">
        <f t="shared" si="70"/>
        <v>#REF!</v>
      </c>
      <c r="AD2114" s="199" t="e">
        <f t="shared" si="69"/>
        <v>#REF!</v>
      </c>
      <c r="AE2114" s="199" t="e">
        <f t="shared" si="69"/>
        <v>#REF!</v>
      </c>
      <c r="AF2114" s="199" t="e">
        <f t="shared" si="69"/>
        <v>#REF!</v>
      </c>
    </row>
    <row r="2115" spans="21:32">
      <c r="U2115" s="199" t="e">
        <f>AND($C2115&lt;&gt;"",#REF!&lt;&gt;"")</f>
        <v>#REF!</v>
      </c>
      <c r="V2115" s="199" t="e">
        <f>AND($C2115&lt;&gt;"",#REF!&lt;&gt;"")</f>
        <v>#REF!</v>
      </c>
      <c r="W2115" s="199" t="e">
        <f>AND($C2115&lt;&gt;"",#REF!&lt;&gt;"")</f>
        <v>#REF!</v>
      </c>
      <c r="X2115" s="199" t="e">
        <f>AND($C2115&lt;&gt;"",#REF!&lt;&gt;"")</f>
        <v>#REF!</v>
      </c>
      <c r="Y2115" s="199" t="e">
        <f>AND($C2115&lt;&gt;"",#REF!&lt;&gt;"")</f>
        <v>#REF!</v>
      </c>
      <c r="Z2115" s="199" t="e">
        <f>AND($C2115&lt;&gt;"",#REF!&lt;&gt;"")</f>
        <v>#REF!</v>
      </c>
      <c r="AA2115" s="199" t="e">
        <f t="shared" si="70"/>
        <v>#REF!</v>
      </c>
      <c r="AB2115" s="199" t="e">
        <f t="shared" si="70"/>
        <v>#REF!</v>
      </c>
      <c r="AC2115" s="199" t="e">
        <f t="shared" si="70"/>
        <v>#REF!</v>
      </c>
      <c r="AD2115" s="199" t="e">
        <f t="shared" si="69"/>
        <v>#REF!</v>
      </c>
      <c r="AE2115" s="199" t="e">
        <f t="shared" si="69"/>
        <v>#REF!</v>
      </c>
      <c r="AF2115" s="199" t="e">
        <f t="shared" si="69"/>
        <v>#REF!</v>
      </c>
    </row>
    <row r="2116" spans="21:32">
      <c r="U2116" s="199" t="e">
        <f>AND($C2116&lt;&gt;"",#REF!&lt;&gt;"")</f>
        <v>#REF!</v>
      </c>
      <c r="V2116" s="199" t="e">
        <f>AND($C2116&lt;&gt;"",#REF!&lt;&gt;"")</f>
        <v>#REF!</v>
      </c>
      <c r="W2116" s="199" t="e">
        <f>AND($C2116&lt;&gt;"",#REF!&lt;&gt;"")</f>
        <v>#REF!</v>
      </c>
      <c r="X2116" s="199" t="e">
        <f>AND($C2116&lt;&gt;"",#REF!&lt;&gt;"")</f>
        <v>#REF!</v>
      </c>
      <c r="Y2116" s="199" t="e">
        <f>AND($C2116&lt;&gt;"",#REF!&lt;&gt;"")</f>
        <v>#REF!</v>
      </c>
      <c r="Z2116" s="199" t="e">
        <f>AND($C2116&lt;&gt;"",#REF!&lt;&gt;"")</f>
        <v>#REF!</v>
      </c>
      <c r="AA2116" s="199" t="e">
        <f t="shared" si="70"/>
        <v>#REF!</v>
      </c>
      <c r="AB2116" s="199" t="e">
        <f t="shared" si="70"/>
        <v>#REF!</v>
      </c>
      <c r="AC2116" s="199" t="e">
        <f t="shared" si="70"/>
        <v>#REF!</v>
      </c>
      <c r="AD2116" s="199" t="e">
        <f t="shared" si="69"/>
        <v>#REF!</v>
      </c>
      <c r="AE2116" s="199" t="e">
        <f t="shared" si="69"/>
        <v>#REF!</v>
      </c>
      <c r="AF2116" s="199" t="e">
        <f t="shared" si="69"/>
        <v>#REF!</v>
      </c>
    </row>
    <row r="2117" spans="21:32">
      <c r="U2117" s="199" t="e">
        <f>AND($C2117&lt;&gt;"",#REF!&lt;&gt;"")</f>
        <v>#REF!</v>
      </c>
      <c r="V2117" s="199" t="e">
        <f>AND($C2117&lt;&gt;"",#REF!&lt;&gt;"")</f>
        <v>#REF!</v>
      </c>
      <c r="W2117" s="199" t="e">
        <f>AND($C2117&lt;&gt;"",#REF!&lt;&gt;"")</f>
        <v>#REF!</v>
      </c>
      <c r="X2117" s="199" t="e">
        <f>AND($C2117&lt;&gt;"",#REF!&lt;&gt;"")</f>
        <v>#REF!</v>
      </c>
      <c r="Y2117" s="199" t="e">
        <f>AND($C2117&lt;&gt;"",#REF!&lt;&gt;"")</f>
        <v>#REF!</v>
      </c>
      <c r="Z2117" s="199" t="e">
        <f>AND($C2117&lt;&gt;"",#REF!&lt;&gt;"")</f>
        <v>#REF!</v>
      </c>
      <c r="AA2117" s="199" t="e">
        <f t="shared" si="70"/>
        <v>#REF!</v>
      </c>
      <c r="AB2117" s="199" t="e">
        <f t="shared" si="70"/>
        <v>#REF!</v>
      </c>
      <c r="AC2117" s="199" t="e">
        <f t="shared" si="70"/>
        <v>#REF!</v>
      </c>
      <c r="AD2117" s="199" t="e">
        <f t="shared" si="69"/>
        <v>#REF!</v>
      </c>
      <c r="AE2117" s="199" t="e">
        <f t="shared" si="69"/>
        <v>#REF!</v>
      </c>
      <c r="AF2117" s="199" t="e">
        <f t="shared" si="69"/>
        <v>#REF!</v>
      </c>
    </row>
    <row r="2118" spans="21:32">
      <c r="U2118" s="199" t="e">
        <f>AND($C2118&lt;&gt;"",#REF!&lt;&gt;"")</f>
        <v>#REF!</v>
      </c>
      <c r="V2118" s="199" t="e">
        <f>AND($C2118&lt;&gt;"",#REF!&lt;&gt;"")</f>
        <v>#REF!</v>
      </c>
      <c r="W2118" s="199" t="e">
        <f>AND($C2118&lt;&gt;"",#REF!&lt;&gt;"")</f>
        <v>#REF!</v>
      </c>
      <c r="X2118" s="199" t="e">
        <f>AND($C2118&lt;&gt;"",#REF!&lt;&gt;"")</f>
        <v>#REF!</v>
      </c>
      <c r="Y2118" s="199" t="e">
        <f>AND($C2118&lt;&gt;"",#REF!&lt;&gt;"")</f>
        <v>#REF!</v>
      </c>
      <c r="Z2118" s="199" t="e">
        <f>AND($C2118&lt;&gt;"",#REF!&lt;&gt;"")</f>
        <v>#REF!</v>
      </c>
      <c r="AA2118" s="199" t="e">
        <f t="shared" si="70"/>
        <v>#REF!</v>
      </c>
      <c r="AB2118" s="199" t="e">
        <f t="shared" si="70"/>
        <v>#REF!</v>
      </c>
      <c r="AC2118" s="199" t="e">
        <f t="shared" si="70"/>
        <v>#REF!</v>
      </c>
      <c r="AD2118" s="199" t="e">
        <f t="shared" si="69"/>
        <v>#REF!</v>
      </c>
      <c r="AE2118" s="199" t="e">
        <f t="shared" si="69"/>
        <v>#REF!</v>
      </c>
      <c r="AF2118" s="199" t="e">
        <f t="shared" si="69"/>
        <v>#REF!</v>
      </c>
    </row>
    <row r="2119" spans="21:32">
      <c r="U2119" s="199" t="e">
        <f>AND($C2119&lt;&gt;"",#REF!&lt;&gt;"")</f>
        <v>#REF!</v>
      </c>
      <c r="V2119" s="199" t="e">
        <f>AND($C2119&lt;&gt;"",#REF!&lt;&gt;"")</f>
        <v>#REF!</v>
      </c>
      <c r="W2119" s="199" t="e">
        <f>AND($C2119&lt;&gt;"",#REF!&lt;&gt;"")</f>
        <v>#REF!</v>
      </c>
      <c r="X2119" s="199" t="e">
        <f>AND($C2119&lt;&gt;"",#REF!&lt;&gt;"")</f>
        <v>#REF!</v>
      </c>
      <c r="Y2119" s="199" t="e">
        <f>AND($C2119&lt;&gt;"",#REF!&lt;&gt;"")</f>
        <v>#REF!</v>
      </c>
      <c r="Z2119" s="199" t="e">
        <f>AND($C2119&lt;&gt;"",#REF!&lt;&gt;"")</f>
        <v>#REF!</v>
      </c>
      <c r="AA2119" s="199" t="e">
        <f t="shared" si="70"/>
        <v>#REF!</v>
      </c>
      <c r="AB2119" s="199" t="e">
        <f t="shared" si="70"/>
        <v>#REF!</v>
      </c>
      <c r="AC2119" s="199" t="e">
        <f t="shared" si="70"/>
        <v>#REF!</v>
      </c>
      <c r="AD2119" s="199" t="e">
        <f t="shared" si="69"/>
        <v>#REF!</v>
      </c>
      <c r="AE2119" s="199" t="e">
        <f t="shared" si="69"/>
        <v>#REF!</v>
      </c>
      <c r="AF2119" s="199" t="e">
        <f t="shared" si="69"/>
        <v>#REF!</v>
      </c>
    </row>
    <row r="2120" spans="21:32">
      <c r="U2120" s="199" t="e">
        <f>AND($C2120&lt;&gt;"",#REF!&lt;&gt;"")</f>
        <v>#REF!</v>
      </c>
      <c r="V2120" s="199" t="e">
        <f>AND($C2120&lt;&gt;"",#REF!&lt;&gt;"")</f>
        <v>#REF!</v>
      </c>
      <c r="W2120" s="199" t="e">
        <f>AND($C2120&lt;&gt;"",#REF!&lt;&gt;"")</f>
        <v>#REF!</v>
      </c>
      <c r="X2120" s="199" t="e">
        <f>AND($C2120&lt;&gt;"",#REF!&lt;&gt;"")</f>
        <v>#REF!</v>
      </c>
      <c r="Y2120" s="199" t="e">
        <f>AND($C2120&lt;&gt;"",#REF!&lt;&gt;"")</f>
        <v>#REF!</v>
      </c>
      <c r="Z2120" s="199" t="e">
        <f>AND($C2120&lt;&gt;"",#REF!&lt;&gt;"")</f>
        <v>#REF!</v>
      </c>
      <c r="AA2120" s="199" t="e">
        <f t="shared" si="70"/>
        <v>#REF!</v>
      </c>
      <c r="AB2120" s="199" t="e">
        <f t="shared" si="70"/>
        <v>#REF!</v>
      </c>
      <c r="AC2120" s="199" t="e">
        <f t="shared" si="70"/>
        <v>#REF!</v>
      </c>
      <c r="AD2120" s="199" t="e">
        <f t="shared" si="69"/>
        <v>#REF!</v>
      </c>
      <c r="AE2120" s="199" t="e">
        <f t="shared" si="69"/>
        <v>#REF!</v>
      </c>
      <c r="AF2120" s="199" t="e">
        <f t="shared" si="69"/>
        <v>#REF!</v>
      </c>
    </row>
    <row r="2121" spans="21:32">
      <c r="U2121" s="199" t="e">
        <f>AND($C2121&lt;&gt;"",#REF!&lt;&gt;"")</f>
        <v>#REF!</v>
      </c>
      <c r="V2121" s="199" t="e">
        <f>AND($C2121&lt;&gt;"",#REF!&lt;&gt;"")</f>
        <v>#REF!</v>
      </c>
      <c r="W2121" s="199" t="e">
        <f>AND($C2121&lt;&gt;"",#REF!&lt;&gt;"")</f>
        <v>#REF!</v>
      </c>
      <c r="X2121" s="199" t="e">
        <f>AND($C2121&lt;&gt;"",#REF!&lt;&gt;"")</f>
        <v>#REF!</v>
      </c>
      <c r="Y2121" s="199" t="e">
        <f>AND($C2121&lt;&gt;"",#REF!&lt;&gt;"")</f>
        <v>#REF!</v>
      </c>
      <c r="Z2121" s="199" t="e">
        <f>AND($C2121&lt;&gt;"",#REF!&lt;&gt;"")</f>
        <v>#REF!</v>
      </c>
      <c r="AA2121" s="199" t="e">
        <f t="shared" si="70"/>
        <v>#REF!</v>
      </c>
      <c r="AB2121" s="199" t="e">
        <f t="shared" si="70"/>
        <v>#REF!</v>
      </c>
      <c r="AC2121" s="199" t="e">
        <f t="shared" si="70"/>
        <v>#REF!</v>
      </c>
      <c r="AD2121" s="199" t="e">
        <f t="shared" si="69"/>
        <v>#REF!</v>
      </c>
      <c r="AE2121" s="199" t="e">
        <f t="shared" si="69"/>
        <v>#REF!</v>
      </c>
      <c r="AF2121" s="199" t="e">
        <f t="shared" si="69"/>
        <v>#REF!</v>
      </c>
    </row>
    <row r="2122" spans="21:32">
      <c r="U2122" s="199" t="e">
        <f>AND($C2122&lt;&gt;"",#REF!&lt;&gt;"")</f>
        <v>#REF!</v>
      </c>
      <c r="V2122" s="199" t="e">
        <f>AND($C2122&lt;&gt;"",#REF!&lt;&gt;"")</f>
        <v>#REF!</v>
      </c>
      <c r="W2122" s="199" t="e">
        <f>AND($C2122&lt;&gt;"",#REF!&lt;&gt;"")</f>
        <v>#REF!</v>
      </c>
      <c r="X2122" s="199" t="e">
        <f>AND($C2122&lt;&gt;"",#REF!&lt;&gt;"")</f>
        <v>#REF!</v>
      </c>
      <c r="Y2122" s="199" t="e">
        <f>AND($C2122&lt;&gt;"",#REF!&lt;&gt;"")</f>
        <v>#REF!</v>
      </c>
      <c r="Z2122" s="199" t="e">
        <f>AND($C2122&lt;&gt;"",#REF!&lt;&gt;"")</f>
        <v>#REF!</v>
      </c>
      <c r="AA2122" s="199" t="e">
        <f t="shared" si="70"/>
        <v>#REF!</v>
      </c>
      <c r="AB2122" s="199" t="e">
        <f t="shared" si="70"/>
        <v>#REF!</v>
      </c>
      <c r="AC2122" s="199" t="e">
        <f t="shared" si="70"/>
        <v>#REF!</v>
      </c>
      <c r="AD2122" s="199" t="e">
        <f t="shared" si="69"/>
        <v>#REF!</v>
      </c>
      <c r="AE2122" s="199" t="e">
        <f t="shared" si="69"/>
        <v>#REF!</v>
      </c>
      <c r="AF2122" s="199" t="e">
        <f t="shared" si="69"/>
        <v>#REF!</v>
      </c>
    </row>
    <row r="2123" spans="21:32">
      <c r="U2123" s="199" t="e">
        <f>AND($C2123&lt;&gt;"",#REF!&lt;&gt;"")</f>
        <v>#REF!</v>
      </c>
      <c r="V2123" s="199" t="e">
        <f>AND($C2123&lt;&gt;"",#REF!&lt;&gt;"")</f>
        <v>#REF!</v>
      </c>
      <c r="W2123" s="199" t="e">
        <f>AND($C2123&lt;&gt;"",#REF!&lt;&gt;"")</f>
        <v>#REF!</v>
      </c>
      <c r="X2123" s="199" t="e">
        <f>AND($C2123&lt;&gt;"",#REF!&lt;&gt;"")</f>
        <v>#REF!</v>
      </c>
      <c r="Y2123" s="199" t="e">
        <f>AND($C2123&lt;&gt;"",#REF!&lt;&gt;"")</f>
        <v>#REF!</v>
      </c>
      <c r="Z2123" s="199" t="e">
        <f>AND($C2123&lt;&gt;"",#REF!&lt;&gt;"")</f>
        <v>#REF!</v>
      </c>
      <c r="AA2123" s="199" t="e">
        <f t="shared" si="70"/>
        <v>#REF!</v>
      </c>
      <c r="AB2123" s="199" t="e">
        <f t="shared" si="70"/>
        <v>#REF!</v>
      </c>
      <c r="AC2123" s="199" t="e">
        <f t="shared" si="70"/>
        <v>#REF!</v>
      </c>
      <c r="AD2123" s="199" t="e">
        <f t="shared" si="69"/>
        <v>#REF!</v>
      </c>
      <c r="AE2123" s="199" t="e">
        <f t="shared" si="69"/>
        <v>#REF!</v>
      </c>
      <c r="AF2123" s="199" t="e">
        <f t="shared" si="69"/>
        <v>#REF!</v>
      </c>
    </row>
    <row r="2124" spans="21:32">
      <c r="U2124" s="199" t="e">
        <f>AND($C2124&lt;&gt;"",#REF!&lt;&gt;"")</f>
        <v>#REF!</v>
      </c>
      <c r="V2124" s="199" t="e">
        <f>AND($C2124&lt;&gt;"",#REF!&lt;&gt;"")</f>
        <v>#REF!</v>
      </c>
      <c r="W2124" s="199" t="e">
        <f>AND($C2124&lt;&gt;"",#REF!&lt;&gt;"")</f>
        <v>#REF!</v>
      </c>
      <c r="X2124" s="199" t="e">
        <f>AND($C2124&lt;&gt;"",#REF!&lt;&gt;"")</f>
        <v>#REF!</v>
      </c>
      <c r="Y2124" s="199" t="e">
        <f>AND($C2124&lt;&gt;"",#REF!&lt;&gt;"")</f>
        <v>#REF!</v>
      </c>
      <c r="Z2124" s="199" t="e">
        <f>AND($C2124&lt;&gt;"",#REF!&lt;&gt;"")</f>
        <v>#REF!</v>
      </c>
      <c r="AA2124" s="199" t="e">
        <f t="shared" si="70"/>
        <v>#REF!</v>
      </c>
      <c r="AB2124" s="199" t="e">
        <f t="shared" si="70"/>
        <v>#REF!</v>
      </c>
      <c r="AC2124" s="199" t="e">
        <f t="shared" si="70"/>
        <v>#REF!</v>
      </c>
      <c r="AD2124" s="199" t="e">
        <f t="shared" si="69"/>
        <v>#REF!</v>
      </c>
      <c r="AE2124" s="199" t="e">
        <f t="shared" si="69"/>
        <v>#REF!</v>
      </c>
      <c r="AF2124" s="199" t="e">
        <f t="shared" si="69"/>
        <v>#REF!</v>
      </c>
    </row>
    <row r="2125" spans="21:32">
      <c r="U2125" s="199" t="e">
        <f>AND($C2125&lt;&gt;"",#REF!&lt;&gt;"")</f>
        <v>#REF!</v>
      </c>
      <c r="V2125" s="199" t="e">
        <f>AND($C2125&lt;&gt;"",#REF!&lt;&gt;"")</f>
        <v>#REF!</v>
      </c>
      <c r="W2125" s="199" t="e">
        <f>AND($C2125&lt;&gt;"",#REF!&lt;&gt;"")</f>
        <v>#REF!</v>
      </c>
      <c r="X2125" s="199" t="e">
        <f>AND($C2125&lt;&gt;"",#REF!&lt;&gt;"")</f>
        <v>#REF!</v>
      </c>
      <c r="Y2125" s="199" t="e">
        <f>AND($C2125&lt;&gt;"",#REF!&lt;&gt;"")</f>
        <v>#REF!</v>
      </c>
      <c r="Z2125" s="199" t="e">
        <f>AND($C2125&lt;&gt;"",#REF!&lt;&gt;"")</f>
        <v>#REF!</v>
      </c>
      <c r="AA2125" s="199" t="e">
        <f t="shared" si="70"/>
        <v>#REF!</v>
      </c>
      <c r="AB2125" s="199" t="e">
        <f t="shared" si="70"/>
        <v>#REF!</v>
      </c>
      <c r="AC2125" s="199" t="e">
        <f t="shared" si="70"/>
        <v>#REF!</v>
      </c>
      <c r="AD2125" s="199" t="e">
        <f t="shared" si="69"/>
        <v>#REF!</v>
      </c>
      <c r="AE2125" s="199" t="e">
        <f t="shared" si="69"/>
        <v>#REF!</v>
      </c>
      <c r="AF2125" s="199" t="e">
        <f t="shared" si="69"/>
        <v>#REF!</v>
      </c>
    </row>
    <row r="2126" spans="21:32">
      <c r="U2126" s="199" t="e">
        <f>AND($C2126&lt;&gt;"",#REF!&lt;&gt;"")</f>
        <v>#REF!</v>
      </c>
      <c r="V2126" s="199" t="e">
        <f>AND($C2126&lt;&gt;"",#REF!&lt;&gt;"")</f>
        <v>#REF!</v>
      </c>
      <c r="W2126" s="199" t="e">
        <f>AND($C2126&lt;&gt;"",#REF!&lt;&gt;"")</f>
        <v>#REF!</v>
      </c>
      <c r="X2126" s="199" t="e">
        <f>AND($C2126&lt;&gt;"",#REF!&lt;&gt;"")</f>
        <v>#REF!</v>
      </c>
      <c r="Y2126" s="199" t="e">
        <f>AND($C2126&lt;&gt;"",#REF!&lt;&gt;"")</f>
        <v>#REF!</v>
      </c>
      <c r="Z2126" s="199" t="e">
        <f>AND($C2126&lt;&gt;"",#REF!&lt;&gt;"")</f>
        <v>#REF!</v>
      </c>
      <c r="AA2126" s="199" t="e">
        <f t="shared" si="70"/>
        <v>#REF!</v>
      </c>
      <c r="AB2126" s="199" t="e">
        <f t="shared" si="70"/>
        <v>#REF!</v>
      </c>
      <c r="AC2126" s="199" t="e">
        <f t="shared" si="70"/>
        <v>#REF!</v>
      </c>
      <c r="AD2126" s="199" t="e">
        <f t="shared" si="69"/>
        <v>#REF!</v>
      </c>
      <c r="AE2126" s="199" t="e">
        <f t="shared" si="69"/>
        <v>#REF!</v>
      </c>
      <c r="AF2126" s="199" t="e">
        <f t="shared" si="69"/>
        <v>#REF!</v>
      </c>
    </row>
    <row r="2127" spans="21:32">
      <c r="U2127" s="199" t="e">
        <f>AND($C2127&lt;&gt;"",#REF!&lt;&gt;"")</f>
        <v>#REF!</v>
      </c>
      <c r="V2127" s="199" t="e">
        <f>AND($C2127&lt;&gt;"",#REF!&lt;&gt;"")</f>
        <v>#REF!</v>
      </c>
      <c r="W2127" s="199" t="e">
        <f>AND($C2127&lt;&gt;"",#REF!&lt;&gt;"")</f>
        <v>#REF!</v>
      </c>
      <c r="X2127" s="199" t="e">
        <f>AND($C2127&lt;&gt;"",#REF!&lt;&gt;"")</f>
        <v>#REF!</v>
      </c>
      <c r="Y2127" s="199" t="e">
        <f>AND($C2127&lt;&gt;"",#REF!&lt;&gt;"")</f>
        <v>#REF!</v>
      </c>
      <c r="Z2127" s="199" t="e">
        <f>AND($C2127&lt;&gt;"",#REF!&lt;&gt;"")</f>
        <v>#REF!</v>
      </c>
      <c r="AA2127" s="199" t="e">
        <f t="shared" si="70"/>
        <v>#REF!</v>
      </c>
      <c r="AB2127" s="199" t="e">
        <f t="shared" si="70"/>
        <v>#REF!</v>
      </c>
      <c r="AC2127" s="199" t="e">
        <f t="shared" si="70"/>
        <v>#REF!</v>
      </c>
      <c r="AD2127" s="199" t="e">
        <f t="shared" si="69"/>
        <v>#REF!</v>
      </c>
      <c r="AE2127" s="199" t="e">
        <f t="shared" si="69"/>
        <v>#REF!</v>
      </c>
      <c r="AF2127" s="199" t="e">
        <f t="shared" si="69"/>
        <v>#REF!</v>
      </c>
    </row>
    <row r="2128" spans="21:32">
      <c r="U2128" s="199" t="e">
        <f>AND($C2128&lt;&gt;"",#REF!&lt;&gt;"")</f>
        <v>#REF!</v>
      </c>
      <c r="V2128" s="199" t="e">
        <f>AND($C2128&lt;&gt;"",#REF!&lt;&gt;"")</f>
        <v>#REF!</v>
      </c>
      <c r="W2128" s="199" t="e">
        <f>AND($C2128&lt;&gt;"",#REF!&lt;&gt;"")</f>
        <v>#REF!</v>
      </c>
      <c r="X2128" s="199" t="e">
        <f>AND($C2128&lt;&gt;"",#REF!&lt;&gt;"")</f>
        <v>#REF!</v>
      </c>
      <c r="Y2128" s="199" t="e">
        <f>AND($C2128&lt;&gt;"",#REF!&lt;&gt;"")</f>
        <v>#REF!</v>
      </c>
      <c r="Z2128" s="199" t="e">
        <f>AND($C2128&lt;&gt;"",#REF!&lt;&gt;"")</f>
        <v>#REF!</v>
      </c>
      <c r="AA2128" s="199" t="e">
        <f t="shared" si="70"/>
        <v>#REF!</v>
      </c>
      <c r="AB2128" s="199" t="e">
        <f t="shared" si="70"/>
        <v>#REF!</v>
      </c>
      <c r="AC2128" s="199" t="e">
        <f t="shared" si="70"/>
        <v>#REF!</v>
      </c>
      <c r="AD2128" s="199" t="e">
        <f t="shared" si="69"/>
        <v>#REF!</v>
      </c>
      <c r="AE2128" s="199" t="e">
        <f t="shared" si="69"/>
        <v>#REF!</v>
      </c>
      <c r="AF2128" s="199" t="e">
        <f t="shared" si="69"/>
        <v>#REF!</v>
      </c>
    </row>
    <row r="2129" spans="21:32">
      <c r="U2129" s="199" t="e">
        <f>AND($C2129&lt;&gt;"",#REF!&lt;&gt;"")</f>
        <v>#REF!</v>
      </c>
      <c r="V2129" s="199" t="e">
        <f>AND($C2129&lt;&gt;"",#REF!&lt;&gt;"")</f>
        <v>#REF!</v>
      </c>
      <c r="W2129" s="199" t="e">
        <f>AND($C2129&lt;&gt;"",#REF!&lt;&gt;"")</f>
        <v>#REF!</v>
      </c>
      <c r="X2129" s="199" t="e">
        <f>AND($C2129&lt;&gt;"",#REF!&lt;&gt;"")</f>
        <v>#REF!</v>
      </c>
      <c r="Y2129" s="199" t="e">
        <f>AND($C2129&lt;&gt;"",#REF!&lt;&gt;"")</f>
        <v>#REF!</v>
      </c>
      <c r="Z2129" s="199" t="e">
        <f>AND($C2129&lt;&gt;"",#REF!&lt;&gt;"")</f>
        <v>#REF!</v>
      </c>
      <c r="AA2129" s="199" t="e">
        <f t="shared" si="70"/>
        <v>#REF!</v>
      </c>
      <c r="AB2129" s="199" t="e">
        <f t="shared" si="70"/>
        <v>#REF!</v>
      </c>
      <c r="AC2129" s="199" t="e">
        <f t="shared" si="70"/>
        <v>#REF!</v>
      </c>
      <c r="AD2129" s="199" t="e">
        <f t="shared" si="69"/>
        <v>#REF!</v>
      </c>
      <c r="AE2129" s="199" t="e">
        <f t="shared" si="69"/>
        <v>#REF!</v>
      </c>
      <c r="AF2129" s="199" t="e">
        <f t="shared" si="69"/>
        <v>#REF!</v>
      </c>
    </row>
    <row r="2130" spans="21:32">
      <c r="U2130" s="199" t="e">
        <f>AND($C2130&lt;&gt;"",#REF!&lt;&gt;"")</f>
        <v>#REF!</v>
      </c>
      <c r="V2130" s="199" t="e">
        <f>AND($C2130&lt;&gt;"",#REF!&lt;&gt;"")</f>
        <v>#REF!</v>
      </c>
      <c r="W2130" s="199" t="e">
        <f>AND($C2130&lt;&gt;"",#REF!&lt;&gt;"")</f>
        <v>#REF!</v>
      </c>
      <c r="X2130" s="199" t="e">
        <f>AND($C2130&lt;&gt;"",#REF!&lt;&gt;"")</f>
        <v>#REF!</v>
      </c>
      <c r="Y2130" s="199" t="e">
        <f>AND($C2130&lt;&gt;"",#REF!&lt;&gt;"")</f>
        <v>#REF!</v>
      </c>
      <c r="Z2130" s="199" t="e">
        <f>AND($C2130&lt;&gt;"",#REF!&lt;&gt;"")</f>
        <v>#REF!</v>
      </c>
      <c r="AA2130" s="199" t="e">
        <f t="shared" si="70"/>
        <v>#REF!</v>
      </c>
      <c r="AB2130" s="199" t="e">
        <f t="shared" si="70"/>
        <v>#REF!</v>
      </c>
      <c r="AC2130" s="199" t="e">
        <f t="shared" si="70"/>
        <v>#REF!</v>
      </c>
      <c r="AD2130" s="199" t="e">
        <f t="shared" si="69"/>
        <v>#REF!</v>
      </c>
      <c r="AE2130" s="199" t="e">
        <f t="shared" si="69"/>
        <v>#REF!</v>
      </c>
      <c r="AF2130" s="199" t="e">
        <f t="shared" si="69"/>
        <v>#REF!</v>
      </c>
    </row>
    <row r="2131" spans="21:32">
      <c r="U2131" s="199" t="e">
        <f>AND($C2131&lt;&gt;"",#REF!&lt;&gt;"")</f>
        <v>#REF!</v>
      </c>
      <c r="V2131" s="199" t="e">
        <f>AND($C2131&lt;&gt;"",#REF!&lt;&gt;"")</f>
        <v>#REF!</v>
      </c>
      <c r="W2131" s="199" t="e">
        <f>AND($C2131&lt;&gt;"",#REF!&lt;&gt;"")</f>
        <v>#REF!</v>
      </c>
      <c r="X2131" s="199" t="e">
        <f>AND($C2131&lt;&gt;"",#REF!&lt;&gt;"")</f>
        <v>#REF!</v>
      </c>
      <c r="Y2131" s="199" t="e">
        <f>AND($C2131&lt;&gt;"",#REF!&lt;&gt;"")</f>
        <v>#REF!</v>
      </c>
      <c r="Z2131" s="199" t="e">
        <f>AND($C2131&lt;&gt;"",#REF!&lt;&gt;"")</f>
        <v>#REF!</v>
      </c>
      <c r="AA2131" s="199" t="e">
        <f t="shared" si="70"/>
        <v>#REF!</v>
      </c>
      <c r="AB2131" s="199" t="e">
        <f t="shared" si="70"/>
        <v>#REF!</v>
      </c>
      <c r="AC2131" s="199" t="e">
        <f t="shared" si="70"/>
        <v>#REF!</v>
      </c>
      <c r="AD2131" s="199" t="e">
        <f t="shared" si="70"/>
        <v>#REF!</v>
      </c>
      <c r="AE2131" s="199" t="e">
        <f t="shared" si="70"/>
        <v>#REF!</v>
      </c>
      <c r="AF2131" s="199" t="e">
        <f t="shared" si="70"/>
        <v>#REF!</v>
      </c>
    </row>
    <row r="2132" spans="21:32">
      <c r="U2132" s="199" t="e">
        <f>AND($C2132&lt;&gt;"",#REF!&lt;&gt;"")</f>
        <v>#REF!</v>
      </c>
      <c r="V2132" s="199" t="e">
        <f>AND($C2132&lt;&gt;"",#REF!&lt;&gt;"")</f>
        <v>#REF!</v>
      </c>
      <c r="W2132" s="199" t="e">
        <f>AND($C2132&lt;&gt;"",#REF!&lt;&gt;"")</f>
        <v>#REF!</v>
      </c>
      <c r="X2132" s="199" t="e">
        <f>AND($C2132&lt;&gt;"",#REF!&lt;&gt;"")</f>
        <v>#REF!</v>
      </c>
      <c r="Y2132" s="199" t="e">
        <f>AND($C2132&lt;&gt;"",#REF!&lt;&gt;"")</f>
        <v>#REF!</v>
      </c>
      <c r="Z2132" s="199" t="e">
        <f>AND($C2132&lt;&gt;"",#REF!&lt;&gt;"")</f>
        <v>#REF!</v>
      </c>
      <c r="AA2132" s="199" t="e">
        <f t="shared" ref="AA2132:AF2174" si="71">IF(U2132=TRUE,1,"")</f>
        <v>#REF!</v>
      </c>
      <c r="AB2132" s="199" t="e">
        <f t="shared" si="71"/>
        <v>#REF!</v>
      </c>
      <c r="AC2132" s="199" t="e">
        <f t="shared" si="71"/>
        <v>#REF!</v>
      </c>
      <c r="AD2132" s="199" t="e">
        <f t="shared" si="71"/>
        <v>#REF!</v>
      </c>
      <c r="AE2132" s="199" t="e">
        <f t="shared" si="71"/>
        <v>#REF!</v>
      </c>
      <c r="AF2132" s="199" t="e">
        <f t="shared" si="71"/>
        <v>#REF!</v>
      </c>
    </row>
    <row r="2133" spans="21:32">
      <c r="U2133" s="199" t="e">
        <f>AND($C2133&lt;&gt;"",#REF!&lt;&gt;"")</f>
        <v>#REF!</v>
      </c>
      <c r="V2133" s="199" t="e">
        <f>AND($C2133&lt;&gt;"",#REF!&lt;&gt;"")</f>
        <v>#REF!</v>
      </c>
      <c r="W2133" s="199" t="e">
        <f>AND($C2133&lt;&gt;"",#REF!&lt;&gt;"")</f>
        <v>#REF!</v>
      </c>
      <c r="X2133" s="199" t="e">
        <f>AND($C2133&lt;&gt;"",#REF!&lt;&gt;"")</f>
        <v>#REF!</v>
      </c>
      <c r="Y2133" s="199" t="e">
        <f>AND($C2133&lt;&gt;"",#REF!&lt;&gt;"")</f>
        <v>#REF!</v>
      </c>
      <c r="Z2133" s="199" t="e">
        <f>AND($C2133&lt;&gt;"",#REF!&lt;&gt;"")</f>
        <v>#REF!</v>
      </c>
      <c r="AA2133" s="199" t="e">
        <f t="shared" si="71"/>
        <v>#REF!</v>
      </c>
      <c r="AB2133" s="199" t="e">
        <f t="shared" si="71"/>
        <v>#REF!</v>
      </c>
      <c r="AC2133" s="199" t="e">
        <f t="shared" si="71"/>
        <v>#REF!</v>
      </c>
      <c r="AD2133" s="199" t="e">
        <f t="shared" si="71"/>
        <v>#REF!</v>
      </c>
      <c r="AE2133" s="199" t="e">
        <f t="shared" si="71"/>
        <v>#REF!</v>
      </c>
      <c r="AF2133" s="199" t="e">
        <f t="shared" si="71"/>
        <v>#REF!</v>
      </c>
    </row>
    <row r="2134" spans="21:32">
      <c r="U2134" s="199" t="e">
        <f>AND($C2134&lt;&gt;"",#REF!&lt;&gt;"")</f>
        <v>#REF!</v>
      </c>
      <c r="V2134" s="199" t="e">
        <f>AND($C2134&lt;&gt;"",#REF!&lt;&gt;"")</f>
        <v>#REF!</v>
      </c>
      <c r="W2134" s="199" t="e">
        <f>AND($C2134&lt;&gt;"",#REF!&lt;&gt;"")</f>
        <v>#REF!</v>
      </c>
      <c r="X2134" s="199" t="e">
        <f>AND($C2134&lt;&gt;"",#REF!&lt;&gt;"")</f>
        <v>#REF!</v>
      </c>
      <c r="Y2134" s="199" t="e">
        <f>AND($C2134&lt;&gt;"",#REF!&lt;&gt;"")</f>
        <v>#REF!</v>
      </c>
      <c r="Z2134" s="199" t="e">
        <f>AND($C2134&lt;&gt;"",#REF!&lt;&gt;"")</f>
        <v>#REF!</v>
      </c>
      <c r="AA2134" s="199" t="e">
        <f t="shared" si="71"/>
        <v>#REF!</v>
      </c>
      <c r="AB2134" s="199" t="e">
        <f t="shared" si="71"/>
        <v>#REF!</v>
      </c>
      <c r="AC2134" s="199" t="e">
        <f t="shared" si="71"/>
        <v>#REF!</v>
      </c>
      <c r="AD2134" s="199" t="e">
        <f t="shared" si="71"/>
        <v>#REF!</v>
      </c>
      <c r="AE2134" s="199" t="e">
        <f t="shared" si="71"/>
        <v>#REF!</v>
      </c>
      <c r="AF2134" s="199" t="e">
        <f t="shared" si="71"/>
        <v>#REF!</v>
      </c>
    </row>
    <row r="2135" spans="21:32">
      <c r="U2135" s="199" t="e">
        <f>AND($C2135&lt;&gt;"",#REF!&lt;&gt;"")</f>
        <v>#REF!</v>
      </c>
      <c r="V2135" s="199" t="e">
        <f>AND($C2135&lt;&gt;"",#REF!&lt;&gt;"")</f>
        <v>#REF!</v>
      </c>
      <c r="W2135" s="199" t="e">
        <f>AND($C2135&lt;&gt;"",#REF!&lt;&gt;"")</f>
        <v>#REF!</v>
      </c>
      <c r="X2135" s="199" t="e">
        <f>AND($C2135&lt;&gt;"",#REF!&lt;&gt;"")</f>
        <v>#REF!</v>
      </c>
      <c r="Y2135" s="199" t="e">
        <f>AND($C2135&lt;&gt;"",#REF!&lt;&gt;"")</f>
        <v>#REF!</v>
      </c>
      <c r="Z2135" s="199" t="e">
        <f>AND($C2135&lt;&gt;"",#REF!&lt;&gt;"")</f>
        <v>#REF!</v>
      </c>
      <c r="AA2135" s="199" t="e">
        <f t="shared" si="71"/>
        <v>#REF!</v>
      </c>
      <c r="AB2135" s="199" t="e">
        <f t="shared" si="71"/>
        <v>#REF!</v>
      </c>
      <c r="AC2135" s="199" t="e">
        <f t="shared" si="71"/>
        <v>#REF!</v>
      </c>
      <c r="AD2135" s="199" t="e">
        <f t="shared" si="71"/>
        <v>#REF!</v>
      </c>
      <c r="AE2135" s="199" t="e">
        <f t="shared" si="71"/>
        <v>#REF!</v>
      </c>
      <c r="AF2135" s="199" t="e">
        <f t="shared" si="71"/>
        <v>#REF!</v>
      </c>
    </row>
    <row r="2136" spans="21:32">
      <c r="U2136" s="199" t="e">
        <f>AND($C2136&lt;&gt;"",#REF!&lt;&gt;"")</f>
        <v>#REF!</v>
      </c>
      <c r="V2136" s="199" t="e">
        <f>AND($C2136&lt;&gt;"",#REF!&lt;&gt;"")</f>
        <v>#REF!</v>
      </c>
      <c r="W2136" s="199" t="e">
        <f>AND($C2136&lt;&gt;"",#REF!&lt;&gt;"")</f>
        <v>#REF!</v>
      </c>
      <c r="X2136" s="199" t="e">
        <f>AND($C2136&lt;&gt;"",#REF!&lt;&gt;"")</f>
        <v>#REF!</v>
      </c>
      <c r="Y2136" s="199" t="e">
        <f>AND($C2136&lt;&gt;"",#REF!&lt;&gt;"")</f>
        <v>#REF!</v>
      </c>
      <c r="Z2136" s="199" t="e">
        <f>AND($C2136&lt;&gt;"",#REF!&lt;&gt;"")</f>
        <v>#REF!</v>
      </c>
      <c r="AA2136" s="199" t="e">
        <f t="shared" si="71"/>
        <v>#REF!</v>
      </c>
      <c r="AB2136" s="199" t="e">
        <f t="shared" si="71"/>
        <v>#REF!</v>
      </c>
      <c r="AC2136" s="199" t="e">
        <f t="shared" si="71"/>
        <v>#REF!</v>
      </c>
      <c r="AD2136" s="199" t="e">
        <f t="shared" si="71"/>
        <v>#REF!</v>
      </c>
      <c r="AE2136" s="199" t="e">
        <f t="shared" si="71"/>
        <v>#REF!</v>
      </c>
      <c r="AF2136" s="199" t="e">
        <f t="shared" si="71"/>
        <v>#REF!</v>
      </c>
    </row>
    <row r="2137" spans="21:32">
      <c r="U2137" s="199" t="e">
        <f>AND($C2137&lt;&gt;"",#REF!&lt;&gt;"")</f>
        <v>#REF!</v>
      </c>
      <c r="V2137" s="199" t="e">
        <f>AND($C2137&lt;&gt;"",#REF!&lt;&gt;"")</f>
        <v>#REF!</v>
      </c>
      <c r="W2137" s="199" t="e">
        <f>AND($C2137&lt;&gt;"",#REF!&lt;&gt;"")</f>
        <v>#REF!</v>
      </c>
      <c r="X2137" s="199" t="e">
        <f>AND($C2137&lt;&gt;"",#REF!&lt;&gt;"")</f>
        <v>#REF!</v>
      </c>
      <c r="Y2137" s="199" t="e">
        <f>AND($C2137&lt;&gt;"",#REF!&lt;&gt;"")</f>
        <v>#REF!</v>
      </c>
      <c r="Z2137" s="199" t="e">
        <f>AND($C2137&lt;&gt;"",#REF!&lt;&gt;"")</f>
        <v>#REF!</v>
      </c>
      <c r="AA2137" s="199" t="e">
        <f t="shared" si="71"/>
        <v>#REF!</v>
      </c>
      <c r="AB2137" s="199" t="e">
        <f t="shared" si="71"/>
        <v>#REF!</v>
      </c>
      <c r="AC2137" s="199" t="e">
        <f t="shared" si="71"/>
        <v>#REF!</v>
      </c>
      <c r="AD2137" s="199" t="e">
        <f t="shared" si="71"/>
        <v>#REF!</v>
      </c>
      <c r="AE2137" s="199" t="e">
        <f t="shared" si="71"/>
        <v>#REF!</v>
      </c>
      <c r="AF2137" s="199" t="e">
        <f t="shared" si="71"/>
        <v>#REF!</v>
      </c>
    </row>
    <row r="2138" spans="21:32">
      <c r="U2138" s="199" t="e">
        <f>AND($C2138&lt;&gt;"",#REF!&lt;&gt;"")</f>
        <v>#REF!</v>
      </c>
      <c r="V2138" s="199" t="e">
        <f>AND($C2138&lt;&gt;"",#REF!&lt;&gt;"")</f>
        <v>#REF!</v>
      </c>
      <c r="W2138" s="199" t="e">
        <f>AND($C2138&lt;&gt;"",#REF!&lt;&gt;"")</f>
        <v>#REF!</v>
      </c>
      <c r="X2138" s="199" t="e">
        <f>AND($C2138&lt;&gt;"",#REF!&lt;&gt;"")</f>
        <v>#REF!</v>
      </c>
      <c r="Y2138" s="199" t="e">
        <f>AND($C2138&lt;&gt;"",#REF!&lt;&gt;"")</f>
        <v>#REF!</v>
      </c>
      <c r="Z2138" s="199" t="e">
        <f>AND($C2138&lt;&gt;"",#REF!&lt;&gt;"")</f>
        <v>#REF!</v>
      </c>
      <c r="AA2138" s="199" t="e">
        <f t="shared" si="71"/>
        <v>#REF!</v>
      </c>
      <c r="AB2138" s="199" t="e">
        <f t="shared" si="71"/>
        <v>#REF!</v>
      </c>
      <c r="AC2138" s="199" t="e">
        <f t="shared" si="71"/>
        <v>#REF!</v>
      </c>
      <c r="AD2138" s="199" t="e">
        <f t="shared" si="71"/>
        <v>#REF!</v>
      </c>
      <c r="AE2138" s="199" t="e">
        <f t="shared" si="71"/>
        <v>#REF!</v>
      </c>
      <c r="AF2138" s="199" t="e">
        <f t="shared" si="71"/>
        <v>#REF!</v>
      </c>
    </row>
    <row r="2139" spans="21:32">
      <c r="U2139" s="199" t="e">
        <f>AND($C2139&lt;&gt;"",#REF!&lt;&gt;"")</f>
        <v>#REF!</v>
      </c>
      <c r="V2139" s="199" t="e">
        <f>AND($C2139&lt;&gt;"",#REF!&lt;&gt;"")</f>
        <v>#REF!</v>
      </c>
      <c r="W2139" s="199" t="e">
        <f>AND($C2139&lt;&gt;"",#REF!&lt;&gt;"")</f>
        <v>#REF!</v>
      </c>
      <c r="X2139" s="199" t="e">
        <f>AND($C2139&lt;&gt;"",#REF!&lt;&gt;"")</f>
        <v>#REF!</v>
      </c>
      <c r="Y2139" s="199" t="e">
        <f>AND($C2139&lt;&gt;"",#REF!&lt;&gt;"")</f>
        <v>#REF!</v>
      </c>
      <c r="Z2139" s="199" t="e">
        <f>AND($C2139&lt;&gt;"",#REF!&lt;&gt;"")</f>
        <v>#REF!</v>
      </c>
      <c r="AA2139" s="199" t="e">
        <f t="shared" si="71"/>
        <v>#REF!</v>
      </c>
      <c r="AB2139" s="199" t="e">
        <f t="shared" si="71"/>
        <v>#REF!</v>
      </c>
      <c r="AC2139" s="199" t="e">
        <f t="shared" si="71"/>
        <v>#REF!</v>
      </c>
      <c r="AD2139" s="199" t="e">
        <f t="shared" si="71"/>
        <v>#REF!</v>
      </c>
      <c r="AE2139" s="199" t="e">
        <f t="shared" si="71"/>
        <v>#REF!</v>
      </c>
      <c r="AF2139" s="199" t="e">
        <f t="shared" si="71"/>
        <v>#REF!</v>
      </c>
    </row>
    <row r="2140" spans="21:32">
      <c r="U2140" s="199" t="e">
        <f>AND($C2140&lt;&gt;"",#REF!&lt;&gt;"")</f>
        <v>#REF!</v>
      </c>
      <c r="V2140" s="199" t="e">
        <f>AND($C2140&lt;&gt;"",#REF!&lt;&gt;"")</f>
        <v>#REF!</v>
      </c>
      <c r="W2140" s="199" t="e">
        <f>AND($C2140&lt;&gt;"",#REF!&lt;&gt;"")</f>
        <v>#REF!</v>
      </c>
      <c r="X2140" s="199" t="e">
        <f>AND($C2140&lt;&gt;"",#REF!&lt;&gt;"")</f>
        <v>#REF!</v>
      </c>
      <c r="Y2140" s="199" t="e">
        <f>AND($C2140&lt;&gt;"",#REF!&lt;&gt;"")</f>
        <v>#REF!</v>
      </c>
      <c r="Z2140" s="199" t="e">
        <f>AND($C2140&lt;&gt;"",#REF!&lt;&gt;"")</f>
        <v>#REF!</v>
      </c>
      <c r="AA2140" s="199" t="e">
        <f t="shared" si="71"/>
        <v>#REF!</v>
      </c>
      <c r="AB2140" s="199" t="e">
        <f t="shared" si="71"/>
        <v>#REF!</v>
      </c>
      <c r="AC2140" s="199" t="e">
        <f t="shared" si="71"/>
        <v>#REF!</v>
      </c>
      <c r="AD2140" s="199" t="e">
        <f t="shared" si="71"/>
        <v>#REF!</v>
      </c>
      <c r="AE2140" s="199" t="e">
        <f t="shared" si="71"/>
        <v>#REF!</v>
      </c>
      <c r="AF2140" s="199" t="e">
        <f t="shared" si="71"/>
        <v>#REF!</v>
      </c>
    </row>
    <row r="2141" spans="21:32">
      <c r="U2141" s="199" t="e">
        <f>AND($C2141&lt;&gt;"",#REF!&lt;&gt;"")</f>
        <v>#REF!</v>
      </c>
      <c r="V2141" s="199" t="e">
        <f>AND($C2141&lt;&gt;"",#REF!&lt;&gt;"")</f>
        <v>#REF!</v>
      </c>
      <c r="W2141" s="199" t="e">
        <f>AND($C2141&lt;&gt;"",#REF!&lt;&gt;"")</f>
        <v>#REF!</v>
      </c>
      <c r="X2141" s="199" t="e">
        <f>AND($C2141&lt;&gt;"",#REF!&lt;&gt;"")</f>
        <v>#REF!</v>
      </c>
      <c r="Y2141" s="199" t="e">
        <f>AND($C2141&lt;&gt;"",#REF!&lt;&gt;"")</f>
        <v>#REF!</v>
      </c>
      <c r="Z2141" s="199" t="e">
        <f>AND($C2141&lt;&gt;"",#REF!&lt;&gt;"")</f>
        <v>#REF!</v>
      </c>
      <c r="AA2141" s="199" t="e">
        <f t="shared" si="71"/>
        <v>#REF!</v>
      </c>
      <c r="AB2141" s="199" t="e">
        <f t="shared" si="71"/>
        <v>#REF!</v>
      </c>
      <c r="AC2141" s="199" t="e">
        <f t="shared" si="71"/>
        <v>#REF!</v>
      </c>
      <c r="AD2141" s="199" t="e">
        <f t="shared" si="71"/>
        <v>#REF!</v>
      </c>
      <c r="AE2141" s="199" t="e">
        <f t="shared" si="71"/>
        <v>#REF!</v>
      </c>
      <c r="AF2141" s="199" t="e">
        <f t="shared" si="71"/>
        <v>#REF!</v>
      </c>
    </row>
    <row r="2142" spans="21:32">
      <c r="U2142" s="199" t="e">
        <f>AND($C2142&lt;&gt;"",#REF!&lt;&gt;"")</f>
        <v>#REF!</v>
      </c>
      <c r="V2142" s="199" t="e">
        <f>AND($C2142&lt;&gt;"",#REF!&lt;&gt;"")</f>
        <v>#REF!</v>
      </c>
      <c r="W2142" s="199" t="e">
        <f>AND($C2142&lt;&gt;"",#REF!&lt;&gt;"")</f>
        <v>#REF!</v>
      </c>
      <c r="X2142" s="199" t="e">
        <f>AND($C2142&lt;&gt;"",#REF!&lt;&gt;"")</f>
        <v>#REF!</v>
      </c>
      <c r="Y2142" s="199" t="e">
        <f>AND($C2142&lt;&gt;"",#REF!&lt;&gt;"")</f>
        <v>#REF!</v>
      </c>
      <c r="Z2142" s="199" t="e">
        <f>AND($C2142&lt;&gt;"",#REF!&lt;&gt;"")</f>
        <v>#REF!</v>
      </c>
      <c r="AA2142" s="199" t="e">
        <f t="shared" si="71"/>
        <v>#REF!</v>
      </c>
      <c r="AB2142" s="199" t="e">
        <f t="shared" si="71"/>
        <v>#REF!</v>
      </c>
      <c r="AC2142" s="199" t="e">
        <f t="shared" si="71"/>
        <v>#REF!</v>
      </c>
      <c r="AD2142" s="199" t="e">
        <f t="shared" si="71"/>
        <v>#REF!</v>
      </c>
      <c r="AE2142" s="199" t="e">
        <f t="shared" si="71"/>
        <v>#REF!</v>
      </c>
      <c r="AF2142" s="199" t="e">
        <f t="shared" si="71"/>
        <v>#REF!</v>
      </c>
    </row>
    <row r="2143" spans="21:32">
      <c r="U2143" s="199" t="e">
        <f>AND($C2143&lt;&gt;"",#REF!&lt;&gt;"")</f>
        <v>#REF!</v>
      </c>
      <c r="V2143" s="199" t="e">
        <f>AND($C2143&lt;&gt;"",#REF!&lt;&gt;"")</f>
        <v>#REF!</v>
      </c>
      <c r="W2143" s="199" t="e">
        <f>AND($C2143&lt;&gt;"",#REF!&lt;&gt;"")</f>
        <v>#REF!</v>
      </c>
      <c r="X2143" s="199" t="e">
        <f>AND($C2143&lt;&gt;"",#REF!&lt;&gt;"")</f>
        <v>#REF!</v>
      </c>
      <c r="Y2143" s="199" t="e">
        <f>AND($C2143&lt;&gt;"",#REF!&lt;&gt;"")</f>
        <v>#REF!</v>
      </c>
      <c r="Z2143" s="199" t="e">
        <f>AND($C2143&lt;&gt;"",#REF!&lt;&gt;"")</f>
        <v>#REF!</v>
      </c>
      <c r="AA2143" s="199" t="e">
        <f t="shared" si="71"/>
        <v>#REF!</v>
      </c>
      <c r="AB2143" s="199" t="e">
        <f t="shared" si="71"/>
        <v>#REF!</v>
      </c>
      <c r="AC2143" s="199" t="e">
        <f t="shared" si="71"/>
        <v>#REF!</v>
      </c>
      <c r="AD2143" s="199" t="e">
        <f t="shared" si="71"/>
        <v>#REF!</v>
      </c>
      <c r="AE2143" s="199" t="e">
        <f t="shared" si="71"/>
        <v>#REF!</v>
      </c>
      <c r="AF2143" s="199" t="e">
        <f t="shared" si="71"/>
        <v>#REF!</v>
      </c>
    </row>
    <row r="2144" spans="21:32">
      <c r="U2144" s="199" t="e">
        <f>AND($C2144&lt;&gt;"",#REF!&lt;&gt;"")</f>
        <v>#REF!</v>
      </c>
      <c r="V2144" s="199" t="e">
        <f>AND($C2144&lt;&gt;"",#REF!&lt;&gt;"")</f>
        <v>#REF!</v>
      </c>
      <c r="W2144" s="199" t="e">
        <f>AND($C2144&lt;&gt;"",#REF!&lt;&gt;"")</f>
        <v>#REF!</v>
      </c>
      <c r="X2144" s="199" t="e">
        <f>AND($C2144&lt;&gt;"",#REF!&lt;&gt;"")</f>
        <v>#REF!</v>
      </c>
      <c r="Y2144" s="199" t="e">
        <f>AND($C2144&lt;&gt;"",#REF!&lt;&gt;"")</f>
        <v>#REF!</v>
      </c>
      <c r="Z2144" s="199" t="e">
        <f>AND($C2144&lt;&gt;"",#REF!&lt;&gt;"")</f>
        <v>#REF!</v>
      </c>
      <c r="AA2144" s="199" t="e">
        <f t="shared" si="71"/>
        <v>#REF!</v>
      </c>
      <c r="AB2144" s="199" t="e">
        <f t="shared" si="71"/>
        <v>#REF!</v>
      </c>
      <c r="AC2144" s="199" t="e">
        <f t="shared" si="71"/>
        <v>#REF!</v>
      </c>
      <c r="AD2144" s="199" t="e">
        <f t="shared" si="71"/>
        <v>#REF!</v>
      </c>
      <c r="AE2144" s="199" t="e">
        <f t="shared" si="71"/>
        <v>#REF!</v>
      </c>
      <c r="AF2144" s="199" t="e">
        <f t="shared" si="71"/>
        <v>#REF!</v>
      </c>
    </row>
    <row r="2145" spans="21:32">
      <c r="U2145" s="199" t="e">
        <f>AND($C2145&lt;&gt;"",#REF!&lt;&gt;"")</f>
        <v>#REF!</v>
      </c>
      <c r="V2145" s="199" t="e">
        <f>AND($C2145&lt;&gt;"",#REF!&lt;&gt;"")</f>
        <v>#REF!</v>
      </c>
      <c r="W2145" s="199" t="e">
        <f>AND($C2145&lt;&gt;"",#REF!&lt;&gt;"")</f>
        <v>#REF!</v>
      </c>
      <c r="X2145" s="199" t="e">
        <f>AND($C2145&lt;&gt;"",#REF!&lt;&gt;"")</f>
        <v>#REF!</v>
      </c>
      <c r="Y2145" s="199" t="e">
        <f>AND($C2145&lt;&gt;"",#REF!&lt;&gt;"")</f>
        <v>#REF!</v>
      </c>
      <c r="Z2145" s="199" t="e">
        <f>AND($C2145&lt;&gt;"",#REF!&lt;&gt;"")</f>
        <v>#REF!</v>
      </c>
      <c r="AA2145" s="199" t="e">
        <f t="shared" si="71"/>
        <v>#REF!</v>
      </c>
      <c r="AB2145" s="199" t="e">
        <f t="shared" si="71"/>
        <v>#REF!</v>
      </c>
      <c r="AC2145" s="199" t="e">
        <f t="shared" si="71"/>
        <v>#REF!</v>
      </c>
      <c r="AD2145" s="199" t="e">
        <f t="shared" si="71"/>
        <v>#REF!</v>
      </c>
      <c r="AE2145" s="199" t="e">
        <f t="shared" si="71"/>
        <v>#REF!</v>
      </c>
      <c r="AF2145" s="199" t="e">
        <f t="shared" si="71"/>
        <v>#REF!</v>
      </c>
    </row>
    <row r="2146" spans="21:32">
      <c r="U2146" s="199" t="e">
        <f>AND($C2146&lt;&gt;"",#REF!&lt;&gt;"")</f>
        <v>#REF!</v>
      </c>
      <c r="V2146" s="199" t="e">
        <f>AND($C2146&lt;&gt;"",#REF!&lt;&gt;"")</f>
        <v>#REF!</v>
      </c>
      <c r="W2146" s="199" t="e">
        <f>AND($C2146&lt;&gt;"",#REF!&lt;&gt;"")</f>
        <v>#REF!</v>
      </c>
      <c r="X2146" s="199" t="e">
        <f>AND($C2146&lt;&gt;"",#REF!&lt;&gt;"")</f>
        <v>#REF!</v>
      </c>
      <c r="Y2146" s="199" t="e">
        <f>AND($C2146&lt;&gt;"",#REF!&lt;&gt;"")</f>
        <v>#REF!</v>
      </c>
      <c r="Z2146" s="199" t="e">
        <f>AND($C2146&lt;&gt;"",#REF!&lt;&gt;"")</f>
        <v>#REF!</v>
      </c>
      <c r="AA2146" s="199" t="e">
        <f t="shared" si="71"/>
        <v>#REF!</v>
      </c>
      <c r="AB2146" s="199" t="e">
        <f t="shared" si="71"/>
        <v>#REF!</v>
      </c>
      <c r="AC2146" s="199" t="e">
        <f t="shared" si="71"/>
        <v>#REF!</v>
      </c>
      <c r="AD2146" s="199" t="e">
        <f t="shared" si="71"/>
        <v>#REF!</v>
      </c>
      <c r="AE2146" s="199" t="e">
        <f t="shared" si="71"/>
        <v>#REF!</v>
      </c>
      <c r="AF2146" s="199" t="e">
        <f t="shared" si="71"/>
        <v>#REF!</v>
      </c>
    </row>
    <row r="2147" spans="21:32">
      <c r="U2147" s="199" t="e">
        <f>AND($C2147&lt;&gt;"",#REF!&lt;&gt;"")</f>
        <v>#REF!</v>
      </c>
      <c r="V2147" s="199" t="e">
        <f>AND($C2147&lt;&gt;"",#REF!&lt;&gt;"")</f>
        <v>#REF!</v>
      </c>
      <c r="W2147" s="199" t="e">
        <f>AND($C2147&lt;&gt;"",#REF!&lt;&gt;"")</f>
        <v>#REF!</v>
      </c>
      <c r="X2147" s="199" t="e">
        <f>AND($C2147&lt;&gt;"",#REF!&lt;&gt;"")</f>
        <v>#REF!</v>
      </c>
      <c r="Y2147" s="199" t="e">
        <f>AND($C2147&lt;&gt;"",#REF!&lt;&gt;"")</f>
        <v>#REF!</v>
      </c>
      <c r="Z2147" s="199" t="e">
        <f>AND($C2147&lt;&gt;"",#REF!&lt;&gt;"")</f>
        <v>#REF!</v>
      </c>
      <c r="AA2147" s="199" t="e">
        <f t="shared" si="71"/>
        <v>#REF!</v>
      </c>
      <c r="AB2147" s="199" t="e">
        <f t="shared" si="71"/>
        <v>#REF!</v>
      </c>
      <c r="AC2147" s="199" t="e">
        <f t="shared" si="71"/>
        <v>#REF!</v>
      </c>
      <c r="AD2147" s="199" t="e">
        <f t="shared" si="71"/>
        <v>#REF!</v>
      </c>
      <c r="AE2147" s="199" t="e">
        <f t="shared" si="71"/>
        <v>#REF!</v>
      </c>
      <c r="AF2147" s="199" t="e">
        <f t="shared" si="71"/>
        <v>#REF!</v>
      </c>
    </row>
    <row r="2148" spans="21:32">
      <c r="U2148" s="199" t="e">
        <f>AND($C2148&lt;&gt;"",#REF!&lt;&gt;"")</f>
        <v>#REF!</v>
      </c>
      <c r="V2148" s="199" t="e">
        <f>AND($C2148&lt;&gt;"",#REF!&lt;&gt;"")</f>
        <v>#REF!</v>
      </c>
      <c r="W2148" s="199" t="e">
        <f>AND($C2148&lt;&gt;"",#REF!&lt;&gt;"")</f>
        <v>#REF!</v>
      </c>
      <c r="X2148" s="199" t="e">
        <f>AND($C2148&lt;&gt;"",#REF!&lt;&gt;"")</f>
        <v>#REF!</v>
      </c>
      <c r="Y2148" s="199" t="e">
        <f>AND($C2148&lt;&gt;"",#REF!&lt;&gt;"")</f>
        <v>#REF!</v>
      </c>
      <c r="Z2148" s="199" t="e">
        <f>AND($C2148&lt;&gt;"",#REF!&lt;&gt;"")</f>
        <v>#REF!</v>
      </c>
      <c r="AA2148" s="199" t="e">
        <f t="shared" si="71"/>
        <v>#REF!</v>
      </c>
      <c r="AB2148" s="199" t="e">
        <f t="shared" si="71"/>
        <v>#REF!</v>
      </c>
      <c r="AC2148" s="199" t="e">
        <f t="shared" si="71"/>
        <v>#REF!</v>
      </c>
      <c r="AD2148" s="199" t="e">
        <f t="shared" si="71"/>
        <v>#REF!</v>
      </c>
      <c r="AE2148" s="199" t="e">
        <f t="shared" si="71"/>
        <v>#REF!</v>
      </c>
      <c r="AF2148" s="199" t="e">
        <f t="shared" si="71"/>
        <v>#REF!</v>
      </c>
    </row>
    <row r="2149" spans="21:32">
      <c r="U2149" s="199" t="e">
        <f>AND($C2149&lt;&gt;"",#REF!&lt;&gt;"")</f>
        <v>#REF!</v>
      </c>
      <c r="V2149" s="199" t="e">
        <f>AND($C2149&lt;&gt;"",#REF!&lt;&gt;"")</f>
        <v>#REF!</v>
      </c>
      <c r="W2149" s="199" t="e">
        <f>AND($C2149&lt;&gt;"",#REF!&lt;&gt;"")</f>
        <v>#REF!</v>
      </c>
      <c r="X2149" s="199" t="e">
        <f>AND($C2149&lt;&gt;"",#REF!&lt;&gt;"")</f>
        <v>#REF!</v>
      </c>
      <c r="Y2149" s="199" t="e">
        <f>AND($C2149&lt;&gt;"",#REF!&lt;&gt;"")</f>
        <v>#REF!</v>
      </c>
      <c r="Z2149" s="199" t="e">
        <f>AND($C2149&lt;&gt;"",#REF!&lt;&gt;"")</f>
        <v>#REF!</v>
      </c>
      <c r="AA2149" s="199" t="e">
        <f t="shared" si="71"/>
        <v>#REF!</v>
      </c>
      <c r="AB2149" s="199" t="e">
        <f t="shared" si="71"/>
        <v>#REF!</v>
      </c>
      <c r="AC2149" s="199" t="e">
        <f t="shared" si="71"/>
        <v>#REF!</v>
      </c>
      <c r="AD2149" s="199" t="e">
        <f t="shared" si="71"/>
        <v>#REF!</v>
      </c>
      <c r="AE2149" s="199" t="e">
        <f t="shared" si="71"/>
        <v>#REF!</v>
      </c>
      <c r="AF2149" s="199" t="e">
        <f t="shared" si="71"/>
        <v>#REF!</v>
      </c>
    </row>
    <row r="2150" spans="21:32">
      <c r="U2150" s="199" t="e">
        <f>AND($C2150&lt;&gt;"",#REF!&lt;&gt;"")</f>
        <v>#REF!</v>
      </c>
      <c r="V2150" s="199" t="e">
        <f>AND($C2150&lt;&gt;"",#REF!&lt;&gt;"")</f>
        <v>#REF!</v>
      </c>
      <c r="W2150" s="199" t="e">
        <f>AND($C2150&lt;&gt;"",#REF!&lt;&gt;"")</f>
        <v>#REF!</v>
      </c>
      <c r="X2150" s="199" t="e">
        <f>AND($C2150&lt;&gt;"",#REF!&lt;&gt;"")</f>
        <v>#REF!</v>
      </c>
      <c r="Y2150" s="199" t="e">
        <f>AND($C2150&lt;&gt;"",#REF!&lt;&gt;"")</f>
        <v>#REF!</v>
      </c>
      <c r="Z2150" s="199" t="e">
        <f>AND($C2150&lt;&gt;"",#REF!&lt;&gt;"")</f>
        <v>#REF!</v>
      </c>
      <c r="AA2150" s="199" t="e">
        <f t="shared" si="71"/>
        <v>#REF!</v>
      </c>
      <c r="AB2150" s="199" t="e">
        <f t="shared" si="71"/>
        <v>#REF!</v>
      </c>
      <c r="AC2150" s="199" t="e">
        <f t="shared" si="71"/>
        <v>#REF!</v>
      </c>
      <c r="AD2150" s="199" t="e">
        <f t="shared" si="71"/>
        <v>#REF!</v>
      </c>
      <c r="AE2150" s="199" t="e">
        <f t="shared" si="71"/>
        <v>#REF!</v>
      </c>
      <c r="AF2150" s="199" t="e">
        <f t="shared" si="71"/>
        <v>#REF!</v>
      </c>
    </row>
    <row r="2151" spans="21:32">
      <c r="U2151" s="199" t="e">
        <f>AND($C2151&lt;&gt;"",#REF!&lt;&gt;"")</f>
        <v>#REF!</v>
      </c>
      <c r="V2151" s="199" t="e">
        <f>AND($C2151&lt;&gt;"",#REF!&lt;&gt;"")</f>
        <v>#REF!</v>
      </c>
      <c r="W2151" s="199" t="e">
        <f>AND($C2151&lt;&gt;"",#REF!&lt;&gt;"")</f>
        <v>#REF!</v>
      </c>
      <c r="X2151" s="199" t="e">
        <f>AND($C2151&lt;&gt;"",#REF!&lt;&gt;"")</f>
        <v>#REF!</v>
      </c>
      <c r="Y2151" s="199" t="e">
        <f>AND($C2151&lt;&gt;"",#REF!&lt;&gt;"")</f>
        <v>#REF!</v>
      </c>
      <c r="Z2151" s="199" t="e">
        <f>AND($C2151&lt;&gt;"",#REF!&lt;&gt;"")</f>
        <v>#REF!</v>
      </c>
      <c r="AA2151" s="199" t="e">
        <f t="shared" si="71"/>
        <v>#REF!</v>
      </c>
      <c r="AB2151" s="199" t="e">
        <f t="shared" si="71"/>
        <v>#REF!</v>
      </c>
      <c r="AC2151" s="199" t="e">
        <f t="shared" si="71"/>
        <v>#REF!</v>
      </c>
      <c r="AD2151" s="199" t="e">
        <f t="shared" si="71"/>
        <v>#REF!</v>
      </c>
      <c r="AE2151" s="199" t="e">
        <f t="shared" si="71"/>
        <v>#REF!</v>
      </c>
      <c r="AF2151" s="199" t="e">
        <f t="shared" si="71"/>
        <v>#REF!</v>
      </c>
    </row>
    <row r="2152" spans="21:32">
      <c r="U2152" s="199" t="e">
        <f>AND($C2152&lt;&gt;"",#REF!&lt;&gt;"")</f>
        <v>#REF!</v>
      </c>
      <c r="V2152" s="199" t="e">
        <f>AND($C2152&lt;&gt;"",#REF!&lt;&gt;"")</f>
        <v>#REF!</v>
      </c>
      <c r="W2152" s="199" t="e">
        <f>AND($C2152&lt;&gt;"",#REF!&lt;&gt;"")</f>
        <v>#REF!</v>
      </c>
      <c r="X2152" s="199" t="e">
        <f>AND($C2152&lt;&gt;"",#REF!&lt;&gt;"")</f>
        <v>#REF!</v>
      </c>
      <c r="Y2152" s="199" t="e">
        <f>AND($C2152&lt;&gt;"",#REF!&lt;&gt;"")</f>
        <v>#REF!</v>
      </c>
      <c r="Z2152" s="199" t="e">
        <f>AND($C2152&lt;&gt;"",#REF!&lt;&gt;"")</f>
        <v>#REF!</v>
      </c>
      <c r="AA2152" s="199" t="e">
        <f t="shared" si="71"/>
        <v>#REF!</v>
      </c>
      <c r="AB2152" s="199" t="e">
        <f t="shared" si="71"/>
        <v>#REF!</v>
      </c>
      <c r="AC2152" s="199" t="e">
        <f t="shared" si="71"/>
        <v>#REF!</v>
      </c>
      <c r="AD2152" s="199" t="e">
        <f t="shared" si="71"/>
        <v>#REF!</v>
      </c>
      <c r="AE2152" s="199" t="e">
        <f t="shared" si="71"/>
        <v>#REF!</v>
      </c>
      <c r="AF2152" s="199" t="e">
        <f t="shared" si="71"/>
        <v>#REF!</v>
      </c>
    </row>
    <row r="2153" spans="21:32">
      <c r="U2153" s="199" t="e">
        <f>AND($C2153&lt;&gt;"",#REF!&lt;&gt;"")</f>
        <v>#REF!</v>
      </c>
      <c r="V2153" s="199" t="e">
        <f>AND($C2153&lt;&gt;"",#REF!&lt;&gt;"")</f>
        <v>#REF!</v>
      </c>
      <c r="W2153" s="199" t="e">
        <f>AND($C2153&lt;&gt;"",#REF!&lt;&gt;"")</f>
        <v>#REF!</v>
      </c>
      <c r="X2153" s="199" t="e">
        <f>AND($C2153&lt;&gt;"",#REF!&lt;&gt;"")</f>
        <v>#REF!</v>
      </c>
      <c r="Y2153" s="199" t="e">
        <f>AND($C2153&lt;&gt;"",#REF!&lt;&gt;"")</f>
        <v>#REF!</v>
      </c>
      <c r="Z2153" s="199" t="e">
        <f>AND($C2153&lt;&gt;"",#REF!&lt;&gt;"")</f>
        <v>#REF!</v>
      </c>
      <c r="AA2153" s="199" t="e">
        <f t="shared" si="71"/>
        <v>#REF!</v>
      </c>
      <c r="AB2153" s="199" t="e">
        <f t="shared" si="71"/>
        <v>#REF!</v>
      </c>
      <c r="AC2153" s="199" t="e">
        <f t="shared" si="71"/>
        <v>#REF!</v>
      </c>
      <c r="AD2153" s="199" t="e">
        <f t="shared" si="71"/>
        <v>#REF!</v>
      </c>
      <c r="AE2153" s="199" t="e">
        <f t="shared" si="71"/>
        <v>#REF!</v>
      </c>
      <c r="AF2153" s="199" t="e">
        <f t="shared" si="71"/>
        <v>#REF!</v>
      </c>
    </row>
    <row r="2154" spans="21:32">
      <c r="U2154" s="199" t="e">
        <f>AND($C2154&lt;&gt;"",#REF!&lt;&gt;"")</f>
        <v>#REF!</v>
      </c>
      <c r="V2154" s="199" t="e">
        <f>AND($C2154&lt;&gt;"",#REF!&lt;&gt;"")</f>
        <v>#REF!</v>
      </c>
      <c r="W2154" s="199" t="e">
        <f>AND($C2154&lt;&gt;"",#REF!&lt;&gt;"")</f>
        <v>#REF!</v>
      </c>
      <c r="X2154" s="199" t="e">
        <f>AND($C2154&lt;&gt;"",#REF!&lt;&gt;"")</f>
        <v>#REF!</v>
      </c>
      <c r="Y2154" s="199" t="e">
        <f>AND($C2154&lt;&gt;"",#REF!&lt;&gt;"")</f>
        <v>#REF!</v>
      </c>
      <c r="Z2154" s="199" t="e">
        <f>AND($C2154&lt;&gt;"",#REF!&lt;&gt;"")</f>
        <v>#REF!</v>
      </c>
      <c r="AA2154" s="199" t="e">
        <f t="shared" si="71"/>
        <v>#REF!</v>
      </c>
      <c r="AB2154" s="199" t="e">
        <f t="shared" si="71"/>
        <v>#REF!</v>
      </c>
      <c r="AC2154" s="199" t="e">
        <f t="shared" si="71"/>
        <v>#REF!</v>
      </c>
      <c r="AD2154" s="199" t="e">
        <f t="shared" si="71"/>
        <v>#REF!</v>
      </c>
      <c r="AE2154" s="199" t="e">
        <f t="shared" si="71"/>
        <v>#REF!</v>
      </c>
      <c r="AF2154" s="199" t="e">
        <f t="shared" si="71"/>
        <v>#REF!</v>
      </c>
    </row>
    <row r="2155" spans="21:32">
      <c r="U2155" s="199" t="e">
        <f>AND($C2155&lt;&gt;"",#REF!&lt;&gt;"")</f>
        <v>#REF!</v>
      </c>
      <c r="V2155" s="199" t="e">
        <f>AND($C2155&lt;&gt;"",#REF!&lt;&gt;"")</f>
        <v>#REF!</v>
      </c>
      <c r="W2155" s="199" t="e">
        <f>AND($C2155&lt;&gt;"",#REF!&lt;&gt;"")</f>
        <v>#REF!</v>
      </c>
      <c r="X2155" s="199" t="e">
        <f>AND($C2155&lt;&gt;"",#REF!&lt;&gt;"")</f>
        <v>#REF!</v>
      </c>
      <c r="Y2155" s="199" t="e">
        <f>AND($C2155&lt;&gt;"",#REF!&lt;&gt;"")</f>
        <v>#REF!</v>
      </c>
      <c r="Z2155" s="199" t="e">
        <f>AND($C2155&lt;&gt;"",#REF!&lt;&gt;"")</f>
        <v>#REF!</v>
      </c>
      <c r="AA2155" s="199" t="e">
        <f t="shared" si="71"/>
        <v>#REF!</v>
      </c>
      <c r="AB2155" s="199" t="e">
        <f t="shared" si="71"/>
        <v>#REF!</v>
      </c>
      <c r="AC2155" s="199" t="e">
        <f t="shared" si="71"/>
        <v>#REF!</v>
      </c>
      <c r="AD2155" s="199" t="e">
        <f t="shared" si="71"/>
        <v>#REF!</v>
      </c>
      <c r="AE2155" s="199" t="e">
        <f t="shared" si="71"/>
        <v>#REF!</v>
      </c>
      <c r="AF2155" s="199" t="e">
        <f t="shared" si="71"/>
        <v>#REF!</v>
      </c>
    </row>
    <row r="2156" spans="21:32">
      <c r="U2156" s="199" t="e">
        <f>AND($C2156&lt;&gt;"",#REF!&lt;&gt;"")</f>
        <v>#REF!</v>
      </c>
      <c r="V2156" s="199" t="e">
        <f>AND($C2156&lt;&gt;"",#REF!&lt;&gt;"")</f>
        <v>#REF!</v>
      </c>
      <c r="W2156" s="199" t="e">
        <f>AND($C2156&lt;&gt;"",#REF!&lt;&gt;"")</f>
        <v>#REF!</v>
      </c>
      <c r="X2156" s="199" t="e">
        <f>AND($C2156&lt;&gt;"",#REF!&lt;&gt;"")</f>
        <v>#REF!</v>
      </c>
      <c r="Y2156" s="199" t="e">
        <f>AND($C2156&lt;&gt;"",#REF!&lt;&gt;"")</f>
        <v>#REF!</v>
      </c>
      <c r="Z2156" s="199" t="e">
        <f>AND($C2156&lt;&gt;"",#REF!&lt;&gt;"")</f>
        <v>#REF!</v>
      </c>
      <c r="AA2156" s="199" t="e">
        <f t="shared" si="71"/>
        <v>#REF!</v>
      </c>
      <c r="AB2156" s="199" t="e">
        <f t="shared" si="71"/>
        <v>#REF!</v>
      </c>
      <c r="AC2156" s="199" t="e">
        <f t="shared" si="71"/>
        <v>#REF!</v>
      </c>
      <c r="AD2156" s="199" t="e">
        <f t="shared" si="71"/>
        <v>#REF!</v>
      </c>
      <c r="AE2156" s="199" t="e">
        <f t="shared" si="71"/>
        <v>#REF!</v>
      </c>
      <c r="AF2156" s="199" t="e">
        <f t="shared" si="71"/>
        <v>#REF!</v>
      </c>
    </row>
    <row r="2157" spans="21:32">
      <c r="U2157" s="199" t="e">
        <f>AND($C2157&lt;&gt;"",#REF!&lt;&gt;"")</f>
        <v>#REF!</v>
      </c>
      <c r="V2157" s="199" t="e">
        <f>AND($C2157&lt;&gt;"",#REF!&lt;&gt;"")</f>
        <v>#REF!</v>
      </c>
      <c r="W2157" s="199" t="e">
        <f>AND($C2157&lt;&gt;"",#REF!&lt;&gt;"")</f>
        <v>#REF!</v>
      </c>
      <c r="X2157" s="199" t="e">
        <f>AND($C2157&lt;&gt;"",#REF!&lt;&gt;"")</f>
        <v>#REF!</v>
      </c>
      <c r="Y2157" s="199" t="e">
        <f>AND($C2157&lt;&gt;"",#REF!&lt;&gt;"")</f>
        <v>#REF!</v>
      </c>
      <c r="Z2157" s="199" t="e">
        <f>AND($C2157&lt;&gt;"",#REF!&lt;&gt;"")</f>
        <v>#REF!</v>
      </c>
      <c r="AA2157" s="199" t="e">
        <f t="shared" si="71"/>
        <v>#REF!</v>
      </c>
      <c r="AB2157" s="199" t="e">
        <f t="shared" si="71"/>
        <v>#REF!</v>
      </c>
      <c r="AC2157" s="199" t="e">
        <f t="shared" si="71"/>
        <v>#REF!</v>
      </c>
      <c r="AD2157" s="199" t="e">
        <f t="shared" si="71"/>
        <v>#REF!</v>
      </c>
      <c r="AE2157" s="199" t="e">
        <f t="shared" si="71"/>
        <v>#REF!</v>
      </c>
      <c r="AF2157" s="199" t="e">
        <f t="shared" si="71"/>
        <v>#REF!</v>
      </c>
    </row>
    <row r="2158" spans="21:32">
      <c r="U2158" s="199" t="e">
        <f>AND($C2158&lt;&gt;"",#REF!&lt;&gt;"")</f>
        <v>#REF!</v>
      </c>
      <c r="V2158" s="199" t="e">
        <f>AND($C2158&lt;&gt;"",#REF!&lt;&gt;"")</f>
        <v>#REF!</v>
      </c>
      <c r="W2158" s="199" t="e">
        <f>AND($C2158&lt;&gt;"",#REF!&lt;&gt;"")</f>
        <v>#REF!</v>
      </c>
      <c r="X2158" s="199" t="e">
        <f>AND($C2158&lt;&gt;"",#REF!&lt;&gt;"")</f>
        <v>#REF!</v>
      </c>
      <c r="Y2158" s="199" t="e">
        <f>AND($C2158&lt;&gt;"",#REF!&lt;&gt;"")</f>
        <v>#REF!</v>
      </c>
      <c r="Z2158" s="199" t="e">
        <f>AND($C2158&lt;&gt;"",#REF!&lt;&gt;"")</f>
        <v>#REF!</v>
      </c>
      <c r="AA2158" s="199" t="e">
        <f t="shared" si="71"/>
        <v>#REF!</v>
      </c>
      <c r="AB2158" s="199" t="e">
        <f t="shared" si="71"/>
        <v>#REF!</v>
      </c>
      <c r="AC2158" s="199" t="e">
        <f t="shared" si="71"/>
        <v>#REF!</v>
      </c>
      <c r="AD2158" s="199" t="e">
        <f t="shared" si="71"/>
        <v>#REF!</v>
      </c>
      <c r="AE2158" s="199" t="e">
        <f t="shared" si="71"/>
        <v>#REF!</v>
      </c>
      <c r="AF2158" s="199" t="e">
        <f t="shared" si="71"/>
        <v>#REF!</v>
      </c>
    </row>
    <row r="2159" spans="21:32">
      <c r="U2159" s="199" t="e">
        <f>AND($C2159&lt;&gt;"",#REF!&lt;&gt;"")</f>
        <v>#REF!</v>
      </c>
      <c r="V2159" s="199" t="e">
        <f>AND($C2159&lt;&gt;"",#REF!&lt;&gt;"")</f>
        <v>#REF!</v>
      </c>
      <c r="W2159" s="199" t="e">
        <f>AND($C2159&lt;&gt;"",#REF!&lt;&gt;"")</f>
        <v>#REF!</v>
      </c>
      <c r="X2159" s="199" t="e">
        <f>AND($C2159&lt;&gt;"",#REF!&lt;&gt;"")</f>
        <v>#REF!</v>
      </c>
      <c r="Y2159" s="199" t="e">
        <f>AND($C2159&lt;&gt;"",#REF!&lt;&gt;"")</f>
        <v>#REF!</v>
      </c>
      <c r="Z2159" s="199" t="e">
        <f>AND($C2159&lt;&gt;"",#REF!&lt;&gt;"")</f>
        <v>#REF!</v>
      </c>
      <c r="AA2159" s="199" t="e">
        <f t="shared" si="71"/>
        <v>#REF!</v>
      </c>
      <c r="AB2159" s="199" t="e">
        <f t="shared" si="71"/>
        <v>#REF!</v>
      </c>
      <c r="AC2159" s="199" t="e">
        <f t="shared" si="71"/>
        <v>#REF!</v>
      </c>
      <c r="AD2159" s="199" t="e">
        <f t="shared" si="71"/>
        <v>#REF!</v>
      </c>
      <c r="AE2159" s="199" t="e">
        <f t="shared" si="71"/>
        <v>#REF!</v>
      </c>
      <c r="AF2159" s="199" t="e">
        <f t="shared" si="71"/>
        <v>#REF!</v>
      </c>
    </row>
    <row r="2160" spans="21:32">
      <c r="U2160" s="199" t="e">
        <f>AND($C2160&lt;&gt;"",#REF!&lt;&gt;"")</f>
        <v>#REF!</v>
      </c>
      <c r="V2160" s="199" t="e">
        <f>AND($C2160&lt;&gt;"",#REF!&lt;&gt;"")</f>
        <v>#REF!</v>
      </c>
      <c r="W2160" s="199" t="e">
        <f>AND($C2160&lt;&gt;"",#REF!&lt;&gt;"")</f>
        <v>#REF!</v>
      </c>
      <c r="X2160" s="199" t="e">
        <f>AND($C2160&lt;&gt;"",#REF!&lt;&gt;"")</f>
        <v>#REF!</v>
      </c>
      <c r="Y2160" s="199" t="e">
        <f>AND($C2160&lt;&gt;"",#REF!&lt;&gt;"")</f>
        <v>#REF!</v>
      </c>
      <c r="Z2160" s="199" t="e">
        <f>AND($C2160&lt;&gt;"",#REF!&lt;&gt;"")</f>
        <v>#REF!</v>
      </c>
      <c r="AA2160" s="199" t="e">
        <f t="shared" si="71"/>
        <v>#REF!</v>
      </c>
      <c r="AB2160" s="199" t="e">
        <f t="shared" si="71"/>
        <v>#REF!</v>
      </c>
      <c r="AC2160" s="199" t="e">
        <f t="shared" si="71"/>
        <v>#REF!</v>
      </c>
      <c r="AD2160" s="199" t="e">
        <f t="shared" si="71"/>
        <v>#REF!</v>
      </c>
      <c r="AE2160" s="199" t="e">
        <f t="shared" si="71"/>
        <v>#REF!</v>
      </c>
      <c r="AF2160" s="199" t="e">
        <f t="shared" si="71"/>
        <v>#REF!</v>
      </c>
    </row>
    <row r="2161" spans="21:32">
      <c r="U2161" s="199" t="e">
        <f>AND($C2161&lt;&gt;"",#REF!&lt;&gt;"")</f>
        <v>#REF!</v>
      </c>
      <c r="V2161" s="199" t="e">
        <f>AND($C2161&lt;&gt;"",#REF!&lt;&gt;"")</f>
        <v>#REF!</v>
      </c>
      <c r="W2161" s="199" t="e">
        <f>AND($C2161&lt;&gt;"",#REF!&lt;&gt;"")</f>
        <v>#REF!</v>
      </c>
      <c r="X2161" s="199" t="e">
        <f>AND($C2161&lt;&gt;"",#REF!&lt;&gt;"")</f>
        <v>#REF!</v>
      </c>
      <c r="Y2161" s="199" t="e">
        <f>AND($C2161&lt;&gt;"",#REF!&lt;&gt;"")</f>
        <v>#REF!</v>
      </c>
      <c r="Z2161" s="199" t="e">
        <f>AND($C2161&lt;&gt;"",#REF!&lt;&gt;"")</f>
        <v>#REF!</v>
      </c>
      <c r="AA2161" s="199" t="e">
        <f t="shared" si="71"/>
        <v>#REF!</v>
      </c>
      <c r="AB2161" s="199" t="e">
        <f t="shared" si="71"/>
        <v>#REF!</v>
      </c>
      <c r="AC2161" s="199" t="e">
        <f t="shared" si="71"/>
        <v>#REF!</v>
      </c>
      <c r="AD2161" s="199" t="e">
        <f t="shared" si="71"/>
        <v>#REF!</v>
      </c>
      <c r="AE2161" s="199" t="e">
        <f t="shared" si="71"/>
        <v>#REF!</v>
      </c>
      <c r="AF2161" s="199" t="e">
        <f t="shared" si="71"/>
        <v>#REF!</v>
      </c>
    </row>
    <row r="2162" spans="21:32">
      <c r="U2162" s="199" t="e">
        <f>AND($C2162&lt;&gt;"",#REF!&lt;&gt;"")</f>
        <v>#REF!</v>
      </c>
      <c r="V2162" s="199" t="e">
        <f>AND($C2162&lt;&gt;"",#REF!&lt;&gt;"")</f>
        <v>#REF!</v>
      </c>
      <c r="W2162" s="199" t="e">
        <f>AND($C2162&lt;&gt;"",#REF!&lt;&gt;"")</f>
        <v>#REF!</v>
      </c>
      <c r="X2162" s="199" t="e">
        <f>AND($C2162&lt;&gt;"",#REF!&lt;&gt;"")</f>
        <v>#REF!</v>
      </c>
      <c r="Y2162" s="199" t="e">
        <f>AND($C2162&lt;&gt;"",#REF!&lt;&gt;"")</f>
        <v>#REF!</v>
      </c>
      <c r="Z2162" s="199" t="e">
        <f>AND($C2162&lt;&gt;"",#REF!&lt;&gt;"")</f>
        <v>#REF!</v>
      </c>
      <c r="AA2162" s="199" t="e">
        <f t="shared" si="71"/>
        <v>#REF!</v>
      </c>
      <c r="AB2162" s="199" t="e">
        <f t="shared" si="71"/>
        <v>#REF!</v>
      </c>
      <c r="AC2162" s="199" t="e">
        <f t="shared" si="71"/>
        <v>#REF!</v>
      </c>
      <c r="AD2162" s="199" t="e">
        <f t="shared" si="71"/>
        <v>#REF!</v>
      </c>
      <c r="AE2162" s="199" t="e">
        <f t="shared" si="71"/>
        <v>#REF!</v>
      </c>
      <c r="AF2162" s="199" t="e">
        <f t="shared" si="71"/>
        <v>#REF!</v>
      </c>
    </row>
    <row r="2163" spans="21:32">
      <c r="U2163" s="199" t="e">
        <f>AND($C2163&lt;&gt;"",#REF!&lt;&gt;"")</f>
        <v>#REF!</v>
      </c>
      <c r="V2163" s="199" t="e">
        <f>AND($C2163&lt;&gt;"",#REF!&lt;&gt;"")</f>
        <v>#REF!</v>
      </c>
      <c r="W2163" s="199" t="e">
        <f>AND($C2163&lt;&gt;"",#REF!&lt;&gt;"")</f>
        <v>#REF!</v>
      </c>
      <c r="X2163" s="199" t="e">
        <f>AND($C2163&lt;&gt;"",#REF!&lt;&gt;"")</f>
        <v>#REF!</v>
      </c>
      <c r="Y2163" s="199" t="e">
        <f>AND($C2163&lt;&gt;"",#REF!&lt;&gt;"")</f>
        <v>#REF!</v>
      </c>
      <c r="Z2163" s="199" t="e">
        <f>AND($C2163&lt;&gt;"",#REF!&lt;&gt;"")</f>
        <v>#REF!</v>
      </c>
      <c r="AA2163" s="199" t="e">
        <f t="shared" si="71"/>
        <v>#REF!</v>
      </c>
      <c r="AB2163" s="199" t="e">
        <f t="shared" si="71"/>
        <v>#REF!</v>
      </c>
      <c r="AC2163" s="199" t="e">
        <f t="shared" si="71"/>
        <v>#REF!</v>
      </c>
      <c r="AD2163" s="199" t="e">
        <f t="shared" si="71"/>
        <v>#REF!</v>
      </c>
      <c r="AE2163" s="199" t="e">
        <f t="shared" si="71"/>
        <v>#REF!</v>
      </c>
      <c r="AF2163" s="199" t="e">
        <f t="shared" si="71"/>
        <v>#REF!</v>
      </c>
    </row>
    <row r="2164" spans="21:32">
      <c r="U2164" s="199" t="e">
        <f>AND($C2164&lt;&gt;"",#REF!&lt;&gt;"")</f>
        <v>#REF!</v>
      </c>
      <c r="V2164" s="199" t="e">
        <f>AND($C2164&lt;&gt;"",#REF!&lt;&gt;"")</f>
        <v>#REF!</v>
      </c>
      <c r="W2164" s="199" t="e">
        <f>AND($C2164&lt;&gt;"",#REF!&lt;&gt;"")</f>
        <v>#REF!</v>
      </c>
      <c r="X2164" s="199" t="e">
        <f>AND($C2164&lt;&gt;"",#REF!&lt;&gt;"")</f>
        <v>#REF!</v>
      </c>
      <c r="Y2164" s="199" t="e">
        <f>AND($C2164&lt;&gt;"",#REF!&lt;&gt;"")</f>
        <v>#REF!</v>
      </c>
      <c r="Z2164" s="199" t="e">
        <f>AND($C2164&lt;&gt;"",#REF!&lt;&gt;"")</f>
        <v>#REF!</v>
      </c>
      <c r="AA2164" s="199" t="e">
        <f t="shared" si="71"/>
        <v>#REF!</v>
      </c>
      <c r="AB2164" s="199" t="e">
        <f t="shared" si="71"/>
        <v>#REF!</v>
      </c>
      <c r="AC2164" s="199" t="e">
        <f t="shared" si="71"/>
        <v>#REF!</v>
      </c>
      <c r="AD2164" s="199" t="e">
        <f t="shared" si="71"/>
        <v>#REF!</v>
      </c>
      <c r="AE2164" s="199" t="e">
        <f t="shared" si="71"/>
        <v>#REF!</v>
      </c>
      <c r="AF2164" s="199" t="e">
        <f t="shared" si="71"/>
        <v>#REF!</v>
      </c>
    </row>
    <row r="2165" spans="21:32">
      <c r="U2165" s="199" t="e">
        <f>AND($C2165&lt;&gt;"",#REF!&lt;&gt;"")</f>
        <v>#REF!</v>
      </c>
      <c r="V2165" s="199" t="e">
        <f>AND($C2165&lt;&gt;"",#REF!&lt;&gt;"")</f>
        <v>#REF!</v>
      </c>
      <c r="W2165" s="199" t="e">
        <f>AND($C2165&lt;&gt;"",#REF!&lt;&gt;"")</f>
        <v>#REF!</v>
      </c>
      <c r="X2165" s="199" t="e">
        <f>AND($C2165&lt;&gt;"",#REF!&lt;&gt;"")</f>
        <v>#REF!</v>
      </c>
      <c r="Y2165" s="199" t="e">
        <f>AND($C2165&lt;&gt;"",#REF!&lt;&gt;"")</f>
        <v>#REF!</v>
      </c>
      <c r="Z2165" s="199" t="e">
        <f>AND($C2165&lt;&gt;"",#REF!&lt;&gt;"")</f>
        <v>#REF!</v>
      </c>
      <c r="AA2165" s="199" t="e">
        <f t="shared" si="71"/>
        <v>#REF!</v>
      </c>
      <c r="AB2165" s="199" t="e">
        <f t="shared" si="71"/>
        <v>#REF!</v>
      </c>
      <c r="AC2165" s="199" t="e">
        <f t="shared" si="71"/>
        <v>#REF!</v>
      </c>
      <c r="AD2165" s="199" t="e">
        <f t="shared" si="71"/>
        <v>#REF!</v>
      </c>
      <c r="AE2165" s="199" t="e">
        <f t="shared" si="71"/>
        <v>#REF!</v>
      </c>
      <c r="AF2165" s="199" t="e">
        <f t="shared" si="71"/>
        <v>#REF!</v>
      </c>
    </row>
    <row r="2166" spans="21:32">
      <c r="U2166" s="199" t="e">
        <f>AND($C2166&lt;&gt;"",#REF!&lt;&gt;"")</f>
        <v>#REF!</v>
      </c>
      <c r="V2166" s="199" t="e">
        <f>AND($C2166&lt;&gt;"",#REF!&lt;&gt;"")</f>
        <v>#REF!</v>
      </c>
      <c r="W2166" s="199" t="e">
        <f>AND($C2166&lt;&gt;"",#REF!&lt;&gt;"")</f>
        <v>#REF!</v>
      </c>
      <c r="X2166" s="199" t="e">
        <f>AND($C2166&lt;&gt;"",#REF!&lt;&gt;"")</f>
        <v>#REF!</v>
      </c>
      <c r="Y2166" s="199" t="e">
        <f>AND($C2166&lt;&gt;"",#REF!&lt;&gt;"")</f>
        <v>#REF!</v>
      </c>
      <c r="Z2166" s="199" t="e">
        <f>AND($C2166&lt;&gt;"",#REF!&lt;&gt;"")</f>
        <v>#REF!</v>
      </c>
      <c r="AA2166" s="199" t="e">
        <f t="shared" si="71"/>
        <v>#REF!</v>
      </c>
      <c r="AB2166" s="199" t="e">
        <f t="shared" si="71"/>
        <v>#REF!</v>
      </c>
      <c r="AC2166" s="199" t="e">
        <f t="shared" si="71"/>
        <v>#REF!</v>
      </c>
      <c r="AD2166" s="199" t="e">
        <f t="shared" si="71"/>
        <v>#REF!</v>
      </c>
      <c r="AE2166" s="199" t="e">
        <f t="shared" si="71"/>
        <v>#REF!</v>
      </c>
      <c r="AF2166" s="199" t="e">
        <f t="shared" si="71"/>
        <v>#REF!</v>
      </c>
    </row>
    <row r="2167" spans="21:32">
      <c r="U2167" s="199" t="e">
        <f>AND($C2167&lt;&gt;"",#REF!&lt;&gt;"")</f>
        <v>#REF!</v>
      </c>
      <c r="V2167" s="199" t="e">
        <f>AND($C2167&lt;&gt;"",#REF!&lt;&gt;"")</f>
        <v>#REF!</v>
      </c>
      <c r="W2167" s="199" t="e">
        <f>AND($C2167&lt;&gt;"",#REF!&lt;&gt;"")</f>
        <v>#REF!</v>
      </c>
      <c r="X2167" s="199" t="e">
        <f>AND($C2167&lt;&gt;"",#REF!&lt;&gt;"")</f>
        <v>#REF!</v>
      </c>
      <c r="Y2167" s="199" t="e">
        <f>AND($C2167&lt;&gt;"",#REF!&lt;&gt;"")</f>
        <v>#REF!</v>
      </c>
      <c r="Z2167" s="199" t="e">
        <f>AND($C2167&lt;&gt;"",#REF!&lt;&gt;"")</f>
        <v>#REF!</v>
      </c>
      <c r="AA2167" s="199" t="e">
        <f t="shared" si="71"/>
        <v>#REF!</v>
      </c>
      <c r="AB2167" s="199" t="e">
        <f t="shared" si="71"/>
        <v>#REF!</v>
      </c>
      <c r="AC2167" s="199" t="e">
        <f t="shared" si="71"/>
        <v>#REF!</v>
      </c>
      <c r="AD2167" s="199" t="e">
        <f t="shared" si="71"/>
        <v>#REF!</v>
      </c>
      <c r="AE2167" s="199" t="e">
        <f t="shared" si="71"/>
        <v>#REF!</v>
      </c>
      <c r="AF2167" s="199" t="e">
        <f t="shared" si="71"/>
        <v>#REF!</v>
      </c>
    </row>
    <row r="2168" spans="21:32">
      <c r="U2168" s="199" t="e">
        <f>AND($C2168&lt;&gt;"",#REF!&lt;&gt;"")</f>
        <v>#REF!</v>
      </c>
      <c r="V2168" s="199" t="e">
        <f>AND($C2168&lt;&gt;"",#REF!&lt;&gt;"")</f>
        <v>#REF!</v>
      </c>
      <c r="W2168" s="199" t="e">
        <f>AND($C2168&lt;&gt;"",#REF!&lt;&gt;"")</f>
        <v>#REF!</v>
      </c>
      <c r="X2168" s="199" t="e">
        <f>AND($C2168&lt;&gt;"",#REF!&lt;&gt;"")</f>
        <v>#REF!</v>
      </c>
      <c r="Y2168" s="199" t="e">
        <f>AND($C2168&lt;&gt;"",#REF!&lt;&gt;"")</f>
        <v>#REF!</v>
      </c>
      <c r="Z2168" s="199" t="e">
        <f>AND($C2168&lt;&gt;"",#REF!&lt;&gt;"")</f>
        <v>#REF!</v>
      </c>
      <c r="AA2168" s="199" t="e">
        <f t="shared" si="71"/>
        <v>#REF!</v>
      </c>
      <c r="AB2168" s="199" t="e">
        <f t="shared" si="71"/>
        <v>#REF!</v>
      </c>
      <c r="AC2168" s="199" t="e">
        <f t="shared" si="71"/>
        <v>#REF!</v>
      </c>
      <c r="AD2168" s="199" t="e">
        <f t="shared" si="71"/>
        <v>#REF!</v>
      </c>
      <c r="AE2168" s="199" t="e">
        <f t="shared" si="71"/>
        <v>#REF!</v>
      </c>
      <c r="AF2168" s="199" t="e">
        <f t="shared" si="71"/>
        <v>#REF!</v>
      </c>
    </row>
    <row r="2169" spans="21:32">
      <c r="U2169" s="199" t="e">
        <f>AND($C2169&lt;&gt;"",#REF!&lt;&gt;"")</f>
        <v>#REF!</v>
      </c>
      <c r="V2169" s="199" t="e">
        <f>AND($C2169&lt;&gt;"",#REF!&lt;&gt;"")</f>
        <v>#REF!</v>
      </c>
      <c r="W2169" s="199" t="e">
        <f>AND($C2169&lt;&gt;"",#REF!&lt;&gt;"")</f>
        <v>#REF!</v>
      </c>
      <c r="X2169" s="199" t="e">
        <f>AND($C2169&lt;&gt;"",#REF!&lt;&gt;"")</f>
        <v>#REF!</v>
      </c>
      <c r="Y2169" s="199" t="e">
        <f>AND($C2169&lt;&gt;"",#REF!&lt;&gt;"")</f>
        <v>#REF!</v>
      </c>
      <c r="Z2169" s="199" t="e">
        <f>AND($C2169&lt;&gt;"",#REF!&lt;&gt;"")</f>
        <v>#REF!</v>
      </c>
      <c r="AA2169" s="199" t="e">
        <f t="shared" si="71"/>
        <v>#REF!</v>
      </c>
      <c r="AB2169" s="199" t="e">
        <f t="shared" si="71"/>
        <v>#REF!</v>
      </c>
      <c r="AC2169" s="199" t="e">
        <f t="shared" si="71"/>
        <v>#REF!</v>
      </c>
      <c r="AD2169" s="199" t="e">
        <f t="shared" si="71"/>
        <v>#REF!</v>
      </c>
      <c r="AE2169" s="199" t="e">
        <f t="shared" si="71"/>
        <v>#REF!</v>
      </c>
      <c r="AF2169" s="199" t="e">
        <f t="shared" si="71"/>
        <v>#REF!</v>
      </c>
    </row>
    <row r="2170" spans="21:32">
      <c r="U2170" s="199" t="e">
        <f>AND($C2170&lt;&gt;"",#REF!&lt;&gt;"")</f>
        <v>#REF!</v>
      </c>
      <c r="V2170" s="199" t="e">
        <f>AND($C2170&lt;&gt;"",#REF!&lt;&gt;"")</f>
        <v>#REF!</v>
      </c>
      <c r="W2170" s="199" t="e">
        <f>AND($C2170&lt;&gt;"",#REF!&lt;&gt;"")</f>
        <v>#REF!</v>
      </c>
      <c r="X2170" s="199" t="e">
        <f>AND($C2170&lt;&gt;"",#REF!&lt;&gt;"")</f>
        <v>#REF!</v>
      </c>
      <c r="Y2170" s="199" t="e">
        <f>AND($C2170&lt;&gt;"",#REF!&lt;&gt;"")</f>
        <v>#REF!</v>
      </c>
      <c r="Z2170" s="199" t="e">
        <f>AND($C2170&lt;&gt;"",#REF!&lt;&gt;"")</f>
        <v>#REF!</v>
      </c>
      <c r="AA2170" s="199" t="e">
        <f t="shared" si="71"/>
        <v>#REF!</v>
      </c>
      <c r="AB2170" s="199" t="e">
        <f t="shared" si="71"/>
        <v>#REF!</v>
      </c>
      <c r="AC2170" s="199" t="e">
        <f t="shared" si="71"/>
        <v>#REF!</v>
      </c>
      <c r="AD2170" s="199" t="e">
        <f t="shared" si="71"/>
        <v>#REF!</v>
      </c>
      <c r="AE2170" s="199" t="e">
        <f t="shared" si="71"/>
        <v>#REF!</v>
      </c>
      <c r="AF2170" s="199" t="e">
        <f t="shared" si="71"/>
        <v>#REF!</v>
      </c>
    </row>
    <row r="2171" spans="21:32">
      <c r="U2171" s="199" t="e">
        <f>AND($C2171&lt;&gt;"",#REF!&lt;&gt;"")</f>
        <v>#REF!</v>
      </c>
      <c r="V2171" s="199" t="e">
        <f>AND($C2171&lt;&gt;"",#REF!&lt;&gt;"")</f>
        <v>#REF!</v>
      </c>
      <c r="W2171" s="199" t="e">
        <f>AND($C2171&lt;&gt;"",#REF!&lt;&gt;"")</f>
        <v>#REF!</v>
      </c>
      <c r="X2171" s="199" t="e">
        <f>AND($C2171&lt;&gt;"",#REF!&lt;&gt;"")</f>
        <v>#REF!</v>
      </c>
      <c r="Y2171" s="199" t="e">
        <f>AND($C2171&lt;&gt;"",#REF!&lt;&gt;"")</f>
        <v>#REF!</v>
      </c>
      <c r="Z2171" s="199" t="e">
        <f>AND($C2171&lt;&gt;"",#REF!&lt;&gt;"")</f>
        <v>#REF!</v>
      </c>
      <c r="AA2171" s="199" t="e">
        <f t="shared" si="71"/>
        <v>#REF!</v>
      </c>
      <c r="AB2171" s="199" t="e">
        <f t="shared" si="71"/>
        <v>#REF!</v>
      </c>
      <c r="AC2171" s="199" t="e">
        <f t="shared" si="71"/>
        <v>#REF!</v>
      </c>
      <c r="AD2171" s="199" t="e">
        <f t="shared" si="71"/>
        <v>#REF!</v>
      </c>
      <c r="AE2171" s="199" t="e">
        <f t="shared" si="71"/>
        <v>#REF!</v>
      </c>
      <c r="AF2171" s="199" t="e">
        <f t="shared" si="71"/>
        <v>#REF!</v>
      </c>
    </row>
    <row r="2172" spans="21:32">
      <c r="U2172" s="199" t="e">
        <f>AND($C2172&lt;&gt;"",#REF!&lt;&gt;"")</f>
        <v>#REF!</v>
      </c>
      <c r="V2172" s="199" t="e">
        <f>AND($C2172&lt;&gt;"",#REF!&lt;&gt;"")</f>
        <v>#REF!</v>
      </c>
      <c r="W2172" s="199" t="e">
        <f>AND($C2172&lt;&gt;"",#REF!&lt;&gt;"")</f>
        <v>#REF!</v>
      </c>
      <c r="X2172" s="199" t="e">
        <f>AND($C2172&lt;&gt;"",#REF!&lt;&gt;"")</f>
        <v>#REF!</v>
      </c>
      <c r="Y2172" s="199" t="e">
        <f>AND($C2172&lt;&gt;"",#REF!&lt;&gt;"")</f>
        <v>#REF!</v>
      </c>
      <c r="Z2172" s="199" t="e">
        <f>AND($C2172&lt;&gt;"",#REF!&lt;&gt;"")</f>
        <v>#REF!</v>
      </c>
      <c r="AA2172" s="199" t="e">
        <f t="shared" si="71"/>
        <v>#REF!</v>
      </c>
      <c r="AB2172" s="199" t="e">
        <f t="shared" si="71"/>
        <v>#REF!</v>
      </c>
      <c r="AC2172" s="199" t="e">
        <f t="shared" si="71"/>
        <v>#REF!</v>
      </c>
      <c r="AD2172" s="199" t="e">
        <f t="shared" si="71"/>
        <v>#REF!</v>
      </c>
      <c r="AE2172" s="199" t="e">
        <f t="shared" si="71"/>
        <v>#REF!</v>
      </c>
      <c r="AF2172" s="199" t="e">
        <f t="shared" si="71"/>
        <v>#REF!</v>
      </c>
    </row>
    <row r="2173" spans="21:32">
      <c r="U2173" s="199" t="e">
        <f>AND($C2173&lt;&gt;"",#REF!&lt;&gt;"")</f>
        <v>#REF!</v>
      </c>
      <c r="V2173" s="199" t="e">
        <f>AND($C2173&lt;&gt;"",#REF!&lt;&gt;"")</f>
        <v>#REF!</v>
      </c>
      <c r="W2173" s="199" t="e">
        <f>AND($C2173&lt;&gt;"",#REF!&lt;&gt;"")</f>
        <v>#REF!</v>
      </c>
      <c r="X2173" s="199" t="e">
        <f>AND($C2173&lt;&gt;"",#REF!&lt;&gt;"")</f>
        <v>#REF!</v>
      </c>
      <c r="Y2173" s="199" t="e">
        <f>AND($C2173&lt;&gt;"",#REF!&lt;&gt;"")</f>
        <v>#REF!</v>
      </c>
      <c r="Z2173" s="199" t="e">
        <f>AND($C2173&lt;&gt;"",#REF!&lt;&gt;"")</f>
        <v>#REF!</v>
      </c>
      <c r="AA2173" s="199" t="e">
        <f t="shared" si="71"/>
        <v>#REF!</v>
      </c>
      <c r="AB2173" s="199" t="e">
        <f t="shared" si="71"/>
        <v>#REF!</v>
      </c>
      <c r="AC2173" s="199" t="e">
        <f t="shared" si="71"/>
        <v>#REF!</v>
      </c>
      <c r="AD2173" s="199" t="e">
        <f t="shared" si="71"/>
        <v>#REF!</v>
      </c>
      <c r="AE2173" s="199" t="e">
        <f t="shared" si="71"/>
        <v>#REF!</v>
      </c>
      <c r="AF2173" s="199" t="e">
        <f t="shared" si="71"/>
        <v>#REF!</v>
      </c>
    </row>
    <row r="2174" spans="21:32">
      <c r="U2174" s="199" t="e">
        <f>AND($C2174&lt;&gt;"",#REF!&lt;&gt;"")</f>
        <v>#REF!</v>
      </c>
      <c r="V2174" s="199" t="e">
        <f>AND($C2174&lt;&gt;"",#REF!&lt;&gt;"")</f>
        <v>#REF!</v>
      </c>
      <c r="W2174" s="199" t="e">
        <f>AND($C2174&lt;&gt;"",#REF!&lt;&gt;"")</f>
        <v>#REF!</v>
      </c>
      <c r="X2174" s="199" t="e">
        <f>AND($C2174&lt;&gt;"",#REF!&lt;&gt;"")</f>
        <v>#REF!</v>
      </c>
      <c r="Y2174" s="199" t="e">
        <f>AND($C2174&lt;&gt;"",#REF!&lt;&gt;"")</f>
        <v>#REF!</v>
      </c>
      <c r="Z2174" s="199" t="e">
        <f>AND($C2174&lt;&gt;"",#REF!&lt;&gt;"")</f>
        <v>#REF!</v>
      </c>
      <c r="AA2174" s="199" t="e">
        <f t="shared" si="71"/>
        <v>#REF!</v>
      </c>
      <c r="AB2174" s="199" t="e">
        <f t="shared" si="71"/>
        <v>#REF!</v>
      </c>
      <c r="AC2174" s="199" t="e">
        <f t="shared" si="71"/>
        <v>#REF!</v>
      </c>
      <c r="AD2174" s="199" t="e">
        <f t="shared" ref="AD2174:AF2203" si="72">IF(X2174=TRUE,1,"")</f>
        <v>#REF!</v>
      </c>
      <c r="AE2174" s="199" t="e">
        <f t="shared" si="72"/>
        <v>#REF!</v>
      </c>
      <c r="AF2174" s="199" t="e">
        <f t="shared" si="72"/>
        <v>#REF!</v>
      </c>
    </row>
    <row r="2175" spans="21:32">
      <c r="U2175" s="199" t="e">
        <f>AND($C2175&lt;&gt;"",#REF!&lt;&gt;"")</f>
        <v>#REF!</v>
      </c>
      <c r="V2175" s="199" t="e">
        <f>AND($C2175&lt;&gt;"",#REF!&lt;&gt;"")</f>
        <v>#REF!</v>
      </c>
      <c r="W2175" s="199" t="e">
        <f>AND($C2175&lt;&gt;"",#REF!&lt;&gt;"")</f>
        <v>#REF!</v>
      </c>
      <c r="X2175" s="199" t="e">
        <f>AND($C2175&lt;&gt;"",#REF!&lt;&gt;"")</f>
        <v>#REF!</v>
      </c>
      <c r="Y2175" s="199" t="e">
        <f>AND($C2175&lt;&gt;"",#REF!&lt;&gt;"")</f>
        <v>#REF!</v>
      </c>
      <c r="Z2175" s="199" t="e">
        <f>AND($C2175&lt;&gt;"",#REF!&lt;&gt;"")</f>
        <v>#REF!</v>
      </c>
      <c r="AA2175" s="199" t="e">
        <f t="shared" ref="AA2175:AC2203" si="73">IF(U2175=TRUE,1,"")</f>
        <v>#REF!</v>
      </c>
      <c r="AB2175" s="199" t="e">
        <f t="shared" si="73"/>
        <v>#REF!</v>
      </c>
      <c r="AC2175" s="199" t="e">
        <f t="shared" si="73"/>
        <v>#REF!</v>
      </c>
      <c r="AD2175" s="199" t="e">
        <f t="shared" si="72"/>
        <v>#REF!</v>
      </c>
      <c r="AE2175" s="199" t="e">
        <f t="shared" si="72"/>
        <v>#REF!</v>
      </c>
      <c r="AF2175" s="199" t="e">
        <f t="shared" si="72"/>
        <v>#REF!</v>
      </c>
    </row>
    <row r="2176" spans="21:32">
      <c r="U2176" s="199" t="e">
        <f>AND($C2176&lt;&gt;"",#REF!&lt;&gt;"")</f>
        <v>#REF!</v>
      </c>
      <c r="V2176" s="199" t="e">
        <f>AND($C2176&lt;&gt;"",#REF!&lt;&gt;"")</f>
        <v>#REF!</v>
      </c>
      <c r="W2176" s="199" t="e">
        <f>AND($C2176&lt;&gt;"",#REF!&lt;&gt;"")</f>
        <v>#REF!</v>
      </c>
      <c r="X2176" s="199" t="e">
        <f>AND($C2176&lt;&gt;"",#REF!&lt;&gt;"")</f>
        <v>#REF!</v>
      </c>
      <c r="Y2176" s="199" t="e">
        <f>AND($C2176&lt;&gt;"",#REF!&lt;&gt;"")</f>
        <v>#REF!</v>
      </c>
      <c r="Z2176" s="199" t="e">
        <f>AND($C2176&lt;&gt;"",#REF!&lt;&gt;"")</f>
        <v>#REF!</v>
      </c>
      <c r="AA2176" s="199" t="e">
        <f t="shared" si="73"/>
        <v>#REF!</v>
      </c>
      <c r="AB2176" s="199" t="e">
        <f t="shared" si="73"/>
        <v>#REF!</v>
      </c>
      <c r="AC2176" s="199" t="e">
        <f t="shared" si="73"/>
        <v>#REF!</v>
      </c>
      <c r="AD2176" s="199" t="e">
        <f t="shared" si="72"/>
        <v>#REF!</v>
      </c>
      <c r="AE2176" s="199" t="e">
        <f t="shared" si="72"/>
        <v>#REF!</v>
      </c>
      <c r="AF2176" s="199" t="e">
        <f t="shared" si="72"/>
        <v>#REF!</v>
      </c>
    </row>
    <row r="2177" spans="21:32">
      <c r="U2177" s="199" t="e">
        <f>AND($C2177&lt;&gt;"",#REF!&lt;&gt;"")</f>
        <v>#REF!</v>
      </c>
      <c r="V2177" s="199" t="e">
        <f>AND($C2177&lt;&gt;"",#REF!&lt;&gt;"")</f>
        <v>#REF!</v>
      </c>
      <c r="W2177" s="199" t="e">
        <f>AND($C2177&lt;&gt;"",#REF!&lt;&gt;"")</f>
        <v>#REF!</v>
      </c>
      <c r="X2177" s="199" t="e">
        <f>AND($C2177&lt;&gt;"",#REF!&lt;&gt;"")</f>
        <v>#REF!</v>
      </c>
      <c r="Y2177" s="199" t="e">
        <f>AND($C2177&lt;&gt;"",#REF!&lt;&gt;"")</f>
        <v>#REF!</v>
      </c>
      <c r="Z2177" s="199" t="e">
        <f>AND($C2177&lt;&gt;"",#REF!&lt;&gt;"")</f>
        <v>#REF!</v>
      </c>
      <c r="AA2177" s="199" t="e">
        <f t="shared" si="73"/>
        <v>#REF!</v>
      </c>
      <c r="AB2177" s="199" t="e">
        <f t="shared" si="73"/>
        <v>#REF!</v>
      </c>
      <c r="AC2177" s="199" t="e">
        <f t="shared" si="73"/>
        <v>#REF!</v>
      </c>
      <c r="AD2177" s="199" t="e">
        <f t="shared" si="72"/>
        <v>#REF!</v>
      </c>
      <c r="AE2177" s="199" t="e">
        <f t="shared" si="72"/>
        <v>#REF!</v>
      </c>
      <c r="AF2177" s="199" t="e">
        <f t="shared" si="72"/>
        <v>#REF!</v>
      </c>
    </row>
    <row r="2178" spans="21:32">
      <c r="U2178" s="199" t="e">
        <f>AND($C2178&lt;&gt;"",#REF!&lt;&gt;"")</f>
        <v>#REF!</v>
      </c>
      <c r="V2178" s="199" t="e">
        <f>AND($C2178&lt;&gt;"",#REF!&lt;&gt;"")</f>
        <v>#REF!</v>
      </c>
      <c r="W2178" s="199" t="e">
        <f>AND($C2178&lt;&gt;"",#REF!&lt;&gt;"")</f>
        <v>#REF!</v>
      </c>
      <c r="X2178" s="199" t="e">
        <f>AND($C2178&lt;&gt;"",#REF!&lt;&gt;"")</f>
        <v>#REF!</v>
      </c>
      <c r="Y2178" s="199" t="e">
        <f>AND($C2178&lt;&gt;"",#REF!&lt;&gt;"")</f>
        <v>#REF!</v>
      </c>
      <c r="Z2178" s="199" t="e">
        <f>AND($C2178&lt;&gt;"",#REF!&lt;&gt;"")</f>
        <v>#REF!</v>
      </c>
      <c r="AA2178" s="199" t="e">
        <f t="shared" si="73"/>
        <v>#REF!</v>
      </c>
      <c r="AB2178" s="199" t="e">
        <f t="shared" si="73"/>
        <v>#REF!</v>
      </c>
      <c r="AC2178" s="199" t="e">
        <f t="shared" si="73"/>
        <v>#REF!</v>
      </c>
      <c r="AD2178" s="199" t="e">
        <f t="shared" si="72"/>
        <v>#REF!</v>
      </c>
      <c r="AE2178" s="199" t="e">
        <f t="shared" si="72"/>
        <v>#REF!</v>
      </c>
      <c r="AF2178" s="199" t="e">
        <f t="shared" si="72"/>
        <v>#REF!</v>
      </c>
    </row>
    <row r="2179" spans="21:32">
      <c r="U2179" s="199" t="e">
        <f>AND($C2179&lt;&gt;"",#REF!&lt;&gt;"")</f>
        <v>#REF!</v>
      </c>
      <c r="V2179" s="199" t="e">
        <f>AND($C2179&lt;&gt;"",#REF!&lt;&gt;"")</f>
        <v>#REF!</v>
      </c>
      <c r="W2179" s="199" t="e">
        <f>AND($C2179&lt;&gt;"",#REF!&lt;&gt;"")</f>
        <v>#REF!</v>
      </c>
      <c r="X2179" s="199" t="e">
        <f>AND($C2179&lt;&gt;"",#REF!&lt;&gt;"")</f>
        <v>#REF!</v>
      </c>
      <c r="Y2179" s="199" t="e">
        <f>AND($C2179&lt;&gt;"",#REF!&lt;&gt;"")</f>
        <v>#REF!</v>
      </c>
      <c r="Z2179" s="199" t="e">
        <f>AND($C2179&lt;&gt;"",#REF!&lt;&gt;"")</f>
        <v>#REF!</v>
      </c>
      <c r="AA2179" s="199" t="e">
        <f t="shared" si="73"/>
        <v>#REF!</v>
      </c>
      <c r="AB2179" s="199" t="e">
        <f t="shared" si="73"/>
        <v>#REF!</v>
      </c>
      <c r="AC2179" s="199" t="e">
        <f t="shared" si="73"/>
        <v>#REF!</v>
      </c>
      <c r="AD2179" s="199" t="e">
        <f t="shared" si="72"/>
        <v>#REF!</v>
      </c>
      <c r="AE2179" s="199" t="e">
        <f t="shared" si="72"/>
        <v>#REF!</v>
      </c>
      <c r="AF2179" s="199" t="e">
        <f t="shared" si="72"/>
        <v>#REF!</v>
      </c>
    </row>
    <row r="2180" spans="21:32">
      <c r="U2180" s="199" t="e">
        <f>AND($C2180&lt;&gt;"",#REF!&lt;&gt;"")</f>
        <v>#REF!</v>
      </c>
      <c r="V2180" s="199" t="e">
        <f>AND($C2180&lt;&gt;"",#REF!&lt;&gt;"")</f>
        <v>#REF!</v>
      </c>
      <c r="W2180" s="199" t="e">
        <f>AND($C2180&lt;&gt;"",#REF!&lt;&gt;"")</f>
        <v>#REF!</v>
      </c>
      <c r="X2180" s="199" t="e">
        <f>AND($C2180&lt;&gt;"",#REF!&lt;&gt;"")</f>
        <v>#REF!</v>
      </c>
      <c r="Y2180" s="199" t="e">
        <f>AND($C2180&lt;&gt;"",#REF!&lt;&gt;"")</f>
        <v>#REF!</v>
      </c>
      <c r="Z2180" s="199" t="e">
        <f>AND($C2180&lt;&gt;"",#REF!&lt;&gt;"")</f>
        <v>#REF!</v>
      </c>
      <c r="AA2180" s="199" t="e">
        <f t="shared" si="73"/>
        <v>#REF!</v>
      </c>
      <c r="AB2180" s="199" t="e">
        <f t="shared" si="73"/>
        <v>#REF!</v>
      </c>
      <c r="AC2180" s="199" t="e">
        <f t="shared" si="73"/>
        <v>#REF!</v>
      </c>
      <c r="AD2180" s="199" t="e">
        <f t="shared" si="72"/>
        <v>#REF!</v>
      </c>
      <c r="AE2180" s="199" t="e">
        <f t="shared" si="72"/>
        <v>#REF!</v>
      </c>
      <c r="AF2180" s="199" t="e">
        <f t="shared" si="72"/>
        <v>#REF!</v>
      </c>
    </row>
    <row r="2181" spans="21:32">
      <c r="U2181" s="199" t="e">
        <f>AND($C2181&lt;&gt;"",#REF!&lt;&gt;"")</f>
        <v>#REF!</v>
      </c>
      <c r="V2181" s="199" t="e">
        <f>AND($C2181&lt;&gt;"",#REF!&lt;&gt;"")</f>
        <v>#REF!</v>
      </c>
      <c r="W2181" s="199" t="e">
        <f>AND($C2181&lt;&gt;"",#REF!&lt;&gt;"")</f>
        <v>#REF!</v>
      </c>
      <c r="X2181" s="199" t="e">
        <f>AND($C2181&lt;&gt;"",#REF!&lt;&gt;"")</f>
        <v>#REF!</v>
      </c>
      <c r="Y2181" s="199" t="e">
        <f>AND($C2181&lt;&gt;"",#REF!&lt;&gt;"")</f>
        <v>#REF!</v>
      </c>
      <c r="Z2181" s="199" t="e">
        <f>AND($C2181&lt;&gt;"",#REF!&lt;&gt;"")</f>
        <v>#REF!</v>
      </c>
      <c r="AA2181" s="199" t="e">
        <f t="shared" si="73"/>
        <v>#REF!</v>
      </c>
      <c r="AB2181" s="199" t="e">
        <f t="shared" si="73"/>
        <v>#REF!</v>
      </c>
      <c r="AC2181" s="199" t="e">
        <f t="shared" si="73"/>
        <v>#REF!</v>
      </c>
      <c r="AD2181" s="199" t="e">
        <f t="shared" si="72"/>
        <v>#REF!</v>
      </c>
      <c r="AE2181" s="199" t="e">
        <f t="shared" si="72"/>
        <v>#REF!</v>
      </c>
      <c r="AF2181" s="199" t="e">
        <f t="shared" si="72"/>
        <v>#REF!</v>
      </c>
    </row>
    <row r="2182" spans="21:32">
      <c r="U2182" s="199" t="e">
        <f>AND($C2182&lt;&gt;"",#REF!&lt;&gt;"")</f>
        <v>#REF!</v>
      </c>
      <c r="V2182" s="199" t="e">
        <f>AND($C2182&lt;&gt;"",#REF!&lt;&gt;"")</f>
        <v>#REF!</v>
      </c>
      <c r="W2182" s="199" t="e">
        <f>AND($C2182&lt;&gt;"",#REF!&lt;&gt;"")</f>
        <v>#REF!</v>
      </c>
      <c r="X2182" s="199" t="e">
        <f>AND($C2182&lt;&gt;"",#REF!&lt;&gt;"")</f>
        <v>#REF!</v>
      </c>
      <c r="Y2182" s="199" t="e">
        <f>AND($C2182&lt;&gt;"",#REF!&lt;&gt;"")</f>
        <v>#REF!</v>
      </c>
      <c r="Z2182" s="199" t="e">
        <f>AND($C2182&lt;&gt;"",#REF!&lt;&gt;"")</f>
        <v>#REF!</v>
      </c>
      <c r="AA2182" s="199" t="e">
        <f t="shared" si="73"/>
        <v>#REF!</v>
      </c>
      <c r="AB2182" s="199" t="e">
        <f t="shared" si="73"/>
        <v>#REF!</v>
      </c>
      <c r="AC2182" s="199" t="e">
        <f t="shared" si="73"/>
        <v>#REF!</v>
      </c>
      <c r="AD2182" s="199" t="e">
        <f t="shared" si="72"/>
        <v>#REF!</v>
      </c>
      <c r="AE2182" s="199" t="e">
        <f t="shared" si="72"/>
        <v>#REF!</v>
      </c>
      <c r="AF2182" s="199" t="e">
        <f t="shared" si="72"/>
        <v>#REF!</v>
      </c>
    </row>
    <row r="2183" spans="21:32">
      <c r="U2183" s="199" t="e">
        <f>AND($C2183&lt;&gt;"",#REF!&lt;&gt;"")</f>
        <v>#REF!</v>
      </c>
      <c r="V2183" s="199" t="e">
        <f>AND($C2183&lt;&gt;"",#REF!&lt;&gt;"")</f>
        <v>#REF!</v>
      </c>
      <c r="W2183" s="199" t="e">
        <f>AND($C2183&lt;&gt;"",#REF!&lt;&gt;"")</f>
        <v>#REF!</v>
      </c>
      <c r="X2183" s="199" t="e">
        <f>AND($C2183&lt;&gt;"",#REF!&lt;&gt;"")</f>
        <v>#REF!</v>
      </c>
      <c r="Y2183" s="199" t="e">
        <f>AND($C2183&lt;&gt;"",#REF!&lt;&gt;"")</f>
        <v>#REF!</v>
      </c>
      <c r="Z2183" s="199" t="e">
        <f>AND($C2183&lt;&gt;"",#REF!&lt;&gt;"")</f>
        <v>#REF!</v>
      </c>
      <c r="AA2183" s="199" t="e">
        <f t="shared" si="73"/>
        <v>#REF!</v>
      </c>
      <c r="AB2183" s="199" t="e">
        <f t="shared" si="73"/>
        <v>#REF!</v>
      </c>
      <c r="AC2183" s="199" t="e">
        <f t="shared" si="73"/>
        <v>#REF!</v>
      </c>
      <c r="AD2183" s="199" t="e">
        <f t="shared" si="72"/>
        <v>#REF!</v>
      </c>
      <c r="AE2183" s="199" t="e">
        <f t="shared" si="72"/>
        <v>#REF!</v>
      </c>
      <c r="AF2183" s="199" t="e">
        <f t="shared" si="72"/>
        <v>#REF!</v>
      </c>
    </row>
    <row r="2184" spans="21:32">
      <c r="U2184" s="199" t="e">
        <f>AND($C2184&lt;&gt;"",#REF!&lt;&gt;"")</f>
        <v>#REF!</v>
      </c>
      <c r="V2184" s="199" t="e">
        <f>AND($C2184&lt;&gt;"",#REF!&lt;&gt;"")</f>
        <v>#REF!</v>
      </c>
      <c r="W2184" s="199" t="e">
        <f>AND($C2184&lt;&gt;"",#REF!&lt;&gt;"")</f>
        <v>#REF!</v>
      </c>
      <c r="X2184" s="199" t="e">
        <f>AND($C2184&lt;&gt;"",#REF!&lt;&gt;"")</f>
        <v>#REF!</v>
      </c>
      <c r="Y2184" s="199" t="e">
        <f>AND($C2184&lt;&gt;"",#REF!&lt;&gt;"")</f>
        <v>#REF!</v>
      </c>
      <c r="Z2184" s="199" t="e">
        <f>AND($C2184&lt;&gt;"",#REF!&lt;&gt;"")</f>
        <v>#REF!</v>
      </c>
      <c r="AA2184" s="199" t="e">
        <f t="shared" si="73"/>
        <v>#REF!</v>
      </c>
      <c r="AB2184" s="199" t="e">
        <f t="shared" si="73"/>
        <v>#REF!</v>
      </c>
      <c r="AC2184" s="199" t="e">
        <f t="shared" si="73"/>
        <v>#REF!</v>
      </c>
      <c r="AD2184" s="199" t="e">
        <f t="shared" si="72"/>
        <v>#REF!</v>
      </c>
      <c r="AE2184" s="199" t="e">
        <f t="shared" si="72"/>
        <v>#REF!</v>
      </c>
      <c r="AF2184" s="199" t="e">
        <f t="shared" si="72"/>
        <v>#REF!</v>
      </c>
    </row>
    <row r="2185" spans="21:32">
      <c r="U2185" s="199" t="e">
        <f>AND($C2185&lt;&gt;"",#REF!&lt;&gt;"")</f>
        <v>#REF!</v>
      </c>
      <c r="V2185" s="199" t="e">
        <f>AND($C2185&lt;&gt;"",#REF!&lt;&gt;"")</f>
        <v>#REF!</v>
      </c>
      <c r="W2185" s="199" t="e">
        <f>AND($C2185&lt;&gt;"",#REF!&lt;&gt;"")</f>
        <v>#REF!</v>
      </c>
      <c r="X2185" s="199" t="e">
        <f>AND($C2185&lt;&gt;"",#REF!&lt;&gt;"")</f>
        <v>#REF!</v>
      </c>
      <c r="Y2185" s="199" t="e">
        <f>AND($C2185&lt;&gt;"",#REF!&lt;&gt;"")</f>
        <v>#REF!</v>
      </c>
      <c r="Z2185" s="199" t="e">
        <f>AND($C2185&lt;&gt;"",#REF!&lt;&gt;"")</f>
        <v>#REF!</v>
      </c>
      <c r="AA2185" s="199" t="e">
        <f t="shared" si="73"/>
        <v>#REF!</v>
      </c>
      <c r="AB2185" s="199" t="e">
        <f t="shared" si="73"/>
        <v>#REF!</v>
      </c>
      <c r="AC2185" s="199" t="e">
        <f t="shared" si="73"/>
        <v>#REF!</v>
      </c>
      <c r="AD2185" s="199" t="e">
        <f t="shared" si="72"/>
        <v>#REF!</v>
      </c>
      <c r="AE2185" s="199" t="e">
        <f t="shared" si="72"/>
        <v>#REF!</v>
      </c>
      <c r="AF2185" s="199" t="e">
        <f t="shared" si="72"/>
        <v>#REF!</v>
      </c>
    </row>
    <row r="2186" spans="21:32">
      <c r="U2186" s="199" t="e">
        <f>AND($C2186&lt;&gt;"",#REF!&lt;&gt;"")</f>
        <v>#REF!</v>
      </c>
      <c r="V2186" s="199" t="e">
        <f>AND($C2186&lt;&gt;"",#REF!&lt;&gt;"")</f>
        <v>#REF!</v>
      </c>
      <c r="W2186" s="199" t="e">
        <f>AND($C2186&lt;&gt;"",#REF!&lt;&gt;"")</f>
        <v>#REF!</v>
      </c>
      <c r="X2186" s="199" t="e">
        <f>AND($C2186&lt;&gt;"",#REF!&lt;&gt;"")</f>
        <v>#REF!</v>
      </c>
      <c r="Y2186" s="199" t="e">
        <f>AND($C2186&lt;&gt;"",#REF!&lt;&gt;"")</f>
        <v>#REF!</v>
      </c>
      <c r="Z2186" s="199" t="e">
        <f>AND($C2186&lt;&gt;"",#REF!&lt;&gt;"")</f>
        <v>#REF!</v>
      </c>
      <c r="AA2186" s="199" t="e">
        <f t="shared" si="73"/>
        <v>#REF!</v>
      </c>
      <c r="AB2186" s="199" t="e">
        <f t="shared" si="73"/>
        <v>#REF!</v>
      </c>
      <c r="AC2186" s="199" t="e">
        <f t="shared" si="73"/>
        <v>#REF!</v>
      </c>
      <c r="AD2186" s="199" t="e">
        <f t="shared" si="72"/>
        <v>#REF!</v>
      </c>
      <c r="AE2186" s="199" t="e">
        <f t="shared" si="72"/>
        <v>#REF!</v>
      </c>
      <c r="AF2186" s="199" t="e">
        <f t="shared" si="72"/>
        <v>#REF!</v>
      </c>
    </row>
    <row r="2187" spans="21:32">
      <c r="U2187" s="199" t="e">
        <f>AND($C2187&lt;&gt;"",#REF!&lt;&gt;"")</f>
        <v>#REF!</v>
      </c>
      <c r="V2187" s="199" t="e">
        <f>AND($C2187&lt;&gt;"",#REF!&lt;&gt;"")</f>
        <v>#REF!</v>
      </c>
      <c r="W2187" s="199" t="e">
        <f>AND($C2187&lt;&gt;"",#REF!&lt;&gt;"")</f>
        <v>#REF!</v>
      </c>
      <c r="X2187" s="199" t="e">
        <f>AND($C2187&lt;&gt;"",#REF!&lt;&gt;"")</f>
        <v>#REF!</v>
      </c>
      <c r="Y2187" s="199" t="e">
        <f>AND($C2187&lt;&gt;"",#REF!&lt;&gt;"")</f>
        <v>#REF!</v>
      </c>
      <c r="Z2187" s="199" t="e">
        <f>AND($C2187&lt;&gt;"",#REF!&lt;&gt;"")</f>
        <v>#REF!</v>
      </c>
      <c r="AA2187" s="199" t="e">
        <f t="shared" si="73"/>
        <v>#REF!</v>
      </c>
      <c r="AB2187" s="199" t="e">
        <f t="shared" si="73"/>
        <v>#REF!</v>
      </c>
      <c r="AC2187" s="199" t="e">
        <f t="shared" si="73"/>
        <v>#REF!</v>
      </c>
      <c r="AD2187" s="199" t="e">
        <f t="shared" si="72"/>
        <v>#REF!</v>
      </c>
      <c r="AE2187" s="199" t="e">
        <f t="shared" si="72"/>
        <v>#REF!</v>
      </c>
      <c r="AF2187" s="199" t="e">
        <f t="shared" si="72"/>
        <v>#REF!</v>
      </c>
    </row>
    <row r="2188" spans="21:32">
      <c r="U2188" s="199" t="e">
        <f>AND($C2188&lt;&gt;"",#REF!&lt;&gt;"")</f>
        <v>#REF!</v>
      </c>
      <c r="V2188" s="199" t="e">
        <f>AND($C2188&lt;&gt;"",#REF!&lt;&gt;"")</f>
        <v>#REF!</v>
      </c>
      <c r="W2188" s="199" t="e">
        <f>AND($C2188&lt;&gt;"",#REF!&lt;&gt;"")</f>
        <v>#REF!</v>
      </c>
      <c r="X2188" s="199" t="e">
        <f>AND($C2188&lt;&gt;"",#REF!&lt;&gt;"")</f>
        <v>#REF!</v>
      </c>
      <c r="Y2188" s="199" t="e">
        <f>AND($C2188&lt;&gt;"",#REF!&lt;&gt;"")</f>
        <v>#REF!</v>
      </c>
      <c r="Z2188" s="199" t="e">
        <f>AND($C2188&lt;&gt;"",#REF!&lt;&gt;"")</f>
        <v>#REF!</v>
      </c>
      <c r="AA2188" s="199" t="e">
        <f t="shared" si="73"/>
        <v>#REF!</v>
      </c>
      <c r="AB2188" s="199" t="e">
        <f t="shared" si="73"/>
        <v>#REF!</v>
      </c>
      <c r="AC2188" s="199" t="e">
        <f t="shared" si="73"/>
        <v>#REF!</v>
      </c>
      <c r="AD2188" s="199" t="e">
        <f t="shared" si="72"/>
        <v>#REF!</v>
      </c>
      <c r="AE2188" s="199" t="e">
        <f t="shared" si="72"/>
        <v>#REF!</v>
      </c>
      <c r="AF2188" s="199" t="e">
        <f t="shared" si="72"/>
        <v>#REF!</v>
      </c>
    </row>
    <row r="2189" spans="21:32">
      <c r="U2189" s="199" t="e">
        <f>AND($C2189&lt;&gt;"",#REF!&lt;&gt;"")</f>
        <v>#REF!</v>
      </c>
      <c r="V2189" s="199" t="e">
        <f>AND($C2189&lt;&gt;"",#REF!&lt;&gt;"")</f>
        <v>#REF!</v>
      </c>
      <c r="W2189" s="199" t="e">
        <f>AND($C2189&lt;&gt;"",#REF!&lt;&gt;"")</f>
        <v>#REF!</v>
      </c>
      <c r="X2189" s="199" t="e">
        <f>AND($C2189&lt;&gt;"",#REF!&lt;&gt;"")</f>
        <v>#REF!</v>
      </c>
      <c r="Y2189" s="199" t="e">
        <f>AND($C2189&lt;&gt;"",#REF!&lt;&gt;"")</f>
        <v>#REF!</v>
      </c>
      <c r="Z2189" s="199" t="e">
        <f>AND($C2189&lt;&gt;"",#REF!&lt;&gt;"")</f>
        <v>#REF!</v>
      </c>
      <c r="AA2189" s="199" t="e">
        <f t="shared" si="73"/>
        <v>#REF!</v>
      </c>
      <c r="AB2189" s="199" t="e">
        <f t="shared" si="73"/>
        <v>#REF!</v>
      </c>
      <c r="AC2189" s="199" t="e">
        <f t="shared" si="73"/>
        <v>#REF!</v>
      </c>
      <c r="AD2189" s="199" t="e">
        <f t="shared" si="72"/>
        <v>#REF!</v>
      </c>
      <c r="AE2189" s="199" t="e">
        <f t="shared" si="72"/>
        <v>#REF!</v>
      </c>
      <c r="AF2189" s="199" t="e">
        <f t="shared" si="72"/>
        <v>#REF!</v>
      </c>
    </row>
    <row r="2190" spans="21:32">
      <c r="U2190" s="199" t="e">
        <f>AND($C2190&lt;&gt;"",#REF!&lt;&gt;"")</f>
        <v>#REF!</v>
      </c>
      <c r="V2190" s="199" t="e">
        <f>AND($C2190&lt;&gt;"",#REF!&lt;&gt;"")</f>
        <v>#REF!</v>
      </c>
      <c r="W2190" s="199" t="e">
        <f>AND($C2190&lt;&gt;"",#REF!&lt;&gt;"")</f>
        <v>#REF!</v>
      </c>
      <c r="X2190" s="199" t="e">
        <f>AND($C2190&lt;&gt;"",#REF!&lt;&gt;"")</f>
        <v>#REF!</v>
      </c>
      <c r="Y2190" s="199" t="e">
        <f>AND($C2190&lt;&gt;"",#REF!&lt;&gt;"")</f>
        <v>#REF!</v>
      </c>
      <c r="Z2190" s="199" t="e">
        <f>AND($C2190&lt;&gt;"",#REF!&lt;&gt;"")</f>
        <v>#REF!</v>
      </c>
      <c r="AA2190" s="199" t="e">
        <f t="shared" si="73"/>
        <v>#REF!</v>
      </c>
      <c r="AB2190" s="199" t="e">
        <f t="shared" si="73"/>
        <v>#REF!</v>
      </c>
      <c r="AC2190" s="199" t="e">
        <f t="shared" si="73"/>
        <v>#REF!</v>
      </c>
      <c r="AD2190" s="199" t="e">
        <f t="shared" si="72"/>
        <v>#REF!</v>
      </c>
      <c r="AE2190" s="199" t="e">
        <f t="shared" si="72"/>
        <v>#REF!</v>
      </c>
      <c r="AF2190" s="199" t="e">
        <f t="shared" si="72"/>
        <v>#REF!</v>
      </c>
    </row>
    <row r="2191" spans="21:32">
      <c r="U2191" s="199" t="e">
        <f>AND($C2191&lt;&gt;"",#REF!&lt;&gt;"")</f>
        <v>#REF!</v>
      </c>
      <c r="V2191" s="199" t="e">
        <f>AND($C2191&lt;&gt;"",#REF!&lt;&gt;"")</f>
        <v>#REF!</v>
      </c>
      <c r="W2191" s="199" t="e">
        <f>AND($C2191&lt;&gt;"",#REF!&lt;&gt;"")</f>
        <v>#REF!</v>
      </c>
      <c r="X2191" s="199" t="e">
        <f>AND($C2191&lt;&gt;"",#REF!&lt;&gt;"")</f>
        <v>#REF!</v>
      </c>
      <c r="Y2191" s="199" t="e">
        <f>AND($C2191&lt;&gt;"",#REF!&lt;&gt;"")</f>
        <v>#REF!</v>
      </c>
      <c r="Z2191" s="199" t="e">
        <f>AND($C2191&lt;&gt;"",#REF!&lt;&gt;"")</f>
        <v>#REF!</v>
      </c>
      <c r="AA2191" s="199" t="e">
        <f t="shared" si="73"/>
        <v>#REF!</v>
      </c>
      <c r="AB2191" s="199" t="e">
        <f t="shared" si="73"/>
        <v>#REF!</v>
      </c>
      <c r="AC2191" s="199" t="e">
        <f t="shared" si="73"/>
        <v>#REF!</v>
      </c>
      <c r="AD2191" s="199" t="e">
        <f t="shared" si="72"/>
        <v>#REF!</v>
      </c>
      <c r="AE2191" s="199" t="e">
        <f t="shared" si="72"/>
        <v>#REF!</v>
      </c>
      <c r="AF2191" s="199" t="e">
        <f t="shared" si="72"/>
        <v>#REF!</v>
      </c>
    </row>
    <row r="2192" spans="21:32">
      <c r="U2192" s="199" t="e">
        <f>AND($C2192&lt;&gt;"",#REF!&lt;&gt;"")</f>
        <v>#REF!</v>
      </c>
      <c r="V2192" s="199" t="e">
        <f>AND($C2192&lt;&gt;"",#REF!&lt;&gt;"")</f>
        <v>#REF!</v>
      </c>
      <c r="W2192" s="199" t="e">
        <f>AND($C2192&lt;&gt;"",#REF!&lt;&gt;"")</f>
        <v>#REF!</v>
      </c>
      <c r="X2192" s="199" t="e">
        <f>AND($C2192&lt;&gt;"",#REF!&lt;&gt;"")</f>
        <v>#REF!</v>
      </c>
      <c r="Y2192" s="199" t="e">
        <f>AND($C2192&lt;&gt;"",#REF!&lt;&gt;"")</f>
        <v>#REF!</v>
      </c>
      <c r="Z2192" s="199" t="e">
        <f>AND($C2192&lt;&gt;"",#REF!&lt;&gt;"")</f>
        <v>#REF!</v>
      </c>
      <c r="AA2192" s="199" t="e">
        <f t="shared" si="73"/>
        <v>#REF!</v>
      </c>
      <c r="AB2192" s="199" t="e">
        <f t="shared" si="73"/>
        <v>#REF!</v>
      </c>
      <c r="AC2192" s="199" t="e">
        <f t="shared" si="73"/>
        <v>#REF!</v>
      </c>
      <c r="AD2192" s="199" t="e">
        <f t="shared" si="72"/>
        <v>#REF!</v>
      </c>
      <c r="AE2192" s="199" t="e">
        <f t="shared" si="72"/>
        <v>#REF!</v>
      </c>
      <c r="AF2192" s="199" t="e">
        <f t="shared" si="72"/>
        <v>#REF!</v>
      </c>
    </row>
    <row r="2193" spans="21:32">
      <c r="U2193" s="199" t="e">
        <f>AND($C2193&lt;&gt;"",#REF!&lt;&gt;"")</f>
        <v>#REF!</v>
      </c>
      <c r="V2193" s="199" t="e">
        <f>AND($C2193&lt;&gt;"",#REF!&lt;&gt;"")</f>
        <v>#REF!</v>
      </c>
      <c r="W2193" s="199" t="e">
        <f>AND($C2193&lt;&gt;"",#REF!&lt;&gt;"")</f>
        <v>#REF!</v>
      </c>
      <c r="X2193" s="199" t="e">
        <f>AND($C2193&lt;&gt;"",#REF!&lt;&gt;"")</f>
        <v>#REF!</v>
      </c>
      <c r="Y2193" s="199" t="e">
        <f>AND($C2193&lt;&gt;"",#REF!&lt;&gt;"")</f>
        <v>#REF!</v>
      </c>
      <c r="Z2193" s="199" t="e">
        <f>AND($C2193&lt;&gt;"",#REF!&lt;&gt;"")</f>
        <v>#REF!</v>
      </c>
      <c r="AA2193" s="199" t="e">
        <f t="shared" si="73"/>
        <v>#REF!</v>
      </c>
      <c r="AB2193" s="199" t="e">
        <f t="shared" si="73"/>
        <v>#REF!</v>
      </c>
      <c r="AC2193" s="199" t="e">
        <f t="shared" si="73"/>
        <v>#REF!</v>
      </c>
      <c r="AD2193" s="199" t="e">
        <f t="shared" si="72"/>
        <v>#REF!</v>
      </c>
      <c r="AE2193" s="199" t="e">
        <f t="shared" si="72"/>
        <v>#REF!</v>
      </c>
      <c r="AF2193" s="199" t="e">
        <f t="shared" si="72"/>
        <v>#REF!</v>
      </c>
    </row>
    <row r="2194" spans="21:32">
      <c r="U2194" s="199" t="e">
        <f>AND($C2194&lt;&gt;"",#REF!&lt;&gt;"")</f>
        <v>#REF!</v>
      </c>
      <c r="V2194" s="199" t="e">
        <f>AND($C2194&lt;&gt;"",#REF!&lt;&gt;"")</f>
        <v>#REF!</v>
      </c>
      <c r="W2194" s="199" t="e">
        <f>AND($C2194&lt;&gt;"",#REF!&lt;&gt;"")</f>
        <v>#REF!</v>
      </c>
      <c r="X2194" s="199" t="e">
        <f>AND($C2194&lt;&gt;"",#REF!&lt;&gt;"")</f>
        <v>#REF!</v>
      </c>
      <c r="Y2194" s="199" t="e">
        <f>AND($C2194&lt;&gt;"",#REF!&lt;&gt;"")</f>
        <v>#REF!</v>
      </c>
      <c r="Z2194" s="199" t="e">
        <f>AND($C2194&lt;&gt;"",#REF!&lt;&gt;"")</f>
        <v>#REF!</v>
      </c>
      <c r="AA2194" s="199" t="e">
        <f t="shared" si="73"/>
        <v>#REF!</v>
      </c>
      <c r="AB2194" s="199" t="e">
        <f t="shared" si="73"/>
        <v>#REF!</v>
      </c>
      <c r="AC2194" s="199" t="e">
        <f t="shared" si="73"/>
        <v>#REF!</v>
      </c>
      <c r="AD2194" s="199" t="e">
        <f t="shared" si="72"/>
        <v>#REF!</v>
      </c>
      <c r="AE2194" s="199" t="e">
        <f t="shared" si="72"/>
        <v>#REF!</v>
      </c>
      <c r="AF2194" s="199" t="e">
        <f t="shared" si="72"/>
        <v>#REF!</v>
      </c>
    </row>
    <row r="2195" spans="21:32">
      <c r="U2195" s="199" t="e">
        <f>AND($C2195&lt;&gt;"",#REF!&lt;&gt;"")</f>
        <v>#REF!</v>
      </c>
      <c r="V2195" s="199" t="e">
        <f>AND($C2195&lt;&gt;"",#REF!&lt;&gt;"")</f>
        <v>#REF!</v>
      </c>
      <c r="W2195" s="199" t="e">
        <f>AND($C2195&lt;&gt;"",#REF!&lt;&gt;"")</f>
        <v>#REF!</v>
      </c>
      <c r="X2195" s="199" t="e">
        <f>AND($C2195&lt;&gt;"",#REF!&lt;&gt;"")</f>
        <v>#REF!</v>
      </c>
      <c r="Y2195" s="199" t="e">
        <f>AND($C2195&lt;&gt;"",#REF!&lt;&gt;"")</f>
        <v>#REF!</v>
      </c>
      <c r="Z2195" s="199" t="e">
        <f>AND($C2195&lt;&gt;"",#REF!&lt;&gt;"")</f>
        <v>#REF!</v>
      </c>
      <c r="AA2195" s="199" t="e">
        <f t="shared" si="73"/>
        <v>#REF!</v>
      </c>
      <c r="AB2195" s="199" t="e">
        <f t="shared" si="73"/>
        <v>#REF!</v>
      </c>
      <c r="AC2195" s="199" t="e">
        <f t="shared" si="73"/>
        <v>#REF!</v>
      </c>
      <c r="AD2195" s="199" t="e">
        <f t="shared" si="72"/>
        <v>#REF!</v>
      </c>
      <c r="AE2195" s="199" t="e">
        <f t="shared" si="72"/>
        <v>#REF!</v>
      </c>
      <c r="AF2195" s="199" t="e">
        <f t="shared" si="72"/>
        <v>#REF!</v>
      </c>
    </row>
    <row r="2196" spans="21:32">
      <c r="U2196" s="199" t="e">
        <f>AND($C2196&lt;&gt;"",#REF!&lt;&gt;"")</f>
        <v>#REF!</v>
      </c>
      <c r="V2196" s="199" t="e">
        <f>AND($C2196&lt;&gt;"",#REF!&lt;&gt;"")</f>
        <v>#REF!</v>
      </c>
      <c r="W2196" s="199" t="e">
        <f>AND($C2196&lt;&gt;"",#REF!&lt;&gt;"")</f>
        <v>#REF!</v>
      </c>
      <c r="X2196" s="199" t="e">
        <f>AND($C2196&lt;&gt;"",#REF!&lt;&gt;"")</f>
        <v>#REF!</v>
      </c>
      <c r="Y2196" s="199" t="e">
        <f>AND($C2196&lt;&gt;"",#REF!&lt;&gt;"")</f>
        <v>#REF!</v>
      </c>
      <c r="Z2196" s="199" t="e">
        <f>AND($C2196&lt;&gt;"",#REF!&lt;&gt;"")</f>
        <v>#REF!</v>
      </c>
      <c r="AA2196" s="199" t="e">
        <f t="shared" si="73"/>
        <v>#REF!</v>
      </c>
      <c r="AB2196" s="199" t="e">
        <f t="shared" si="73"/>
        <v>#REF!</v>
      </c>
      <c r="AC2196" s="199" t="e">
        <f t="shared" si="73"/>
        <v>#REF!</v>
      </c>
      <c r="AD2196" s="199" t="e">
        <f t="shared" si="72"/>
        <v>#REF!</v>
      </c>
      <c r="AE2196" s="199" t="e">
        <f t="shared" si="72"/>
        <v>#REF!</v>
      </c>
      <c r="AF2196" s="199" t="e">
        <f t="shared" si="72"/>
        <v>#REF!</v>
      </c>
    </row>
    <row r="2197" spans="21:32">
      <c r="U2197" s="199" t="e">
        <f>AND($C2197&lt;&gt;"",#REF!&lt;&gt;"")</f>
        <v>#REF!</v>
      </c>
      <c r="V2197" s="199" t="e">
        <f>AND($C2197&lt;&gt;"",#REF!&lt;&gt;"")</f>
        <v>#REF!</v>
      </c>
      <c r="W2197" s="199" t="e">
        <f>AND($C2197&lt;&gt;"",#REF!&lt;&gt;"")</f>
        <v>#REF!</v>
      </c>
      <c r="X2197" s="199" t="e">
        <f>AND($C2197&lt;&gt;"",#REF!&lt;&gt;"")</f>
        <v>#REF!</v>
      </c>
      <c r="Y2197" s="199" t="e">
        <f>AND($C2197&lt;&gt;"",#REF!&lt;&gt;"")</f>
        <v>#REF!</v>
      </c>
      <c r="Z2197" s="199" t="e">
        <f>AND($C2197&lt;&gt;"",#REF!&lt;&gt;"")</f>
        <v>#REF!</v>
      </c>
      <c r="AA2197" s="199" t="e">
        <f t="shared" si="73"/>
        <v>#REF!</v>
      </c>
      <c r="AB2197" s="199" t="e">
        <f t="shared" si="73"/>
        <v>#REF!</v>
      </c>
      <c r="AC2197" s="199" t="e">
        <f t="shared" si="73"/>
        <v>#REF!</v>
      </c>
      <c r="AD2197" s="199" t="e">
        <f t="shared" si="72"/>
        <v>#REF!</v>
      </c>
      <c r="AE2197" s="199" t="e">
        <f t="shared" si="72"/>
        <v>#REF!</v>
      </c>
      <c r="AF2197" s="199" t="e">
        <f t="shared" si="72"/>
        <v>#REF!</v>
      </c>
    </row>
    <row r="2198" spans="21:32">
      <c r="U2198" s="199" t="e">
        <f>AND($C2198&lt;&gt;"",#REF!&lt;&gt;"")</f>
        <v>#REF!</v>
      </c>
      <c r="V2198" s="199" t="e">
        <f>AND($C2198&lt;&gt;"",#REF!&lt;&gt;"")</f>
        <v>#REF!</v>
      </c>
      <c r="W2198" s="199" t="e">
        <f>AND($C2198&lt;&gt;"",#REF!&lt;&gt;"")</f>
        <v>#REF!</v>
      </c>
      <c r="X2198" s="199" t="e">
        <f>AND($C2198&lt;&gt;"",#REF!&lt;&gt;"")</f>
        <v>#REF!</v>
      </c>
      <c r="Y2198" s="199" t="e">
        <f>AND($C2198&lt;&gt;"",#REF!&lt;&gt;"")</f>
        <v>#REF!</v>
      </c>
      <c r="Z2198" s="199" t="e">
        <f>AND($C2198&lt;&gt;"",#REF!&lt;&gt;"")</f>
        <v>#REF!</v>
      </c>
      <c r="AA2198" s="199" t="e">
        <f t="shared" si="73"/>
        <v>#REF!</v>
      </c>
      <c r="AB2198" s="199" t="e">
        <f t="shared" si="73"/>
        <v>#REF!</v>
      </c>
      <c r="AC2198" s="199" t="e">
        <f t="shared" si="73"/>
        <v>#REF!</v>
      </c>
      <c r="AD2198" s="199" t="e">
        <f t="shared" si="72"/>
        <v>#REF!</v>
      </c>
      <c r="AE2198" s="199" t="e">
        <f t="shared" si="72"/>
        <v>#REF!</v>
      </c>
      <c r="AF2198" s="199" t="e">
        <f t="shared" si="72"/>
        <v>#REF!</v>
      </c>
    </row>
    <row r="2199" spans="21:32">
      <c r="U2199" s="199" t="e">
        <f>AND($C2199&lt;&gt;"",#REF!&lt;&gt;"")</f>
        <v>#REF!</v>
      </c>
      <c r="V2199" s="199" t="e">
        <f>AND($C2199&lt;&gt;"",#REF!&lt;&gt;"")</f>
        <v>#REF!</v>
      </c>
      <c r="W2199" s="199" t="e">
        <f>AND($C2199&lt;&gt;"",#REF!&lt;&gt;"")</f>
        <v>#REF!</v>
      </c>
      <c r="X2199" s="199" t="e">
        <f>AND($C2199&lt;&gt;"",#REF!&lt;&gt;"")</f>
        <v>#REF!</v>
      </c>
      <c r="Y2199" s="199" t="e">
        <f>AND($C2199&lt;&gt;"",#REF!&lt;&gt;"")</f>
        <v>#REF!</v>
      </c>
      <c r="Z2199" s="199" t="e">
        <f>AND($C2199&lt;&gt;"",#REF!&lt;&gt;"")</f>
        <v>#REF!</v>
      </c>
      <c r="AA2199" s="199" t="e">
        <f t="shared" si="73"/>
        <v>#REF!</v>
      </c>
      <c r="AB2199" s="199" t="e">
        <f t="shared" si="73"/>
        <v>#REF!</v>
      </c>
      <c r="AC2199" s="199" t="e">
        <f t="shared" si="73"/>
        <v>#REF!</v>
      </c>
      <c r="AD2199" s="199" t="e">
        <f t="shared" si="72"/>
        <v>#REF!</v>
      </c>
      <c r="AE2199" s="199" t="e">
        <f t="shared" si="72"/>
        <v>#REF!</v>
      </c>
      <c r="AF2199" s="199" t="e">
        <f t="shared" si="72"/>
        <v>#REF!</v>
      </c>
    </row>
    <row r="2200" spans="21:32">
      <c r="U2200" s="199" t="e">
        <f>AND($C2200&lt;&gt;"",#REF!&lt;&gt;"")</f>
        <v>#REF!</v>
      </c>
      <c r="V2200" s="199" t="e">
        <f>AND($C2200&lt;&gt;"",#REF!&lt;&gt;"")</f>
        <v>#REF!</v>
      </c>
      <c r="W2200" s="199" t="e">
        <f>AND($C2200&lt;&gt;"",#REF!&lt;&gt;"")</f>
        <v>#REF!</v>
      </c>
      <c r="X2200" s="199" t="e">
        <f>AND($C2200&lt;&gt;"",#REF!&lt;&gt;"")</f>
        <v>#REF!</v>
      </c>
      <c r="Y2200" s="199" t="e">
        <f>AND($C2200&lt;&gt;"",#REF!&lt;&gt;"")</f>
        <v>#REF!</v>
      </c>
      <c r="Z2200" s="199" t="e">
        <f>AND($C2200&lt;&gt;"",#REF!&lt;&gt;"")</f>
        <v>#REF!</v>
      </c>
      <c r="AA2200" s="199" t="e">
        <f t="shared" si="73"/>
        <v>#REF!</v>
      </c>
      <c r="AB2200" s="199" t="e">
        <f t="shared" si="73"/>
        <v>#REF!</v>
      </c>
      <c r="AC2200" s="199" t="e">
        <f t="shared" si="73"/>
        <v>#REF!</v>
      </c>
      <c r="AD2200" s="199" t="e">
        <f t="shared" si="72"/>
        <v>#REF!</v>
      </c>
      <c r="AE2200" s="199" t="e">
        <f t="shared" si="72"/>
        <v>#REF!</v>
      </c>
      <c r="AF2200" s="199" t="e">
        <f t="shared" si="72"/>
        <v>#REF!</v>
      </c>
    </row>
    <row r="2201" spans="21:32">
      <c r="U2201" s="199" t="e">
        <f>AND($C2201&lt;&gt;"",#REF!&lt;&gt;"")</f>
        <v>#REF!</v>
      </c>
      <c r="V2201" s="199" t="e">
        <f>AND($C2201&lt;&gt;"",#REF!&lt;&gt;"")</f>
        <v>#REF!</v>
      </c>
      <c r="W2201" s="199" t="e">
        <f>AND($C2201&lt;&gt;"",#REF!&lt;&gt;"")</f>
        <v>#REF!</v>
      </c>
      <c r="X2201" s="199" t="e">
        <f>AND($C2201&lt;&gt;"",#REF!&lt;&gt;"")</f>
        <v>#REF!</v>
      </c>
      <c r="Y2201" s="199" t="e">
        <f>AND($C2201&lt;&gt;"",#REF!&lt;&gt;"")</f>
        <v>#REF!</v>
      </c>
      <c r="Z2201" s="199" t="e">
        <f>AND($C2201&lt;&gt;"",#REF!&lt;&gt;"")</f>
        <v>#REF!</v>
      </c>
      <c r="AA2201" s="199" t="e">
        <f t="shared" si="73"/>
        <v>#REF!</v>
      </c>
      <c r="AB2201" s="199" t="e">
        <f t="shared" si="73"/>
        <v>#REF!</v>
      </c>
      <c r="AC2201" s="199" t="e">
        <f t="shared" si="73"/>
        <v>#REF!</v>
      </c>
      <c r="AD2201" s="199" t="e">
        <f t="shared" si="72"/>
        <v>#REF!</v>
      </c>
      <c r="AE2201" s="199" t="e">
        <f t="shared" si="72"/>
        <v>#REF!</v>
      </c>
      <c r="AF2201" s="199" t="e">
        <f t="shared" si="72"/>
        <v>#REF!</v>
      </c>
    </row>
    <row r="2202" spans="21:32">
      <c r="U2202" s="199" t="e">
        <f>AND($C2202&lt;&gt;"",#REF!&lt;&gt;"")</f>
        <v>#REF!</v>
      </c>
      <c r="V2202" s="199" t="e">
        <f>AND($C2202&lt;&gt;"",#REF!&lt;&gt;"")</f>
        <v>#REF!</v>
      </c>
      <c r="W2202" s="199" t="e">
        <f>AND($C2202&lt;&gt;"",#REF!&lt;&gt;"")</f>
        <v>#REF!</v>
      </c>
      <c r="X2202" s="199" t="e">
        <f>AND($C2202&lt;&gt;"",#REF!&lt;&gt;"")</f>
        <v>#REF!</v>
      </c>
      <c r="Y2202" s="199" t="e">
        <f>AND($C2202&lt;&gt;"",#REF!&lt;&gt;"")</f>
        <v>#REF!</v>
      </c>
      <c r="Z2202" s="199" t="e">
        <f>AND($C2202&lt;&gt;"",#REF!&lt;&gt;"")</f>
        <v>#REF!</v>
      </c>
      <c r="AA2202" s="199" t="e">
        <f t="shared" si="73"/>
        <v>#REF!</v>
      </c>
      <c r="AB2202" s="199" t="e">
        <f t="shared" si="73"/>
        <v>#REF!</v>
      </c>
      <c r="AC2202" s="199" t="e">
        <f t="shared" si="73"/>
        <v>#REF!</v>
      </c>
      <c r="AD2202" s="199" t="e">
        <f t="shared" si="72"/>
        <v>#REF!</v>
      </c>
      <c r="AE2202" s="199" t="e">
        <f t="shared" si="72"/>
        <v>#REF!</v>
      </c>
      <c r="AF2202" s="199" t="e">
        <f t="shared" si="72"/>
        <v>#REF!</v>
      </c>
    </row>
    <row r="2203" spans="21:32">
      <c r="U2203" s="199" t="e">
        <f>AND($C2203&lt;&gt;"",#REF!&lt;&gt;"")</f>
        <v>#REF!</v>
      </c>
      <c r="V2203" s="199" t="e">
        <f>AND($C2203&lt;&gt;"",#REF!&lt;&gt;"")</f>
        <v>#REF!</v>
      </c>
      <c r="W2203" s="199" t="e">
        <f>AND($C2203&lt;&gt;"",#REF!&lt;&gt;"")</f>
        <v>#REF!</v>
      </c>
      <c r="X2203" s="199" t="e">
        <f>AND($C2203&lt;&gt;"",#REF!&lt;&gt;"")</f>
        <v>#REF!</v>
      </c>
      <c r="Y2203" s="199" t="e">
        <f>AND($C2203&lt;&gt;"",#REF!&lt;&gt;"")</f>
        <v>#REF!</v>
      </c>
      <c r="Z2203" s="199" t="e">
        <f>AND($C2203&lt;&gt;"",#REF!&lt;&gt;"")</f>
        <v>#REF!</v>
      </c>
      <c r="AA2203" s="199" t="e">
        <f t="shared" si="73"/>
        <v>#REF!</v>
      </c>
      <c r="AB2203" s="199" t="e">
        <f t="shared" si="73"/>
        <v>#REF!</v>
      </c>
      <c r="AC2203" s="199" t="e">
        <f t="shared" si="73"/>
        <v>#REF!</v>
      </c>
      <c r="AD2203" s="199" t="e">
        <f t="shared" si="72"/>
        <v>#REF!</v>
      </c>
      <c r="AE2203" s="199" t="e">
        <f t="shared" si="72"/>
        <v>#REF!</v>
      </c>
      <c r="AF2203" s="199" t="e">
        <f t="shared" si="72"/>
        <v>#REF!</v>
      </c>
    </row>
  </sheetData>
  <sheetProtection password="C74C" sheet="1" objects="1" scenarios="1"/>
  <mergeCells count="2">
    <mergeCell ref="C1:K1"/>
    <mergeCell ref="L1:Q1"/>
  </mergeCells>
  <pageMargins left="0.75" right="0.75" top="1" bottom="1" header="0.5" footer="0.5"/>
  <pageSetup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Sheet10">
    <pageSetUpPr fitToPage="1"/>
  </sheetPr>
  <dimension ref="A1:CA91"/>
  <sheetViews>
    <sheetView showGridLines="0" zoomScaleNormal="100" workbookViewId="0">
      <pane ySplit="3" topLeftCell="A4" activePane="bottomLeft" state="frozen"/>
      <selection pane="bottomLeft" activeCell="J4" sqref="J4"/>
    </sheetView>
  </sheetViews>
  <sheetFormatPr defaultRowHeight="12.75"/>
  <cols>
    <col min="1" max="1" width="9.42578125" style="219" customWidth="1"/>
    <col min="2" max="2" width="13.28515625" style="219" customWidth="1"/>
    <col min="3" max="3" width="12.28515625" style="225" customWidth="1"/>
    <col min="4" max="4" width="12.85546875" style="219" customWidth="1"/>
    <col min="5" max="5" width="9.42578125" style="219" customWidth="1"/>
    <col min="6" max="6" width="14.85546875" style="219" bestFit="1" customWidth="1"/>
    <col min="7" max="7" width="11.85546875" style="219" customWidth="1"/>
    <col min="8" max="8" width="10" style="219" customWidth="1"/>
    <col min="9" max="10" width="10.42578125" style="219" customWidth="1"/>
    <col min="11" max="11" width="9.28515625" style="219" customWidth="1"/>
    <col min="12" max="12" width="8.5703125" style="219" customWidth="1"/>
    <col min="13" max="13" width="1.140625" style="223" customWidth="1"/>
    <col min="14" max="14" width="20.42578125" style="224" customWidth="1"/>
    <col min="15" max="15" width="6" style="219" bestFit="1" customWidth="1"/>
    <col min="16" max="16" width="9.5703125" style="225" hidden="1" customWidth="1"/>
    <col min="17" max="17" width="6.28515625" style="225" hidden="1" customWidth="1"/>
    <col min="18" max="18" width="6.85546875" style="225" hidden="1" customWidth="1"/>
    <col min="19" max="22" width="9.140625" style="225" hidden="1" customWidth="1"/>
    <col min="23" max="23" width="10.5703125" style="219" hidden="1" customWidth="1"/>
    <col min="24" max="47" width="9.140625" style="225" hidden="1" customWidth="1"/>
    <col min="48" max="79" width="9.140625" style="219" hidden="1" customWidth="1"/>
    <col min="80" max="16384" width="9.140625" style="219"/>
  </cols>
  <sheetData>
    <row r="1" spans="1:79" ht="21.75" customHeight="1">
      <c r="A1" s="215" t="s">
        <v>194</v>
      </c>
      <c r="B1" s="216"/>
      <c r="C1" s="217"/>
      <c r="D1" s="218" t="s">
        <v>171</v>
      </c>
      <c r="F1" s="220">
        <f>'Reference State'!G1</f>
        <v>40479</v>
      </c>
      <c r="G1" s="218" t="s">
        <v>172</v>
      </c>
      <c r="H1" s="221" t="str">
        <f>'Reference State'!G2</f>
        <v>Vaal @ OSEAH 29-4</v>
      </c>
      <c r="I1" s="216"/>
      <c r="J1" s="216"/>
      <c r="K1" s="216"/>
      <c r="L1" s="222"/>
      <c r="W1" s="226" t="s">
        <v>217</v>
      </c>
    </row>
    <row r="2" spans="1:79" ht="20.25" customHeight="1">
      <c r="A2" s="216"/>
      <c r="B2" s="216"/>
      <c r="C2" s="217"/>
      <c r="D2" s="216"/>
      <c r="E2" s="499" t="s">
        <v>195</v>
      </c>
      <c r="F2" s="500"/>
      <c r="G2" s="500"/>
      <c r="H2" s="500"/>
      <c r="I2" s="500"/>
      <c r="J2" s="500"/>
      <c r="K2" s="500"/>
      <c r="L2" s="501"/>
      <c r="W2" s="219" t="str">
        <f>'Reference State'!B12</f>
        <v>Marginal</v>
      </c>
      <c r="X2" s="331" t="str">
        <f>W2</f>
        <v>Marginal</v>
      </c>
      <c r="AF2" s="331" t="str">
        <f>W3</f>
        <v>Lower</v>
      </c>
      <c r="AN2" s="331" t="str">
        <f>W4</f>
        <v>Upper</v>
      </c>
      <c r="AV2" s="228" t="str">
        <f>W5</f>
        <v>Upper MCB</v>
      </c>
      <c r="AW2" s="225"/>
      <c r="AX2" s="225"/>
      <c r="AY2" s="225"/>
      <c r="AZ2" s="225"/>
      <c r="BA2" s="225"/>
      <c r="BB2" s="225"/>
      <c r="BC2" s="225"/>
      <c r="BD2" s="225" t="str">
        <f>W6</f>
        <v>Floodplain</v>
      </c>
      <c r="BE2" s="225"/>
      <c r="BF2" s="225"/>
      <c r="BG2" s="225"/>
      <c r="BH2" s="225"/>
      <c r="BI2" s="225"/>
      <c r="BJ2" s="225"/>
      <c r="BK2" s="225"/>
      <c r="BL2" s="225" t="str">
        <f>W7</f>
        <v>Wetland</v>
      </c>
      <c r="BM2" s="225"/>
      <c r="BN2" s="225"/>
      <c r="BO2" s="225"/>
      <c r="BP2" s="225"/>
      <c r="BQ2" s="225"/>
      <c r="BR2" s="225"/>
      <c r="BS2" s="225"/>
      <c r="BT2" s="226" t="s">
        <v>175</v>
      </c>
    </row>
    <row r="3" spans="1:79" s="233" customFormat="1" ht="33.75" customHeight="1">
      <c r="A3" s="241" t="s">
        <v>179</v>
      </c>
      <c r="B3" s="241" t="s">
        <v>98</v>
      </c>
      <c r="C3" s="229" t="s">
        <v>180</v>
      </c>
      <c r="D3" s="229" t="s">
        <v>181</v>
      </c>
      <c r="E3" s="229" t="s">
        <v>182</v>
      </c>
      <c r="F3" s="229" t="s">
        <v>183</v>
      </c>
      <c r="G3" s="229" t="s">
        <v>184</v>
      </c>
      <c r="H3" s="229" t="s">
        <v>185</v>
      </c>
      <c r="I3" s="229" t="s">
        <v>186</v>
      </c>
      <c r="J3" s="229" t="s">
        <v>187</v>
      </c>
      <c r="K3" s="229" t="s">
        <v>188</v>
      </c>
      <c r="L3" s="229" t="s">
        <v>229</v>
      </c>
      <c r="M3" s="230"/>
      <c r="N3" s="231" t="s">
        <v>189</v>
      </c>
      <c r="O3" s="227" t="s">
        <v>190</v>
      </c>
      <c r="P3" s="232" t="str">
        <f>W2</f>
        <v>Marginal</v>
      </c>
      <c r="Q3" s="232" t="str">
        <f>W3</f>
        <v>Lower</v>
      </c>
      <c r="R3" s="232" t="str">
        <f>W4</f>
        <v>Upper</v>
      </c>
      <c r="S3" s="232" t="str">
        <f>W5</f>
        <v>Upper MCB</v>
      </c>
      <c r="T3" s="232" t="str">
        <f>W6</f>
        <v>Floodplain</v>
      </c>
      <c r="U3" s="232" t="str">
        <f>W7</f>
        <v>Wetland</v>
      </c>
      <c r="V3" s="232" t="s">
        <v>191</v>
      </c>
      <c r="W3" s="219" t="str">
        <f>'Reference State'!B18</f>
        <v>Lower</v>
      </c>
      <c r="X3" s="227" t="str">
        <f t="shared" ref="X3:AE3" si="0">E3</f>
        <v>Woody Riparian</v>
      </c>
      <c r="Y3" s="227" t="str">
        <f t="shared" si="0"/>
        <v>Woody Terrestrial</v>
      </c>
      <c r="Z3" s="227" t="str">
        <f t="shared" si="0"/>
        <v>Non-woody (Incl Reeds)</v>
      </c>
      <c r="AA3" s="227" t="str">
        <f t="shared" si="0"/>
        <v>Perennial Exotic</v>
      </c>
      <c r="AB3" s="227" t="str">
        <f t="shared" si="0"/>
        <v>Open (Alluvium)</v>
      </c>
      <c r="AC3" s="227" t="str">
        <f t="shared" si="0"/>
        <v>Open (Bedrock)</v>
      </c>
      <c r="AD3" s="227" t="str">
        <f t="shared" si="0"/>
        <v>Open (Water)</v>
      </c>
      <c r="AE3" s="227" t="str">
        <f t="shared" si="0"/>
        <v>Other</v>
      </c>
      <c r="AF3" s="227" t="str">
        <f t="shared" ref="AF3:AM3" si="1">E3</f>
        <v>Woody Riparian</v>
      </c>
      <c r="AG3" s="227" t="str">
        <f t="shared" si="1"/>
        <v>Woody Terrestrial</v>
      </c>
      <c r="AH3" s="227" t="str">
        <f t="shared" si="1"/>
        <v>Non-woody (Incl Reeds)</v>
      </c>
      <c r="AI3" s="227" t="str">
        <f t="shared" si="1"/>
        <v>Perennial Exotic</v>
      </c>
      <c r="AJ3" s="227" t="str">
        <f t="shared" si="1"/>
        <v>Open (Alluvium)</v>
      </c>
      <c r="AK3" s="227" t="str">
        <f t="shared" si="1"/>
        <v>Open (Bedrock)</v>
      </c>
      <c r="AL3" s="227" t="str">
        <f t="shared" si="1"/>
        <v>Open (Water)</v>
      </c>
      <c r="AM3" s="227" t="str">
        <f t="shared" si="1"/>
        <v>Other</v>
      </c>
      <c r="AN3" s="227" t="str">
        <f t="shared" ref="AN3:AU3" si="2">E3</f>
        <v>Woody Riparian</v>
      </c>
      <c r="AO3" s="227" t="str">
        <f t="shared" si="2"/>
        <v>Woody Terrestrial</v>
      </c>
      <c r="AP3" s="227" t="str">
        <f t="shared" si="2"/>
        <v>Non-woody (Incl Reeds)</v>
      </c>
      <c r="AQ3" s="227" t="str">
        <f t="shared" si="2"/>
        <v>Perennial Exotic</v>
      </c>
      <c r="AR3" s="227" t="str">
        <f t="shared" si="2"/>
        <v>Open (Alluvium)</v>
      </c>
      <c r="AS3" s="227" t="str">
        <f t="shared" si="2"/>
        <v>Open (Bedrock)</v>
      </c>
      <c r="AT3" s="227" t="str">
        <f t="shared" si="2"/>
        <v>Open (Water)</v>
      </c>
      <c r="AU3" s="227" t="str">
        <f t="shared" si="2"/>
        <v>Other</v>
      </c>
      <c r="AV3" s="227" t="str">
        <f>AN3</f>
        <v>Woody Riparian</v>
      </c>
      <c r="AW3" s="227" t="str">
        <f t="shared" ref="AW3:BC3" si="3">AO3</f>
        <v>Woody Terrestrial</v>
      </c>
      <c r="AX3" s="227" t="str">
        <f t="shared" si="3"/>
        <v>Non-woody (Incl Reeds)</v>
      </c>
      <c r="AY3" s="227" t="str">
        <f t="shared" si="3"/>
        <v>Perennial Exotic</v>
      </c>
      <c r="AZ3" s="227" t="str">
        <f t="shared" si="3"/>
        <v>Open (Alluvium)</v>
      </c>
      <c r="BA3" s="227" t="str">
        <f t="shared" si="3"/>
        <v>Open (Bedrock)</v>
      </c>
      <c r="BB3" s="227" t="str">
        <f t="shared" si="3"/>
        <v>Open (Water)</v>
      </c>
      <c r="BC3" s="227" t="str">
        <f t="shared" si="3"/>
        <v>Other</v>
      </c>
      <c r="BD3" s="227" t="str">
        <f>AV3</f>
        <v>Woody Riparian</v>
      </c>
      <c r="BE3" s="227" t="str">
        <f t="shared" ref="BE3:BS3" si="4">AW3</f>
        <v>Woody Terrestrial</v>
      </c>
      <c r="BF3" s="227" t="str">
        <f t="shared" si="4"/>
        <v>Non-woody (Incl Reeds)</v>
      </c>
      <c r="BG3" s="227" t="str">
        <f t="shared" si="4"/>
        <v>Perennial Exotic</v>
      </c>
      <c r="BH3" s="227" t="str">
        <f t="shared" si="4"/>
        <v>Open (Alluvium)</v>
      </c>
      <c r="BI3" s="227" t="str">
        <f t="shared" si="4"/>
        <v>Open (Bedrock)</v>
      </c>
      <c r="BJ3" s="227" t="str">
        <f t="shared" si="4"/>
        <v>Open (Water)</v>
      </c>
      <c r="BK3" s="227" t="str">
        <f t="shared" si="4"/>
        <v>Other</v>
      </c>
      <c r="BL3" s="227" t="str">
        <f t="shared" si="4"/>
        <v>Woody Riparian</v>
      </c>
      <c r="BM3" s="227" t="str">
        <f t="shared" si="4"/>
        <v>Woody Terrestrial</v>
      </c>
      <c r="BN3" s="227" t="str">
        <f t="shared" si="4"/>
        <v>Non-woody (Incl Reeds)</v>
      </c>
      <c r="BO3" s="227" t="str">
        <f t="shared" si="4"/>
        <v>Perennial Exotic</v>
      </c>
      <c r="BP3" s="227" t="str">
        <f t="shared" si="4"/>
        <v>Open (Alluvium)</v>
      </c>
      <c r="BQ3" s="227" t="str">
        <f t="shared" si="4"/>
        <v>Open (Bedrock)</v>
      </c>
      <c r="BR3" s="227" t="str">
        <f t="shared" si="4"/>
        <v>Open (Water)</v>
      </c>
      <c r="BS3" s="227" t="str">
        <f t="shared" si="4"/>
        <v>Other</v>
      </c>
      <c r="BT3" s="227" t="str">
        <f>AV3</f>
        <v>Woody Riparian</v>
      </c>
      <c r="BU3" s="227" t="str">
        <f t="shared" ref="BU3:CA3" si="5">AW3</f>
        <v>Woody Terrestrial</v>
      </c>
      <c r="BV3" s="227" t="str">
        <f t="shared" si="5"/>
        <v>Non-woody (Incl Reeds)</v>
      </c>
      <c r="BW3" s="227" t="str">
        <f t="shared" si="5"/>
        <v>Perennial Exotic</v>
      </c>
      <c r="BX3" s="227" t="str">
        <f t="shared" si="5"/>
        <v>Open (Alluvium)</v>
      </c>
      <c r="BY3" s="227" t="str">
        <f t="shared" si="5"/>
        <v>Open (Bedrock)</v>
      </c>
      <c r="BZ3" s="227" t="str">
        <f t="shared" si="5"/>
        <v>Open (Water)</v>
      </c>
      <c r="CA3" s="227" t="str">
        <f t="shared" si="5"/>
        <v>Other</v>
      </c>
    </row>
    <row r="4" spans="1:79" ht="24.95" customHeight="1">
      <c r="A4" s="242" t="s">
        <v>192</v>
      </c>
      <c r="B4" s="235" t="s">
        <v>84</v>
      </c>
      <c r="C4" s="234">
        <v>0</v>
      </c>
      <c r="D4" s="234">
        <v>1</v>
      </c>
      <c r="E4" s="234">
        <v>10</v>
      </c>
      <c r="F4" s="234">
        <v>0</v>
      </c>
      <c r="G4" s="234">
        <v>80</v>
      </c>
      <c r="H4" s="234">
        <v>0</v>
      </c>
      <c r="I4" s="234">
        <v>10</v>
      </c>
      <c r="J4" s="234"/>
      <c r="K4" s="234"/>
      <c r="L4" s="234"/>
      <c r="N4" s="236"/>
      <c r="O4" s="219">
        <f>SUM(E4:L4)</f>
        <v>100</v>
      </c>
      <c r="P4" s="225">
        <f>IF($B4=P$3,$D4-$C4,0)</f>
        <v>1</v>
      </c>
      <c r="Q4" s="225">
        <f t="shared" ref="Q4:U23" si="6">IF($B4=Q$3,$D4-$C4,0)</f>
        <v>0</v>
      </c>
      <c r="R4" s="225">
        <f t="shared" si="6"/>
        <v>0</v>
      </c>
      <c r="S4" s="225">
        <f t="shared" si="6"/>
        <v>0</v>
      </c>
      <c r="T4" s="225">
        <f t="shared" si="6"/>
        <v>0</v>
      </c>
      <c r="U4" s="225">
        <f t="shared" si="6"/>
        <v>0</v>
      </c>
      <c r="V4" s="225">
        <f>IF(D4&gt;0,D4-C4,0)</f>
        <v>1</v>
      </c>
      <c r="W4" s="219" t="str">
        <f>'Reference State'!B24</f>
        <v>Upper</v>
      </c>
      <c r="X4" s="225">
        <f t="shared" ref="X4:AE6" si="7">IF($B4=$W$2,E4*$P4,"")</f>
        <v>10</v>
      </c>
      <c r="Y4" s="225">
        <f t="shared" si="7"/>
        <v>0</v>
      </c>
      <c r="Z4" s="225">
        <f t="shared" si="7"/>
        <v>80</v>
      </c>
      <c r="AA4" s="225">
        <f t="shared" si="7"/>
        <v>0</v>
      </c>
      <c r="AB4" s="225">
        <f t="shared" si="7"/>
        <v>10</v>
      </c>
      <c r="AC4" s="225">
        <f t="shared" si="7"/>
        <v>0</v>
      </c>
      <c r="AD4" s="225">
        <f t="shared" si="7"/>
        <v>0</v>
      </c>
      <c r="AE4" s="225">
        <f t="shared" si="7"/>
        <v>0</v>
      </c>
      <c r="AF4" s="225" t="str">
        <f t="shared" ref="AF4:AF35" si="8">IF($B4=$W$3,E4*$Q4,"")</f>
        <v/>
      </c>
      <c r="AG4" s="225" t="str">
        <f t="shared" ref="AG4:AG35" si="9">IF($B4=$W$3,F4*$Q4,"")</f>
        <v/>
      </c>
      <c r="AH4" s="225" t="str">
        <f t="shared" ref="AH4:AH35" si="10">IF($B4=$W$3,G4*$Q4,"")</f>
        <v/>
      </c>
      <c r="AI4" s="225" t="str">
        <f t="shared" ref="AI4:AI35" si="11">IF($B4=$W$3,H4*$Q4,"")</f>
        <v/>
      </c>
      <c r="AJ4" s="225" t="str">
        <f t="shared" ref="AJ4:AJ35" si="12">IF($B4=$W$3,I4*$Q4,"")</f>
        <v/>
      </c>
      <c r="AK4" s="225" t="str">
        <f t="shared" ref="AK4:AK35" si="13">IF($B4=$W$3,J4*$Q4,"")</f>
        <v/>
      </c>
      <c r="AL4" s="225" t="str">
        <f t="shared" ref="AL4:AL35" si="14">IF($B4=$W$3,K4*$Q4,"")</f>
        <v/>
      </c>
      <c r="AM4" s="225" t="str">
        <f t="shared" ref="AM4:AM35" si="15">IF($B4=$W$3,L4*$Q4,"")</f>
        <v/>
      </c>
      <c r="AN4" s="225" t="str">
        <f t="shared" ref="AN4:AN35" si="16">IF($B4=$W$4,E4*$R4,"")</f>
        <v/>
      </c>
      <c r="AO4" s="225" t="str">
        <f t="shared" ref="AO4:AO35" si="17">IF($B4=$W$4,F4*$R4,"")</f>
        <v/>
      </c>
      <c r="AP4" s="225" t="str">
        <f t="shared" ref="AP4:AP35" si="18">IF($B4=$W$4,G4*$R4,"")</f>
        <v/>
      </c>
      <c r="AQ4" s="225" t="str">
        <f t="shared" ref="AQ4:AQ35" si="19">IF($B4=$W$4,H4*$R4,"")</f>
        <v/>
      </c>
      <c r="AR4" s="225" t="str">
        <f t="shared" ref="AR4:AR35" si="20">IF($B4=$W$4,I4*$R4,"")</f>
        <v/>
      </c>
      <c r="AS4" s="225" t="str">
        <f t="shared" ref="AS4:AS35" si="21">IF($B4=$W$4,J4*$R4,"")</f>
        <v/>
      </c>
      <c r="AT4" s="225" t="str">
        <f t="shared" ref="AT4:AT35" si="22">IF($B4=$W$4,K4*$R4,"")</f>
        <v/>
      </c>
      <c r="AU4" s="225" t="str">
        <f t="shared" ref="AU4:AU35" si="23">IF($B4=$W$4,L4*$R4,"")</f>
        <v/>
      </c>
      <c r="AV4" s="225" t="str">
        <f t="shared" ref="AV4:AV35" si="24">IF($B4=$W$5,E4*$S4,"")</f>
        <v/>
      </c>
      <c r="AW4" s="225" t="str">
        <f t="shared" ref="AW4:AW35" si="25">IF($B4=$W$5,F4*$S4,"")</f>
        <v/>
      </c>
      <c r="AX4" s="225" t="str">
        <f t="shared" ref="AX4:AX35" si="26">IF($B4=$W$5,G4*$S4,"")</f>
        <v/>
      </c>
      <c r="AY4" s="225" t="str">
        <f t="shared" ref="AY4:AY35" si="27">IF($B4=$W$5,H4*$S4,"")</f>
        <v/>
      </c>
      <c r="AZ4" s="225" t="str">
        <f t="shared" ref="AZ4:AZ35" si="28">IF($B4=$W$5,I4*$S4,"")</f>
        <v/>
      </c>
      <c r="BA4" s="225" t="str">
        <f t="shared" ref="BA4:BA35" si="29">IF($B4=$W$5,J4*$S4,"")</f>
        <v/>
      </c>
      <c r="BB4" s="225" t="str">
        <f t="shared" ref="BB4:BB35" si="30">IF($B4=$W$5,K4*$S4,"")</f>
        <v/>
      </c>
      <c r="BC4" s="225" t="str">
        <f t="shared" ref="BC4:BC35" si="31">IF($B4=$W$5,L4*$S4,"")</f>
        <v/>
      </c>
      <c r="BD4" s="225" t="str">
        <f>IF($B4=$BD$2,E4*$T4,"")</f>
        <v/>
      </c>
      <c r="BE4" s="225" t="str">
        <f t="shared" ref="BE4:BK4" si="32">IF($B4=$BD$2,F4*$T4,"")</f>
        <v/>
      </c>
      <c r="BF4" s="225" t="str">
        <f t="shared" si="32"/>
        <v/>
      </c>
      <c r="BG4" s="225" t="str">
        <f t="shared" si="32"/>
        <v/>
      </c>
      <c r="BH4" s="225" t="str">
        <f t="shared" si="32"/>
        <v/>
      </c>
      <c r="BI4" s="225" t="str">
        <f t="shared" si="32"/>
        <v/>
      </c>
      <c r="BJ4" s="225" t="str">
        <f t="shared" si="32"/>
        <v/>
      </c>
      <c r="BK4" s="225" t="str">
        <f t="shared" si="32"/>
        <v/>
      </c>
      <c r="BL4" s="225" t="str">
        <f>IF($B4=$BL$2,E4*$U4,"")</f>
        <v/>
      </c>
      <c r="BM4" s="225" t="str">
        <f t="shared" ref="BM4:BS4" si="33">IF($B4=$BL$2,F4*$U4,"")</f>
        <v/>
      </c>
      <c r="BN4" s="225" t="str">
        <f t="shared" si="33"/>
        <v/>
      </c>
      <c r="BO4" s="225" t="str">
        <f t="shared" si="33"/>
        <v/>
      </c>
      <c r="BP4" s="225" t="str">
        <f t="shared" si="33"/>
        <v/>
      </c>
      <c r="BQ4" s="225" t="str">
        <f t="shared" si="33"/>
        <v/>
      </c>
      <c r="BR4" s="225" t="str">
        <f t="shared" si="33"/>
        <v/>
      </c>
      <c r="BS4" s="225" t="str">
        <f t="shared" si="33"/>
        <v/>
      </c>
      <c r="BT4" s="237">
        <f t="shared" ref="BT4:BT35" si="34">E4*$V4</f>
        <v>10</v>
      </c>
      <c r="BU4" s="237">
        <f t="shared" ref="BU4:BU35" si="35">F4*$V4</f>
        <v>0</v>
      </c>
      <c r="BV4" s="237">
        <f t="shared" ref="BV4:BV35" si="36">G4*$V4</f>
        <v>80</v>
      </c>
      <c r="BW4" s="237">
        <f t="shared" ref="BW4:BW35" si="37">H4*$V4</f>
        <v>0</v>
      </c>
      <c r="BX4" s="237">
        <f t="shared" ref="BX4:BX35" si="38">I4*$V4</f>
        <v>10</v>
      </c>
      <c r="BY4" s="237">
        <f t="shared" ref="BY4:BY35" si="39">J4*$V4</f>
        <v>0</v>
      </c>
      <c r="BZ4" s="237">
        <f t="shared" ref="BZ4:BZ35" si="40">K4*$V4</f>
        <v>0</v>
      </c>
      <c r="CA4" s="237">
        <f t="shared" ref="CA4:CA35" si="41">L4*$V4</f>
        <v>0</v>
      </c>
    </row>
    <row r="5" spans="1:79" ht="24.95" customHeight="1">
      <c r="A5" s="238"/>
      <c r="B5" s="235" t="s">
        <v>94</v>
      </c>
      <c r="C5" s="234">
        <f>D4</f>
        <v>1</v>
      </c>
      <c r="D5" s="239">
        <v>3</v>
      </c>
      <c r="E5" s="234">
        <v>20</v>
      </c>
      <c r="F5" s="234">
        <v>0</v>
      </c>
      <c r="G5" s="234">
        <v>70</v>
      </c>
      <c r="H5" s="234">
        <v>0</v>
      </c>
      <c r="I5" s="234">
        <v>10</v>
      </c>
      <c r="J5" s="234"/>
      <c r="K5" s="234"/>
      <c r="L5" s="234"/>
      <c r="N5" s="236"/>
      <c r="O5" s="219">
        <f t="shared" ref="O5:O68" si="42">SUM(E5:L5)</f>
        <v>100</v>
      </c>
      <c r="P5" s="225">
        <f t="shared" ref="P5:U24" si="43">IF($B5=P$3,$D5-$C5,0)</f>
        <v>0</v>
      </c>
      <c r="Q5" s="225">
        <f t="shared" si="6"/>
        <v>2</v>
      </c>
      <c r="R5" s="225">
        <f t="shared" si="6"/>
        <v>0</v>
      </c>
      <c r="S5" s="225">
        <f t="shared" si="6"/>
        <v>0</v>
      </c>
      <c r="T5" s="225">
        <f t="shared" si="6"/>
        <v>0</v>
      </c>
      <c r="U5" s="225">
        <f t="shared" si="6"/>
        <v>0</v>
      </c>
      <c r="V5" s="225">
        <f t="shared" ref="V5:V68" si="44">IF(D5&gt;0,D5-C5,0)</f>
        <v>2</v>
      </c>
      <c r="W5" s="219" t="str">
        <f>'Reference State'!B30</f>
        <v>Upper MCB</v>
      </c>
      <c r="X5" s="225" t="str">
        <f t="shared" si="7"/>
        <v/>
      </c>
      <c r="Y5" s="225" t="str">
        <f t="shared" si="7"/>
        <v/>
      </c>
      <c r="Z5" s="225" t="str">
        <f t="shared" si="7"/>
        <v/>
      </c>
      <c r="AA5" s="225" t="str">
        <f t="shared" si="7"/>
        <v/>
      </c>
      <c r="AB5" s="225" t="str">
        <f t="shared" si="7"/>
        <v/>
      </c>
      <c r="AC5" s="225" t="str">
        <f t="shared" si="7"/>
        <v/>
      </c>
      <c r="AD5" s="225" t="str">
        <f t="shared" si="7"/>
        <v/>
      </c>
      <c r="AE5" s="225" t="str">
        <f t="shared" si="7"/>
        <v/>
      </c>
      <c r="AF5" s="225">
        <f t="shared" si="8"/>
        <v>40</v>
      </c>
      <c r="AG5" s="225">
        <f t="shared" si="9"/>
        <v>0</v>
      </c>
      <c r="AH5" s="225">
        <f t="shared" si="10"/>
        <v>140</v>
      </c>
      <c r="AI5" s="225">
        <f t="shared" si="11"/>
        <v>0</v>
      </c>
      <c r="AJ5" s="225">
        <f t="shared" si="12"/>
        <v>20</v>
      </c>
      <c r="AK5" s="225">
        <f t="shared" si="13"/>
        <v>0</v>
      </c>
      <c r="AL5" s="225">
        <f t="shared" si="14"/>
        <v>0</v>
      </c>
      <c r="AM5" s="225">
        <f t="shared" si="15"/>
        <v>0</v>
      </c>
      <c r="AN5" s="225" t="str">
        <f t="shared" si="16"/>
        <v/>
      </c>
      <c r="AO5" s="225" t="str">
        <f t="shared" si="17"/>
        <v/>
      </c>
      <c r="AP5" s="225" t="str">
        <f t="shared" si="18"/>
        <v/>
      </c>
      <c r="AQ5" s="225" t="str">
        <f t="shared" si="19"/>
        <v/>
      </c>
      <c r="AR5" s="225" t="str">
        <f t="shared" si="20"/>
        <v/>
      </c>
      <c r="AS5" s="225" t="str">
        <f t="shared" si="21"/>
        <v/>
      </c>
      <c r="AT5" s="225" t="str">
        <f t="shared" si="22"/>
        <v/>
      </c>
      <c r="AU5" s="225" t="str">
        <f t="shared" si="23"/>
        <v/>
      </c>
      <c r="AV5" s="225" t="str">
        <f t="shared" si="24"/>
        <v/>
      </c>
      <c r="AW5" s="225" t="str">
        <f t="shared" si="25"/>
        <v/>
      </c>
      <c r="AX5" s="225" t="str">
        <f t="shared" si="26"/>
        <v/>
      </c>
      <c r="AY5" s="225" t="str">
        <f t="shared" si="27"/>
        <v/>
      </c>
      <c r="AZ5" s="225" t="str">
        <f t="shared" si="28"/>
        <v/>
      </c>
      <c r="BA5" s="225" t="str">
        <f t="shared" si="29"/>
        <v/>
      </c>
      <c r="BB5" s="225" t="str">
        <f t="shared" si="30"/>
        <v/>
      </c>
      <c r="BC5" s="225" t="str">
        <f t="shared" si="31"/>
        <v/>
      </c>
      <c r="BD5" s="225" t="str">
        <f t="shared" ref="BD5:BD43" si="45">IF($B5=$BD$2,E5*$T5,"")</f>
        <v/>
      </c>
      <c r="BE5" s="225" t="str">
        <f t="shared" ref="BE5:BE43" si="46">IF($B5=$BD$2,F5*$T5,"")</f>
        <v/>
      </c>
      <c r="BF5" s="225" t="str">
        <f t="shared" ref="BF5:BF43" si="47">IF($B5=$BD$2,G5*$T5,"")</f>
        <v/>
      </c>
      <c r="BG5" s="225" t="str">
        <f t="shared" ref="BG5:BG43" si="48">IF($B5=$BD$2,H5*$T5,"")</f>
        <v/>
      </c>
      <c r="BH5" s="225" t="str">
        <f t="shared" ref="BH5:BH43" si="49">IF($B5=$BD$2,I5*$T5,"")</f>
        <v/>
      </c>
      <c r="BI5" s="225" t="str">
        <f t="shared" ref="BI5:BI43" si="50">IF($B5=$BD$2,J5*$T5,"")</f>
        <v/>
      </c>
      <c r="BJ5" s="225" t="str">
        <f t="shared" ref="BJ5:BJ43" si="51">IF($B5=$BD$2,K5*$T5,"")</f>
        <v/>
      </c>
      <c r="BK5" s="225" t="str">
        <f t="shared" ref="BK5:BK43" si="52">IF($B5=$BD$2,L5*$T5,"")</f>
        <v/>
      </c>
      <c r="BL5" s="225" t="str">
        <f t="shared" ref="BL5:BL43" si="53">IF($B5=$BL$2,E5*$U5,"")</f>
        <v/>
      </c>
      <c r="BM5" s="225" t="str">
        <f t="shared" ref="BM5:BM43" si="54">IF($B5=$BL$2,F5*$U5,"")</f>
        <v/>
      </c>
      <c r="BN5" s="225" t="str">
        <f t="shared" ref="BN5:BN43" si="55">IF($B5=$BL$2,G5*$U5,"")</f>
        <v/>
      </c>
      <c r="BO5" s="225" t="str">
        <f t="shared" ref="BO5:BO43" si="56">IF($B5=$BL$2,H5*$U5,"")</f>
        <v/>
      </c>
      <c r="BP5" s="225" t="str">
        <f t="shared" ref="BP5:BP43" si="57">IF($B5=$BL$2,I5*$U5,"")</f>
        <v/>
      </c>
      <c r="BQ5" s="225" t="str">
        <f t="shared" ref="BQ5:BQ43" si="58">IF($B5=$BL$2,J5*$U5,"")</f>
        <v/>
      </c>
      <c r="BR5" s="225" t="str">
        <f t="shared" ref="BR5:BR43" si="59">IF($B5=$BL$2,K5*$U5,"")</f>
        <v/>
      </c>
      <c r="BS5" s="225" t="str">
        <f t="shared" ref="BS5:BS43" si="60">IF($B5=$BL$2,L5*$U5,"")</f>
        <v/>
      </c>
      <c r="BT5" s="237">
        <f t="shared" si="34"/>
        <v>40</v>
      </c>
      <c r="BU5" s="237">
        <f t="shared" si="35"/>
        <v>0</v>
      </c>
      <c r="BV5" s="237">
        <f t="shared" si="36"/>
        <v>140</v>
      </c>
      <c r="BW5" s="237">
        <f t="shared" si="37"/>
        <v>0</v>
      </c>
      <c r="BX5" s="237">
        <f t="shared" si="38"/>
        <v>20</v>
      </c>
      <c r="BY5" s="237">
        <f t="shared" si="39"/>
        <v>0</v>
      </c>
      <c r="BZ5" s="237">
        <f t="shared" si="40"/>
        <v>0</v>
      </c>
      <c r="CA5" s="237">
        <f t="shared" si="41"/>
        <v>0</v>
      </c>
    </row>
    <row r="6" spans="1:79" ht="24.95" customHeight="1">
      <c r="A6" s="238"/>
      <c r="B6" s="235" t="s">
        <v>95</v>
      </c>
      <c r="C6" s="234">
        <f t="shared" ref="C6:C69" si="61">D5</f>
        <v>3</v>
      </c>
      <c r="D6" s="239">
        <v>13</v>
      </c>
      <c r="E6" s="234">
        <v>5</v>
      </c>
      <c r="F6" s="234">
        <v>0</v>
      </c>
      <c r="G6" s="234">
        <v>70</v>
      </c>
      <c r="H6" s="234">
        <v>5</v>
      </c>
      <c r="I6" s="234">
        <v>20</v>
      </c>
      <c r="J6" s="234"/>
      <c r="K6" s="234"/>
      <c r="L6" s="234"/>
      <c r="N6" s="240"/>
      <c r="O6" s="219">
        <f t="shared" si="42"/>
        <v>100</v>
      </c>
      <c r="P6" s="225">
        <f t="shared" si="43"/>
        <v>0</v>
      </c>
      <c r="Q6" s="225">
        <f t="shared" si="6"/>
        <v>0</v>
      </c>
      <c r="R6" s="225">
        <f t="shared" si="6"/>
        <v>10</v>
      </c>
      <c r="S6" s="225">
        <f t="shared" si="6"/>
        <v>0</v>
      </c>
      <c r="T6" s="225">
        <f t="shared" si="6"/>
        <v>0</v>
      </c>
      <c r="U6" s="225">
        <f t="shared" si="6"/>
        <v>0</v>
      </c>
      <c r="V6" s="225">
        <f t="shared" si="44"/>
        <v>10</v>
      </c>
      <c r="W6" s="219" t="str">
        <f>'Reference State'!B36</f>
        <v>Floodplain</v>
      </c>
      <c r="X6" s="225" t="str">
        <f t="shared" si="7"/>
        <v/>
      </c>
      <c r="Y6" s="225" t="str">
        <f t="shared" si="7"/>
        <v/>
      </c>
      <c r="Z6" s="225" t="str">
        <f t="shared" si="7"/>
        <v/>
      </c>
      <c r="AA6" s="225" t="str">
        <f t="shared" si="7"/>
        <v/>
      </c>
      <c r="AB6" s="225" t="str">
        <f t="shared" si="7"/>
        <v/>
      </c>
      <c r="AC6" s="225" t="str">
        <f t="shared" si="7"/>
        <v/>
      </c>
      <c r="AD6" s="225" t="str">
        <f t="shared" si="7"/>
        <v/>
      </c>
      <c r="AE6" s="225" t="str">
        <f t="shared" si="7"/>
        <v/>
      </c>
      <c r="AF6" s="225" t="str">
        <f t="shared" si="8"/>
        <v/>
      </c>
      <c r="AG6" s="225" t="str">
        <f t="shared" si="9"/>
        <v/>
      </c>
      <c r="AH6" s="225" t="str">
        <f t="shared" si="10"/>
        <v/>
      </c>
      <c r="AI6" s="225" t="str">
        <f t="shared" si="11"/>
        <v/>
      </c>
      <c r="AJ6" s="225" t="str">
        <f t="shared" si="12"/>
        <v/>
      </c>
      <c r="AK6" s="225" t="str">
        <f t="shared" si="13"/>
        <v/>
      </c>
      <c r="AL6" s="225" t="str">
        <f t="shared" si="14"/>
        <v/>
      </c>
      <c r="AM6" s="225" t="str">
        <f t="shared" si="15"/>
        <v/>
      </c>
      <c r="AN6" s="225">
        <f t="shared" si="16"/>
        <v>50</v>
      </c>
      <c r="AO6" s="225">
        <f t="shared" si="17"/>
        <v>0</v>
      </c>
      <c r="AP6" s="225">
        <f t="shared" si="18"/>
        <v>700</v>
      </c>
      <c r="AQ6" s="225">
        <f t="shared" si="19"/>
        <v>50</v>
      </c>
      <c r="AR6" s="225">
        <f t="shared" si="20"/>
        <v>200</v>
      </c>
      <c r="AS6" s="225">
        <f t="shared" si="21"/>
        <v>0</v>
      </c>
      <c r="AT6" s="225">
        <f t="shared" si="22"/>
        <v>0</v>
      </c>
      <c r="AU6" s="225">
        <f t="shared" si="23"/>
        <v>0</v>
      </c>
      <c r="AV6" s="225" t="str">
        <f t="shared" si="24"/>
        <v/>
      </c>
      <c r="AW6" s="225" t="str">
        <f t="shared" si="25"/>
        <v/>
      </c>
      <c r="AX6" s="225" t="str">
        <f t="shared" si="26"/>
        <v/>
      </c>
      <c r="AY6" s="225" t="str">
        <f t="shared" si="27"/>
        <v/>
      </c>
      <c r="AZ6" s="225" t="str">
        <f t="shared" si="28"/>
        <v/>
      </c>
      <c r="BA6" s="225" t="str">
        <f t="shared" si="29"/>
        <v/>
      </c>
      <c r="BB6" s="225" t="str">
        <f t="shared" si="30"/>
        <v/>
      </c>
      <c r="BC6" s="225" t="str">
        <f t="shared" si="31"/>
        <v/>
      </c>
      <c r="BD6" s="225" t="str">
        <f t="shared" si="45"/>
        <v/>
      </c>
      <c r="BE6" s="225" t="str">
        <f t="shared" si="46"/>
        <v/>
      </c>
      <c r="BF6" s="225" t="str">
        <f t="shared" si="47"/>
        <v/>
      </c>
      <c r="BG6" s="225" t="str">
        <f t="shared" si="48"/>
        <v/>
      </c>
      <c r="BH6" s="225" t="str">
        <f t="shared" si="49"/>
        <v/>
      </c>
      <c r="BI6" s="225" t="str">
        <f t="shared" si="50"/>
        <v/>
      </c>
      <c r="BJ6" s="225" t="str">
        <f t="shared" si="51"/>
        <v/>
      </c>
      <c r="BK6" s="225" t="str">
        <f t="shared" si="52"/>
        <v/>
      </c>
      <c r="BL6" s="225" t="str">
        <f t="shared" si="53"/>
        <v/>
      </c>
      <c r="BM6" s="225" t="str">
        <f t="shared" si="54"/>
        <v/>
      </c>
      <c r="BN6" s="225" t="str">
        <f t="shared" si="55"/>
        <v/>
      </c>
      <c r="BO6" s="225" t="str">
        <f t="shared" si="56"/>
        <v/>
      </c>
      <c r="BP6" s="225" t="str">
        <f t="shared" si="57"/>
        <v/>
      </c>
      <c r="BQ6" s="225" t="str">
        <f t="shared" si="58"/>
        <v/>
      </c>
      <c r="BR6" s="225" t="str">
        <f t="shared" si="59"/>
        <v/>
      </c>
      <c r="BS6" s="225" t="str">
        <f t="shared" si="60"/>
        <v/>
      </c>
      <c r="BT6" s="237">
        <f t="shared" si="34"/>
        <v>50</v>
      </c>
      <c r="BU6" s="237">
        <f t="shared" si="35"/>
        <v>0</v>
      </c>
      <c r="BV6" s="237">
        <f t="shared" si="36"/>
        <v>700</v>
      </c>
      <c r="BW6" s="237">
        <f t="shared" si="37"/>
        <v>50</v>
      </c>
      <c r="BX6" s="237">
        <f t="shared" si="38"/>
        <v>200</v>
      </c>
      <c r="BY6" s="237">
        <f t="shared" si="39"/>
        <v>0</v>
      </c>
      <c r="BZ6" s="237">
        <f t="shared" si="40"/>
        <v>0</v>
      </c>
      <c r="CA6" s="237">
        <f t="shared" si="41"/>
        <v>0</v>
      </c>
    </row>
    <row r="7" spans="1:79" ht="24.95" customHeight="1">
      <c r="A7" s="238"/>
      <c r="B7" s="235" t="s">
        <v>216</v>
      </c>
      <c r="C7" s="234">
        <f>D6</f>
        <v>13</v>
      </c>
      <c r="D7" s="239">
        <v>43</v>
      </c>
      <c r="E7" s="234">
        <v>70</v>
      </c>
      <c r="F7" s="234">
        <v>10</v>
      </c>
      <c r="G7" s="234">
        <v>10</v>
      </c>
      <c r="H7" s="234">
        <v>10</v>
      </c>
      <c r="I7" s="234">
        <v>0</v>
      </c>
      <c r="J7" s="234"/>
      <c r="K7" s="234"/>
      <c r="L7" s="234"/>
      <c r="N7" s="236"/>
      <c r="O7" s="219">
        <f t="shared" si="42"/>
        <v>100</v>
      </c>
      <c r="P7" s="225">
        <f t="shared" si="43"/>
        <v>0</v>
      </c>
      <c r="Q7" s="225">
        <f t="shared" si="6"/>
        <v>0</v>
      </c>
      <c r="R7" s="225">
        <f t="shared" si="6"/>
        <v>0</v>
      </c>
      <c r="S7" s="225">
        <f t="shared" si="6"/>
        <v>30</v>
      </c>
      <c r="T7" s="225">
        <f t="shared" si="6"/>
        <v>0</v>
      </c>
      <c r="U7" s="225">
        <f t="shared" si="6"/>
        <v>0</v>
      </c>
      <c r="V7" s="225">
        <f t="shared" si="44"/>
        <v>30</v>
      </c>
      <c r="W7" s="219" t="str">
        <f>'Reference State'!B42</f>
        <v>Wetland</v>
      </c>
      <c r="X7" s="225" t="str">
        <f t="shared" ref="X7:X70" si="62">IF($B7=$W$2,E7*$P7,"")</f>
        <v/>
      </c>
      <c r="Y7" s="225" t="str">
        <f t="shared" ref="Y7:Y70" si="63">IF($B7=$W$2,F7*$P7,"")</f>
        <v/>
      </c>
      <c r="Z7" s="225" t="str">
        <f t="shared" ref="Z7:Z70" si="64">IF($B7=$W$2,G7*$P7,"")</f>
        <v/>
      </c>
      <c r="AA7" s="225" t="str">
        <f t="shared" ref="AA7:AA70" si="65">IF($B7=$W$2,H7*$P7,"")</f>
        <v/>
      </c>
      <c r="AB7" s="225" t="str">
        <f t="shared" ref="AB7:AB70" si="66">IF($B7=$W$2,I7*$P7,"")</f>
        <v/>
      </c>
      <c r="AC7" s="225" t="str">
        <f t="shared" ref="AC7:AC70" si="67">IF($B7=$W$2,J7*$P7,"")</f>
        <v/>
      </c>
      <c r="AD7" s="225" t="str">
        <f t="shared" ref="AD7:AD70" si="68">IF($B7=$W$2,K7*$P7,"")</f>
        <v/>
      </c>
      <c r="AE7" s="225" t="str">
        <f t="shared" ref="AE7:AE70" si="69">IF($B7=$W$2,L7*$P7,"")</f>
        <v/>
      </c>
      <c r="AF7" s="225" t="str">
        <f t="shared" si="8"/>
        <v/>
      </c>
      <c r="AG7" s="225" t="str">
        <f t="shared" si="9"/>
        <v/>
      </c>
      <c r="AH7" s="225" t="str">
        <f t="shared" si="10"/>
        <v/>
      </c>
      <c r="AI7" s="225" t="str">
        <f t="shared" si="11"/>
        <v/>
      </c>
      <c r="AJ7" s="225" t="str">
        <f t="shared" si="12"/>
        <v/>
      </c>
      <c r="AK7" s="225" t="str">
        <f t="shared" si="13"/>
        <v/>
      </c>
      <c r="AL7" s="225" t="str">
        <f t="shared" si="14"/>
        <v/>
      </c>
      <c r="AM7" s="225" t="str">
        <f t="shared" si="15"/>
        <v/>
      </c>
      <c r="AN7" s="225" t="str">
        <f t="shared" si="16"/>
        <v/>
      </c>
      <c r="AO7" s="225" t="str">
        <f t="shared" si="17"/>
        <v/>
      </c>
      <c r="AP7" s="225" t="str">
        <f t="shared" si="18"/>
        <v/>
      </c>
      <c r="AQ7" s="225" t="str">
        <f t="shared" si="19"/>
        <v/>
      </c>
      <c r="AR7" s="225" t="str">
        <f t="shared" si="20"/>
        <v/>
      </c>
      <c r="AS7" s="225" t="str">
        <f t="shared" si="21"/>
        <v/>
      </c>
      <c r="AT7" s="225" t="str">
        <f t="shared" si="22"/>
        <v/>
      </c>
      <c r="AU7" s="225" t="str">
        <f t="shared" si="23"/>
        <v/>
      </c>
      <c r="AV7" s="225">
        <f t="shared" si="24"/>
        <v>2100</v>
      </c>
      <c r="AW7" s="225">
        <f t="shared" si="25"/>
        <v>300</v>
      </c>
      <c r="AX7" s="225">
        <f t="shared" si="26"/>
        <v>300</v>
      </c>
      <c r="AY7" s="225">
        <f t="shared" si="27"/>
        <v>300</v>
      </c>
      <c r="AZ7" s="225">
        <f t="shared" si="28"/>
        <v>0</v>
      </c>
      <c r="BA7" s="225">
        <f t="shared" si="29"/>
        <v>0</v>
      </c>
      <c r="BB7" s="225">
        <f t="shared" si="30"/>
        <v>0</v>
      </c>
      <c r="BC7" s="225">
        <f t="shared" si="31"/>
        <v>0</v>
      </c>
      <c r="BD7" s="225" t="str">
        <f t="shared" si="45"/>
        <v/>
      </c>
      <c r="BE7" s="225" t="str">
        <f t="shared" si="46"/>
        <v/>
      </c>
      <c r="BF7" s="225" t="str">
        <f t="shared" si="47"/>
        <v/>
      </c>
      <c r="BG7" s="225" t="str">
        <f t="shared" si="48"/>
        <v/>
      </c>
      <c r="BH7" s="225" t="str">
        <f t="shared" si="49"/>
        <v/>
      </c>
      <c r="BI7" s="225" t="str">
        <f t="shared" si="50"/>
        <v/>
      </c>
      <c r="BJ7" s="225" t="str">
        <f t="shared" si="51"/>
        <v/>
      </c>
      <c r="BK7" s="225" t="str">
        <f t="shared" si="52"/>
        <v/>
      </c>
      <c r="BL7" s="225" t="str">
        <f t="shared" si="53"/>
        <v/>
      </c>
      <c r="BM7" s="225" t="str">
        <f t="shared" si="54"/>
        <v/>
      </c>
      <c r="BN7" s="225" t="str">
        <f t="shared" si="55"/>
        <v/>
      </c>
      <c r="BO7" s="225" t="str">
        <f t="shared" si="56"/>
        <v/>
      </c>
      <c r="BP7" s="225" t="str">
        <f t="shared" si="57"/>
        <v/>
      </c>
      <c r="BQ7" s="225" t="str">
        <f t="shared" si="58"/>
        <v/>
      </c>
      <c r="BR7" s="225" t="str">
        <f t="shared" si="59"/>
        <v/>
      </c>
      <c r="BS7" s="225" t="str">
        <f t="shared" si="60"/>
        <v/>
      </c>
      <c r="BT7" s="237">
        <f t="shared" si="34"/>
        <v>2100</v>
      </c>
      <c r="BU7" s="237">
        <f t="shared" si="35"/>
        <v>300</v>
      </c>
      <c r="BV7" s="237">
        <f t="shared" si="36"/>
        <v>300</v>
      </c>
      <c r="BW7" s="237">
        <f t="shared" si="37"/>
        <v>300</v>
      </c>
      <c r="BX7" s="237">
        <f t="shared" si="38"/>
        <v>0</v>
      </c>
      <c r="BY7" s="237">
        <f t="shared" si="39"/>
        <v>0</v>
      </c>
      <c r="BZ7" s="237">
        <f t="shared" si="40"/>
        <v>0</v>
      </c>
      <c r="CA7" s="237">
        <f t="shared" si="41"/>
        <v>0</v>
      </c>
    </row>
    <row r="8" spans="1:79" ht="24.95" customHeight="1">
      <c r="A8" s="238"/>
      <c r="B8" s="235" t="s">
        <v>158</v>
      </c>
      <c r="C8" s="234"/>
      <c r="D8" s="239"/>
      <c r="E8" s="234"/>
      <c r="F8" s="234"/>
      <c r="G8" s="234"/>
      <c r="H8" s="234"/>
      <c r="I8" s="234"/>
      <c r="J8" s="234"/>
      <c r="K8" s="234"/>
      <c r="L8" s="234"/>
      <c r="N8" s="236"/>
      <c r="O8" s="219">
        <f t="shared" si="42"/>
        <v>0</v>
      </c>
      <c r="P8" s="225">
        <f t="shared" si="43"/>
        <v>0</v>
      </c>
      <c r="Q8" s="225">
        <f t="shared" si="6"/>
        <v>0</v>
      </c>
      <c r="R8" s="225">
        <f t="shared" si="6"/>
        <v>0</v>
      </c>
      <c r="S8" s="225">
        <f t="shared" si="6"/>
        <v>0</v>
      </c>
      <c r="T8" s="225">
        <f t="shared" si="6"/>
        <v>0</v>
      </c>
      <c r="U8" s="225">
        <f t="shared" si="6"/>
        <v>0</v>
      </c>
      <c r="V8" s="225">
        <f t="shared" si="44"/>
        <v>0</v>
      </c>
      <c r="X8" s="225" t="str">
        <f t="shared" si="62"/>
        <v/>
      </c>
      <c r="Y8" s="225" t="str">
        <f t="shared" si="63"/>
        <v/>
      </c>
      <c r="Z8" s="225" t="str">
        <f t="shared" si="64"/>
        <v/>
      </c>
      <c r="AA8" s="225" t="str">
        <f t="shared" si="65"/>
        <v/>
      </c>
      <c r="AB8" s="225" t="str">
        <f t="shared" si="66"/>
        <v/>
      </c>
      <c r="AC8" s="225" t="str">
        <f t="shared" si="67"/>
        <v/>
      </c>
      <c r="AD8" s="225" t="str">
        <f t="shared" si="68"/>
        <v/>
      </c>
      <c r="AE8" s="225" t="str">
        <f t="shared" si="69"/>
        <v/>
      </c>
      <c r="AF8" s="225" t="str">
        <f t="shared" si="8"/>
        <v/>
      </c>
      <c r="AG8" s="225" t="str">
        <f t="shared" si="9"/>
        <v/>
      </c>
      <c r="AH8" s="225" t="str">
        <f t="shared" si="10"/>
        <v/>
      </c>
      <c r="AI8" s="225" t="str">
        <f t="shared" si="11"/>
        <v/>
      </c>
      <c r="AJ8" s="225" t="str">
        <f t="shared" si="12"/>
        <v/>
      </c>
      <c r="AK8" s="225" t="str">
        <f t="shared" si="13"/>
        <v/>
      </c>
      <c r="AL8" s="225" t="str">
        <f t="shared" si="14"/>
        <v/>
      </c>
      <c r="AM8" s="225" t="str">
        <f t="shared" si="15"/>
        <v/>
      </c>
      <c r="AN8" s="225" t="str">
        <f t="shared" si="16"/>
        <v/>
      </c>
      <c r="AO8" s="225" t="str">
        <f t="shared" si="17"/>
        <v/>
      </c>
      <c r="AP8" s="225" t="str">
        <f t="shared" si="18"/>
        <v/>
      </c>
      <c r="AQ8" s="225" t="str">
        <f t="shared" si="19"/>
        <v/>
      </c>
      <c r="AR8" s="225" t="str">
        <f t="shared" si="20"/>
        <v/>
      </c>
      <c r="AS8" s="225" t="str">
        <f t="shared" si="21"/>
        <v/>
      </c>
      <c r="AT8" s="225" t="str">
        <f t="shared" si="22"/>
        <v/>
      </c>
      <c r="AU8" s="225" t="str">
        <f t="shared" si="23"/>
        <v/>
      </c>
      <c r="AV8" s="225" t="str">
        <f t="shared" si="24"/>
        <v/>
      </c>
      <c r="AW8" s="225" t="str">
        <f t="shared" si="25"/>
        <v/>
      </c>
      <c r="AX8" s="225" t="str">
        <f t="shared" si="26"/>
        <v/>
      </c>
      <c r="AY8" s="225" t="str">
        <f t="shared" si="27"/>
        <v/>
      </c>
      <c r="AZ8" s="225" t="str">
        <f t="shared" si="28"/>
        <v/>
      </c>
      <c r="BA8" s="225" t="str">
        <f t="shared" si="29"/>
        <v/>
      </c>
      <c r="BB8" s="225" t="str">
        <f t="shared" si="30"/>
        <v/>
      </c>
      <c r="BC8" s="225" t="str">
        <f t="shared" si="31"/>
        <v/>
      </c>
      <c r="BD8" s="225">
        <f t="shared" si="45"/>
        <v>0</v>
      </c>
      <c r="BE8" s="225">
        <f t="shared" si="46"/>
        <v>0</v>
      </c>
      <c r="BF8" s="225">
        <f t="shared" si="47"/>
        <v>0</v>
      </c>
      <c r="BG8" s="225">
        <f t="shared" si="48"/>
        <v>0</v>
      </c>
      <c r="BH8" s="225">
        <f t="shared" si="49"/>
        <v>0</v>
      </c>
      <c r="BI8" s="225">
        <f t="shared" si="50"/>
        <v>0</v>
      </c>
      <c r="BJ8" s="225">
        <f t="shared" si="51"/>
        <v>0</v>
      </c>
      <c r="BK8" s="225">
        <f t="shared" si="52"/>
        <v>0</v>
      </c>
      <c r="BL8" s="225" t="str">
        <f t="shared" si="53"/>
        <v/>
      </c>
      <c r="BM8" s="225" t="str">
        <f t="shared" si="54"/>
        <v/>
      </c>
      <c r="BN8" s="225" t="str">
        <f t="shared" si="55"/>
        <v/>
      </c>
      <c r="BO8" s="225" t="str">
        <f t="shared" si="56"/>
        <v/>
      </c>
      <c r="BP8" s="225" t="str">
        <f t="shared" si="57"/>
        <v/>
      </c>
      <c r="BQ8" s="225" t="str">
        <f t="shared" si="58"/>
        <v/>
      </c>
      <c r="BR8" s="225" t="str">
        <f t="shared" si="59"/>
        <v/>
      </c>
      <c r="BS8" s="225" t="str">
        <f t="shared" si="60"/>
        <v/>
      </c>
      <c r="BT8" s="237">
        <f t="shared" si="34"/>
        <v>0</v>
      </c>
      <c r="BU8" s="237">
        <f t="shared" si="35"/>
        <v>0</v>
      </c>
      <c r="BV8" s="237">
        <f t="shared" si="36"/>
        <v>0</v>
      </c>
      <c r="BW8" s="237">
        <f t="shared" si="37"/>
        <v>0</v>
      </c>
      <c r="BX8" s="237">
        <f t="shared" si="38"/>
        <v>0</v>
      </c>
      <c r="BY8" s="237">
        <f t="shared" si="39"/>
        <v>0</v>
      </c>
      <c r="BZ8" s="237">
        <f t="shared" si="40"/>
        <v>0</v>
      </c>
      <c r="CA8" s="237">
        <f t="shared" si="41"/>
        <v>0</v>
      </c>
    </row>
    <row r="9" spans="1:79" ht="24.95" customHeight="1">
      <c r="A9" s="238"/>
      <c r="B9" s="235" t="s">
        <v>159</v>
      </c>
      <c r="C9" s="234"/>
      <c r="D9" s="239"/>
      <c r="E9" s="234"/>
      <c r="F9" s="234"/>
      <c r="G9" s="234"/>
      <c r="H9" s="234"/>
      <c r="I9" s="234"/>
      <c r="J9" s="234"/>
      <c r="K9" s="234"/>
      <c r="L9" s="234"/>
      <c r="N9" s="236"/>
      <c r="O9" s="219">
        <f t="shared" si="42"/>
        <v>0</v>
      </c>
      <c r="P9" s="225">
        <f t="shared" si="43"/>
        <v>0</v>
      </c>
      <c r="Q9" s="225">
        <f t="shared" si="6"/>
        <v>0</v>
      </c>
      <c r="R9" s="225">
        <f t="shared" si="6"/>
        <v>0</v>
      </c>
      <c r="S9" s="225">
        <f t="shared" si="6"/>
        <v>0</v>
      </c>
      <c r="T9" s="225">
        <f t="shared" si="6"/>
        <v>0</v>
      </c>
      <c r="U9" s="225">
        <f t="shared" si="6"/>
        <v>0</v>
      </c>
      <c r="V9" s="225">
        <f t="shared" si="44"/>
        <v>0</v>
      </c>
      <c r="X9" s="225" t="str">
        <f t="shared" si="62"/>
        <v/>
      </c>
      <c r="Y9" s="225" t="str">
        <f t="shared" si="63"/>
        <v/>
      </c>
      <c r="Z9" s="225" t="str">
        <f t="shared" si="64"/>
        <v/>
      </c>
      <c r="AA9" s="225" t="str">
        <f t="shared" si="65"/>
        <v/>
      </c>
      <c r="AB9" s="225" t="str">
        <f t="shared" si="66"/>
        <v/>
      </c>
      <c r="AC9" s="225" t="str">
        <f t="shared" si="67"/>
        <v/>
      </c>
      <c r="AD9" s="225" t="str">
        <f t="shared" si="68"/>
        <v/>
      </c>
      <c r="AE9" s="225" t="str">
        <f t="shared" si="69"/>
        <v/>
      </c>
      <c r="AF9" s="225" t="str">
        <f t="shared" si="8"/>
        <v/>
      </c>
      <c r="AG9" s="225" t="str">
        <f t="shared" si="9"/>
        <v/>
      </c>
      <c r="AH9" s="225" t="str">
        <f t="shared" si="10"/>
        <v/>
      </c>
      <c r="AI9" s="225" t="str">
        <f t="shared" si="11"/>
        <v/>
      </c>
      <c r="AJ9" s="225" t="str">
        <f t="shared" si="12"/>
        <v/>
      </c>
      <c r="AK9" s="225" t="str">
        <f t="shared" si="13"/>
        <v/>
      </c>
      <c r="AL9" s="225" t="str">
        <f t="shared" si="14"/>
        <v/>
      </c>
      <c r="AM9" s="225" t="str">
        <f t="shared" si="15"/>
        <v/>
      </c>
      <c r="AN9" s="225" t="str">
        <f t="shared" si="16"/>
        <v/>
      </c>
      <c r="AO9" s="225" t="str">
        <f t="shared" si="17"/>
        <v/>
      </c>
      <c r="AP9" s="225" t="str">
        <f t="shared" si="18"/>
        <v/>
      </c>
      <c r="AQ9" s="225" t="str">
        <f t="shared" si="19"/>
        <v/>
      </c>
      <c r="AR9" s="225" t="str">
        <f t="shared" si="20"/>
        <v/>
      </c>
      <c r="AS9" s="225" t="str">
        <f t="shared" si="21"/>
        <v/>
      </c>
      <c r="AT9" s="225" t="str">
        <f t="shared" si="22"/>
        <v/>
      </c>
      <c r="AU9" s="225" t="str">
        <f t="shared" si="23"/>
        <v/>
      </c>
      <c r="AV9" s="225" t="str">
        <f t="shared" si="24"/>
        <v/>
      </c>
      <c r="AW9" s="225" t="str">
        <f t="shared" si="25"/>
        <v/>
      </c>
      <c r="AX9" s="225" t="str">
        <f t="shared" si="26"/>
        <v/>
      </c>
      <c r="AY9" s="225" t="str">
        <f t="shared" si="27"/>
        <v/>
      </c>
      <c r="AZ9" s="225" t="str">
        <f t="shared" si="28"/>
        <v/>
      </c>
      <c r="BA9" s="225" t="str">
        <f t="shared" si="29"/>
        <v/>
      </c>
      <c r="BB9" s="225" t="str">
        <f t="shared" si="30"/>
        <v/>
      </c>
      <c r="BC9" s="225" t="str">
        <f t="shared" si="31"/>
        <v/>
      </c>
      <c r="BD9" s="225" t="str">
        <f t="shared" si="45"/>
        <v/>
      </c>
      <c r="BE9" s="225" t="str">
        <f t="shared" si="46"/>
        <v/>
      </c>
      <c r="BF9" s="225" t="str">
        <f t="shared" si="47"/>
        <v/>
      </c>
      <c r="BG9" s="225" t="str">
        <f t="shared" si="48"/>
        <v/>
      </c>
      <c r="BH9" s="225" t="str">
        <f t="shared" si="49"/>
        <v/>
      </c>
      <c r="BI9" s="225" t="str">
        <f t="shared" si="50"/>
        <v/>
      </c>
      <c r="BJ9" s="225" t="str">
        <f t="shared" si="51"/>
        <v/>
      </c>
      <c r="BK9" s="225" t="str">
        <f t="shared" si="52"/>
        <v/>
      </c>
      <c r="BL9" s="225">
        <f t="shared" si="53"/>
        <v>0</v>
      </c>
      <c r="BM9" s="225">
        <f t="shared" si="54"/>
        <v>0</v>
      </c>
      <c r="BN9" s="225">
        <f t="shared" si="55"/>
        <v>0</v>
      </c>
      <c r="BO9" s="225">
        <f t="shared" si="56"/>
        <v>0</v>
      </c>
      <c r="BP9" s="225">
        <f t="shared" si="57"/>
        <v>0</v>
      </c>
      <c r="BQ9" s="225">
        <f t="shared" si="58"/>
        <v>0</v>
      </c>
      <c r="BR9" s="225">
        <f t="shared" si="59"/>
        <v>0</v>
      </c>
      <c r="BS9" s="225">
        <f t="shared" si="60"/>
        <v>0</v>
      </c>
      <c r="BT9" s="237">
        <f t="shared" si="34"/>
        <v>0</v>
      </c>
      <c r="BU9" s="237">
        <f t="shared" si="35"/>
        <v>0</v>
      </c>
      <c r="BV9" s="237">
        <f t="shared" si="36"/>
        <v>0</v>
      </c>
      <c r="BW9" s="237">
        <f t="shared" si="37"/>
        <v>0</v>
      </c>
      <c r="BX9" s="237">
        <f t="shared" si="38"/>
        <v>0</v>
      </c>
      <c r="BY9" s="237">
        <f t="shared" si="39"/>
        <v>0</v>
      </c>
      <c r="BZ9" s="237">
        <f t="shared" si="40"/>
        <v>0</v>
      </c>
      <c r="CA9" s="237">
        <f t="shared" si="41"/>
        <v>0</v>
      </c>
    </row>
    <row r="10" spans="1:79" ht="24.95" customHeight="1">
      <c r="A10" s="238"/>
      <c r="B10" s="235"/>
      <c r="C10" s="239"/>
      <c r="D10" s="239"/>
      <c r="E10" s="234"/>
      <c r="F10" s="234"/>
      <c r="G10" s="234"/>
      <c r="H10" s="234"/>
      <c r="I10" s="234"/>
      <c r="J10" s="234"/>
      <c r="K10" s="234"/>
      <c r="L10" s="234"/>
      <c r="N10" s="236"/>
      <c r="O10" s="219">
        <f t="shared" si="42"/>
        <v>0</v>
      </c>
      <c r="P10" s="225">
        <f t="shared" si="43"/>
        <v>0</v>
      </c>
      <c r="Q10" s="225">
        <f t="shared" si="6"/>
        <v>0</v>
      </c>
      <c r="R10" s="225">
        <f t="shared" si="6"/>
        <v>0</v>
      </c>
      <c r="S10" s="225">
        <f t="shared" si="6"/>
        <v>0</v>
      </c>
      <c r="T10" s="225">
        <f t="shared" si="6"/>
        <v>0</v>
      </c>
      <c r="U10" s="225">
        <f t="shared" si="6"/>
        <v>0</v>
      </c>
      <c r="V10" s="225">
        <f t="shared" si="44"/>
        <v>0</v>
      </c>
      <c r="X10" s="225" t="str">
        <f t="shared" si="62"/>
        <v/>
      </c>
      <c r="Y10" s="225" t="str">
        <f t="shared" si="63"/>
        <v/>
      </c>
      <c r="Z10" s="225" t="str">
        <f t="shared" si="64"/>
        <v/>
      </c>
      <c r="AA10" s="225" t="str">
        <f t="shared" si="65"/>
        <v/>
      </c>
      <c r="AB10" s="225" t="str">
        <f t="shared" si="66"/>
        <v/>
      </c>
      <c r="AC10" s="225" t="str">
        <f t="shared" si="67"/>
        <v/>
      </c>
      <c r="AD10" s="225" t="str">
        <f t="shared" si="68"/>
        <v/>
      </c>
      <c r="AE10" s="225" t="str">
        <f t="shared" si="69"/>
        <v/>
      </c>
      <c r="AF10" s="225" t="str">
        <f t="shared" si="8"/>
        <v/>
      </c>
      <c r="AG10" s="225" t="str">
        <f t="shared" si="9"/>
        <v/>
      </c>
      <c r="AH10" s="225" t="str">
        <f t="shared" si="10"/>
        <v/>
      </c>
      <c r="AI10" s="225" t="str">
        <f t="shared" si="11"/>
        <v/>
      </c>
      <c r="AJ10" s="225" t="str">
        <f t="shared" si="12"/>
        <v/>
      </c>
      <c r="AK10" s="225" t="str">
        <f t="shared" si="13"/>
        <v/>
      </c>
      <c r="AL10" s="225" t="str">
        <f t="shared" si="14"/>
        <v/>
      </c>
      <c r="AM10" s="225" t="str">
        <f t="shared" si="15"/>
        <v/>
      </c>
      <c r="AN10" s="225" t="str">
        <f t="shared" si="16"/>
        <v/>
      </c>
      <c r="AO10" s="225" t="str">
        <f t="shared" si="17"/>
        <v/>
      </c>
      <c r="AP10" s="225" t="str">
        <f t="shared" si="18"/>
        <v/>
      </c>
      <c r="AQ10" s="225" t="str">
        <f t="shared" si="19"/>
        <v/>
      </c>
      <c r="AR10" s="225" t="str">
        <f t="shared" si="20"/>
        <v/>
      </c>
      <c r="AS10" s="225" t="str">
        <f t="shared" si="21"/>
        <v/>
      </c>
      <c r="AT10" s="225" t="str">
        <f t="shared" si="22"/>
        <v/>
      </c>
      <c r="AU10" s="225" t="str">
        <f t="shared" si="23"/>
        <v/>
      </c>
      <c r="AV10" s="225" t="str">
        <f t="shared" si="24"/>
        <v/>
      </c>
      <c r="AW10" s="225" t="str">
        <f t="shared" si="25"/>
        <v/>
      </c>
      <c r="AX10" s="225" t="str">
        <f t="shared" si="26"/>
        <v/>
      </c>
      <c r="AY10" s="225" t="str">
        <f t="shared" si="27"/>
        <v/>
      </c>
      <c r="AZ10" s="225" t="str">
        <f t="shared" si="28"/>
        <v/>
      </c>
      <c r="BA10" s="225" t="str">
        <f t="shared" si="29"/>
        <v/>
      </c>
      <c r="BB10" s="225" t="str">
        <f t="shared" si="30"/>
        <v/>
      </c>
      <c r="BC10" s="225" t="str">
        <f t="shared" si="31"/>
        <v/>
      </c>
      <c r="BD10" s="225" t="str">
        <f t="shared" si="45"/>
        <v/>
      </c>
      <c r="BE10" s="225" t="str">
        <f t="shared" si="46"/>
        <v/>
      </c>
      <c r="BF10" s="225" t="str">
        <f t="shared" si="47"/>
        <v/>
      </c>
      <c r="BG10" s="225" t="str">
        <f t="shared" si="48"/>
        <v/>
      </c>
      <c r="BH10" s="225" t="str">
        <f t="shared" si="49"/>
        <v/>
      </c>
      <c r="BI10" s="225" t="str">
        <f t="shared" si="50"/>
        <v/>
      </c>
      <c r="BJ10" s="225" t="str">
        <f t="shared" si="51"/>
        <v/>
      </c>
      <c r="BK10" s="225" t="str">
        <f t="shared" si="52"/>
        <v/>
      </c>
      <c r="BL10" s="225" t="str">
        <f t="shared" si="53"/>
        <v/>
      </c>
      <c r="BM10" s="225" t="str">
        <f t="shared" si="54"/>
        <v/>
      </c>
      <c r="BN10" s="225" t="str">
        <f t="shared" si="55"/>
        <v/>
      </c>
      <c r="BO10" s="225" t="str">
        <f t="shared" si="56"/>
        <v/>
      </c>
      <c r="BP10" s="225" t="str">
        <f t="shared" si="57"/>
        <v/>
      </c>
      <c r="BQ10" s="225" t="str">
        <f t="shared" si="58"/>
        <v/>
      </c>
      <c r="BR10" s="225" t="str">
        <f t="shared" si="59"/>
        <v/>
      </c>
      <c r="BS10" s="225" t="str">
        <f t="shared" si="60"/>
        <v/>
      </c>
      <c r="BT10" s="237">
        <f t="shared" si="34"/>
        <v>0</v>
      </c>
      <c r="BU10" s="237">
        <f t="shared" si="35"/>
        <v>0</v>
      </c>
      <c r="BV10" s="237">
        <f t="shared" si="36"/>
        <v>0</v>
      </c>
      <c r="BW10" s="237">
        <f t="shared" si="37"/>
        <v>0</v>
      </c>
      <c r="BX10" s="237">
        <f t="shared" si="38"/>
        <v>0</v>
      </c>
      <c r="BY10" s="237">
        <f t="shared" si="39"/>
        <v>0</v>
      </c>
      <c r="BZ10" s="237">
        <f t="shared" si="40"/>
        <v>0</v>
      </c>
      <c r="CA10" s="237">
        <f t="shared" si="41"/>
        <v>0</v>
      </c>
    </row>
    <row r="11" spans="1:79" ht="20.100000000000001" customHeight="1">
      <c r="A11" s="235"/>
      <c r="B11" s="235"/>
      <c r="C11" s="234"/>
      <c r="D11" s="234"/>
      <c r="E11" s="234"/>
      <c r="F11" s="234"/>
      <c r="G11" s="234"/>
      <c r="H11" s="234"/>
      <c r="I11" s="234"/>
      <c r="J11" s="234"/>
      <c r="K11" s="234"/>
      <c r="L11" s="234"/>
      <c r="N11" s="236"/>
      <c r="O11" s="219">
        <f t="shared" si="42"/>
        <v>0</v>
      </c>
      <c r="P11" s="225">
        <f t="shared" si="43"/>
        <v>0</v>
      </c>
      <c r="Q11" s="225">
        <f t="shared" si="6"/>
        <v>0</v>
      </c>
      <c r="R11" s="225">
        <f t="shared" si="6"/>
        <v>0</v>
      </c>
      <c r="S11" s="225">
        <f t="shared" si="6"/>
        <v>0</v>
      </c>
      <c r="T11" s="225">
        <f t="shared" si="6"/>
        <v>0</v>
      </c>
      <c r="U11" s="225">
        <f t="shared" si="6"/>
        <v>0</v>
      </c>
      <c r="V11" s="225">
        <f t="shared" si="44"/>
        <v>0</v>
      </c>
      <c r="X11" s="225" t="str">
        <f t="shared" si="62"/>
        <v/>
      </c>
      <c r="Y11" s="225" t="str">
        <f t="shared" si="63"/>
        <v/>
      </c>
      <c r="Z11" s="225" t="str">
        <f t="shared" si="64"/>
        <v/>
      </c>
      <c r="AA11" s="225" t="str">
        <f t="shared" si="65"/>
        <v/>
      </c>
      <c r="AB11" s="225" t="str">
        <f t="shared" si="66"/>
        <v/>
      </c>
      <c r="AC11" s="225" t="str">
        <f t="shared" si="67"/>
        <v/>
      </c>
      <c r="AD11" s="225" t="str">
        <f t="shared" si="68"/>
        <v/>
      </c>
      <c r="AE11" s="225" t="str">
        <f t="shared" si="69"/>
        <v/>
      </c>
      <c r="AF11" s="225" t="str">
        <f t="shared" si="8"/>
        <v/>
      </c>
      <c r="AG11" s="225" t="str">
        <f t="shared" si="9"/>
        <v/>
      </c>
      <c r="AH11" s="225" t="str">
        <f t="shared" si="10"/>
        <v/>
      </c>
      <c r="AI11" s="225" t="str">
        <f t="shared" si="11"/>
        <v/>
      </c>
      <c r="AJ11" s="225" t="str">
        <f t="shared" si="12"/>
        <v/>
      </c>
      <c r="AK11" s="225" t="str">
        <f t="shared" si="13"/>
        <v/>
      </c>
      <c r="AL11" s="225" t="str">
        <f t="shared" si="14"/>
        <v/>
      </c>
      <c r="AM11" s="225" t="str">
        <f t="shared" si="15"/>
        <v/>
      </c>
      <c r="AN11" s="225" t="str">
        <f t="shared" si="16"/>
        <v/>
      </c>
      <c r="AO11" s="225" t="str">
        <f t="shared" si="17"/>
        <v/>
      </c>
      <c r="AP11" s="225" t="str">
        <f t="shared" si="18"/>
        <v/>
      </c>
      <c r="AQ11" s="225" t="str">
        <f t="shared" si="19"/>
        <v/>
      </c>
      <c r="AR11" s="225" t="str">
        <f t="shared" si="20"/>
        <v/>
      </c>
      <c r="AS11" s="225" t="str">
        <f t="shared" si="21"/>
        <v/>
      </c>
      <c r="AT11" s="225" t="str">
        <f t="shared" si="22"/>
        <v/>
      </c>
      <c r="AU11" s="225" t="str">
        <f t="shared" si="23"/>
        <v/>
      </c>
      <c r="AV11" s="225" t="str">
        <f t="shared" si="24"/>
        <v/>
      </c>
      <c r="AW11" s="225" t="str">
        <f t="shared" si="25"/>
        <v/>
      </c>
      <c r="AX11" s="225" t="str">
        <f t="shared" si="26"/>
        <v/>
      </c>
      <c r="AY11" s="225" t="str">
        <f t="shared" si="27"/>
        <v/>
      </c>
      <c r="AZ11" s="225" t="str">
        <f t="shared" si="28"/>
        <v/>
      </c>
      <c r="BA11" s="225" t="str">
        <f t="shared" si="29"/>
        <v/>
      </c>
      <c r="BB11" s="225" t="str">
        <f t="shared" si="30"/>
        <v/>
      </c>
      <c r="BC11" s="225" t="str">
        <f t="shared" si="31"/>
        <v/>
      </c>
      <c r="BD11" s="225" t="str">
        <f t="shared" si="45"/>
        <v/>
      </c>
      <c r="BE11" s="225" t="str">
        <f t="shared" si="46"/>
        <v/>
      </c>
      <c r="BF11" s="225" t="str">
        <f t="shared" si="47"/>
        <v/>
      </c>
      <c r="BG11" s="225" t="str">
        <f t="shared" si="48"/>
        <v/>
      </c>
      <c r="BH11" s="225" t="str">
        <f t="shared" si="49"/>
        <v/>
      </c>
      <c r="BI11" s="225" t="str">
        <f t="shared" si="50"/>
        <v/>
      </c>
      <c r="BJ11" s="225" t="str">
        <f t="shared" si="51"/>
        <v/>
      </c>
      <c r="BK11" s="225" t="str">
        <f t="shared" si="52"/>
        <v/>
      </c>
      <c r="BL11" s="225" t="str">
        <f t="shared" si="53"/>
        <v/>
      </c>
      <c r="BM11" s="225" t="str">
        <f t="shared" si="54"/>
        <v/>
      </c>
      <c r="BN11" s="225" t="str">
        <f t="shared" si="55"/>
        <v/>
      </c>
      <c r="BO11" s="225" t="str">
        <f t="shared" si="56"/>
        <v/>
      </c>
      <c r="BP11" s="225" t="str">
        <f t="shared" si="57"/>
        <v/>
      </c>
      <c r="BQ11" s="225" t="str">
        <f t="shared" si="58"/>
        <v/>
      </c>
      <c r="BR11" s="225" t="str">
        <f t="shared" si="59"/>
        <v/>
      </c>
      <c r="BS11" s="225" t="str">
        <f t="shared" si="60"/>
        <v/>
      </c>
      <c r="BT11" s="237">
        <f t="shared" si="34"/>
        <v>0</v>
      </c>
      <c r="BU11" s="237">
        <f t="shared" si="35"/>
        <v>0</v>
      </c>
      <c r="BV11" s="237">
        <f t="shared" si="36"/>
        <v>0</v>
      </c>
      <c r="BW11" s="237">
        <f t="shared" si="37"/>
        <v>0</v>
      </c>
      <c r="BX11" s="237">
        <f t="shared" si="38"/>
        <v>0</v>
      </c>
      <c r="BY11" s="237">
        <f t="shared" si="39"/>
        <v>0</v>
      </c>
      <c r="BZ11" s="237">
        <f t="shared" si="40"/>
        <v>0</v>
      </c>
      <c r="CA11" s="237">
        <f t="shared" si="41"/>
        <v>0</v>
      </c>
    </row>
    <row r="12" spans="1:79" ht="20.100000000000001" customHeight="1">
      <c r="A12" s="235"/>
      <c r="B12" s="235"/>
      <c r="C12" s="234"/>
      <c r="D12" s="234"/>
      <c r="E12" s="234"/>
      <c r="F12" s="234"/>
      <c r="G12" s="234"/>
      <c r="H12" s="234"/>
      <c r="I12" s="234"/>
      <c r="J12" s="234"/>
      <c r="K12" s="234"/>
      <c r="L12" s="234"/>
      <c r="N12" s="236"/>
      <c r="O12" s="219">
        <f t="shared" si="42"/>
        <v>0</v>
      </c>
      <c r="P12" s="225">
        <f t="shared" si="43"/>
        <v>0</v>
      </c>
      <c r="Q12" s="225">
        <f t="shared" si="6"/>
        <v>0</v>
      </c>
      <c r="R12" s="225">
        <f t="shared" si="6"/>
        <v>0</v>
      </c>
      <c r="S12" s="225">
        <f t="shared" si="6"/>
        <v>0</v>
      </c>
      <c r="T12" s="225">
        <f t="shared" si="6"/>
        <v>0</v>
      </c>
      <c r="U12" s="225">
        <f t="shared" si="6"/>
        <v>0</v>
      </c>
      <c r="V12" s="225">
        <f t="shared" si="44"/>
        <v>0</v>
      </c>
      <c r="X12" s="225" t="str">
        <f t="shared" si="62"/>
        <v/>
      </c>
      <c r="Y12" s="225" t="str">
        <f t="shared" si="63"/>
        <v/>
      </c>
      <c r="Z12" s="225" t="str">
        <f t="shared" si="64"/>
        <v/>
      </c>
      <c r="AA12" s="225" t="str">
        <f t="shared" si="65"/>
        <v/>
      </c>
      <c r="AB12" s="225" t="str">
        <f t="shared" si="66"/>
        <v/>
      </c>
      <c r="AC12" s="225" t="str">
        <f t="shared" si="67"/>
        <v/>
      </c>
      <c r="AD12" s="225" t="str">
        <f t="shared" si="68"/>
        <v/>
      </c>
      <c r="AE12" s="225" t="str">
        <f t="shared" si="69"/>
        <v/>
      </c>
      <c r="AF12" s="225" t="str">
        <f t="shared" si="8"/>
        <v/>
      </c>
      <c r="AG12" s="225" t="str">
        <f t="shared" si="9"/>
        <v/>
      </c>
      <c r="AH12" s="225" t="str">
        <f t="shared" si="10"/>
        <v/>
      </c>
      <c r="AI12" s="225" t="str">
        <f t="shared" si="11"/>
        <v/>
      </c>
      <c r="AJ12" s="225" t="str">
        <f t="shared" si="12"/>
        <v/>
      </c>
      <c r="AK12" s="225" t="str">
        <f t="shared" si="13"/>
        <v/>
      </c>
      <c r="AL12" s="225" t="str">
        <f t="shared" si="14"/>
        <v/>
      </c>
      <c r="AM12" s="225" t="str">
        <f t="shared" si="15"/>
        <v/>
      </c>
      <c r="AN12" s="225" t="str">
        <f t="shared" si="16"/>
        <v/>
      </c>
      <c r="AO12" s="225" t="str">
        <f t="shared" si="17"/>
        <v/>
      </c>
      <c r="AP12" s="225" t="str">
        <f t="shared" si="18"/>
        <v/>
      </c>
      <c r="AQ12" s="225" t="str">
        <f t="shared" si="19"/>
        <v/>
      </c>
      <c r="AR12" s="225" t="str">
        <f t="shared" si="20"/>
        <v/>
      </c>
      <c r="AS12" s="225" t="str">
        <f t="shared" si="21"/>
        <v/>
      </c>
      <c r="AT12" s="225" t="str">
        <f t="shared" si="22"/>
        <v/>
      </c>
      <c r="AU12" s="225" t="str">
        <f t="shared" si="23"/>
        <v/>
      </c>
      <c r="AV12" s="225" t="str">
        <f t="shared" si="24"/>
        <v/>
      </c>
      <c r="AW12" s="225" t="str">
        <f t="shared" si="25"/>
        <v/>
      </c>
      <c r="AX12" s="225" t="str">
        <f t="shared" si="26"/>
        <v/>
      </c>
      <c r="AY12" s="225" t="str">
        <f t="shared" si="27"/>
        <v/>
      </c>
      <c r="AZ12" s="225" t="str">
        <f t="shared" si="28"/>
        <v/>
      </c>
      <c r="BA12" s="225" t="str">
        <f t="shared" si="29"/>
        <v/>
      </c>
      <c r="BB12" s="225" t="str">
        <f t="shared" si="30"/>
        <v/>
      </c>
      <c r="BC12" s="225" t="str">
        <f t="shared" si="31"/>
        <v/>
      </c>
      <c r="BD12" s="225" t="str">
        <f t="shared" si="45"/>
        <v/>
      </c>
      <c r="BE12" s="225" t="str">
        <f t="shared" si="46"/>
        <v/>
      </c>
      <c r="BF12" s="225" t="str">
        <f t="shared" si="47"/>
        <v/>
      </c>
      <c r="BG12" s="225" t="str">
        <f t="shared" si="48"/>
        <v/>
      </c>
      <c r="BH12" s="225" t="str">
        <f t="shared" si="49"/>
        <v/>
      </c>
      <c r="BI12" s="225" t="str">
        <f t="shared" si="50"/>
        <v/>
      </c>
      <c r="BJ12" s="225" t="str">
        <f t="shared" si="51"/>
        <v/>
      </c>
      <c r="BK12" s="225" t="str">
        <f t="shared" si="52"/>
        <v/>
      </c>
      <c r="BL12" s="225" t="str">
        <f t="shared" si="53"/>
        <v/>
      </c>
      <c r="BM12" s="225" t="str">
        <f t="shared" si="54"/>
        <v/>
      </c>
      <c r="BN12" s="225" t="str">
        <f t="shared" si="55"/>
        <v/>
      </c>
      <c r="BO12" s="225" t="str">
        <f t="shared" si="56"/>
        <v/>
      </c>
      <c r="BP12" s="225" t="str">
        <f t="shared" si="57"/>
        <v/>
      </c>
      <c r="BQ12" s="225" t="str">
        <f t="shared" si="58"/>
        <v/>
      </c>
      <c r="BR12" s="225" t="str">
        <f t="shared" si="59"/>
        <v/>
      </c>
      <c r="BS12" s="225" t="str">
        <f t="shared" si="60"/>
        <v/>
      </c>
      <c r="BT12" s="237">
        <f t="shared" si="34"/>
        <v>0</v>
      </c>
      <c r="BU12" s="237">
        <f t="shared" si="35"/>
        <v>0</v>
      </c>
      <c r="BV12" s="237">
        <f t="shared" si="36"/>
        <v>0</v>
      </c>
      <c r="BW12" s="237">
        <f t="shared" si="37"/>
        <v>0</v>
      </c>
      <c r="BX12" s="237">
        <f t="shared" si="38"/>
        <v>0</v>
      </c>
      <c r="BY12" s="237">
        <f t="shared" si="39"/>
        <v>0</v>
      </c>
      <c r="BZ12" s="237">
        <f t="shared" si="40"/>
        <v>0</v>
      </c>
      <c r="CA12" s="237">
        <f t="shared" si="41"/>
        <v>0</v>
      </c>
    </row>
    <row r="13" spans="1:79" ht="20.100000000000001" customHeight="1">
      <c r="A13" s="235"/>
      <c r="B13" s="235"/>
      <c r="C13" s="234"/>
      <c r="D13" s="234"/>
      <c r="E13" s="234"/>
      <c r="F13" s="234"/>
      <c r="G13" s="234"/>
      <c r="H13" s="234"/>
      <c r="I13" s="234"/>
      <c r="J13" s="234"/>
      <c r="K13" s="234"/>
      <c r="L13" s="234"/>
      <c r="N13" s="236"/>
      <c r="O13" s="219">
        <f t="shared" si="42"/>
        <v>0</v>
      </c>
      <c r="P13" s="225">
        <f t="shared" si="43"/>
        <v>0</v>
      </c>
      <c r="Q13" s="225">
        <f t="shared" si="6"/>
        <v>0</v>
      </c>
      <c r="R13" s="225">
        <f t="shared" si="6"/>
        <v>0</v>
      </c>
      <c r="S13" s="225">
        <f t="shared" si="6"/>
        <v>0</v>
      </c>
      <c r="T13" s="225">
        <f t="shared" si="6"/>
        <v>0</v>
      </c>
      <c r="U13" s="225">
        <f t="shared" si="6"/>
        <v>0</v>
      </c>
      <c r="V13" s="225">
        <f t="shared" si="44"/>
        <v>0</v>
      </c>
      <c r="X13" s="225" t="str">
        <f t="shared" si="62"/>
        <v/>
      </c>
      <c r="Y13" s="225" t="str">
        <f t="shared" si="63"/>
        <v/>
      </c>
      <c r="Z13" s="225" t="str">
        <f t="shared" si="64"/>
        <v/>
      </c>
      <c r="AA13" s="225" t="str">
        <f t="shared" si="65"/>
        <v/>
      </c>
      <c r="AB13" s="225" t="str">
        <f t="shared" si="66"/>
        <v/>
      </c>
      <c r="AC13" s="225" t="str">
        <f t="shared" si="67"/>
        <v/>
      </c>
      <c r="AD13" s="225" t="str">
        <f t="shared" si="68"/>
        <v/>
      </c>
      <c r="AE13" s="225" t="str">
        <f t="shared" si="69"/>
        <v/>
      </c>
      <c r="AF13" s="225" t="str">
        <f t="shared" si="8"/>
        <v/>
      </c>
      <c r="AG13" s="225" t="str">
        <f t="shared" si="9"/>
        <v/>
      </c>
      <c r="AH13" s="225" t="str">
        <f t="shared" si="10"/>
        <v/>
      </c>
      <c r="AI13" s="225" t="str">
        <f t="shared" si="11"/>
        <v/>
      </c>
      <c r="AJ13" s="225" t="str">
        <f t="shared" si="12"/>
        <v/>
      </c>
      <c r="AK13" s="225" t="str">
        <f t="shared" si="13"/>
        <v/>
      </c>
      <c r="AL13" s="225" t="str">
        <f t="shared" si="14"/>
        <v/>
      </c>
      <c r="AM13" s="225" t="str">
        <f t="shared" si="15"/>
        <v/>
      </c>
      <c r="AN13" s="225" t="str">
        <f t="shared" si="16"/>
        <v/>
      </c>
      <c r="AO13" s="225" t="str">
        <f t="shared" si="17"/>
        <v/>
      </c>
      <c r="AP13" s="225" t="str">
        <f t="shared" si="18"/>
        <v/>
      </c>
      <c r="AQ13" s="225" t="str">
        <f t="shared" si="19"/>
        <v/>
      </c>
      <c r="AR13" s="225" t="str">
        <f t="shared" si="20"/>
        <v/>
      </c>
      <c r="AS13" s="225" t="str">
        <f t="shared" si="21"/>
        <v/>
      </c>
      <c r="AT13" s="225" t="str">
        <f t="shared" si="22"/>
        <v/>
      </c>
      <c r="AU13" s="225" t="str">
        <f t="shared" si="23"/>
        <v/>
      </c>
      <c r="AV13" s="225" t="str">
        <f t="shared" si="24"/>
        <v/>
      </c>
      <c r="AW13" s="225" t="str">
        <f t="shared" si="25"/>
        <v/>
      </c>
      <c r="AX13" s="225" t="str">
        <f t="shared" si="26"/>
        <v/>
      </c>
      <c r="AY13" s="225" t="str">
        <f t="shared" si="27"/>
        <v/>
      </c>
      <c r="AZ13" s="225" t="str">
        <f t="shared" si="28"/>
        <v/>
      </c>
      <c r="BA13" s="225" t="str">
        <f t="shared" si="29"/>
        <v/>
      </c>
      <c r="BB13" s="225" t="str">
        <f t="shared" si="30"/>
        <v/>
      </c>
      <c r="BC13" s="225" t="str">
        <f t="shared" si="31"/>
        <v/>
      </c>
      <c r="BD13" s="225" t="str">
        <f t="shared" si="45"/>
        <v/>
      </c>
      <c r="BE13" s="225" t="str">
        <f t="shared" si="46"/>
        <v/>
      </c>
      <c r="BF13" s="225" t="str">
        <f t="shared" si="47"/>
        <v/>
      </c>
      <c r="BG13" s="225" t="str">
        <f t="shared" si="48"/>
        <v/>
      </c>
      <c r="BH13" s="225" t="str">
        <f t="shared" si="49"/>
        <v/>
      </c>
      <c r="BI13" s="225" t="str">
        <f t="shared" si="50"/>
        <v/>
      </c>
      <c r="BJ13" s="225" t="str">
        <f t="shared" si="51"/>
        <v/>
      </c>
      <c r="BK13" s="225" t="str">
        <f t="shared" si="52"/>
        <v/>
      </c>
      <c r="BL13" s="225" t="str">
        <f t="shared" si="53"/>
        <v/>
      </c>
      <c r="BM13" s="225" t="str">
        <f t="shared" si="54"/>
        <v/>
      </c>
      <c r="BN13" s="225" t="str">
        <f t="shared" si="55"/>
        <v/>
      </c>
      <c r="BO13" s="225" t="str">
        <f t="shared" si="56"/>
        <v/>
      </c>
      <c r="BP13" s="225" t="str">
        <f t="shared" si="57"/>
        <v/>
      </c>
      <c r="BQ13" s="225" t="str">
        <f t="shared" si="58"/>
        <v/>
      </c>
      <c r="BR13" s="225" t="str">
        <f t="shared" si="59"/>
        <v/>
      </c>
      <c r="BS13" s="225" t="str">
        <f t="shared" si="60"/>
        <v/>
      </c>
      <c r="BT13" s="237">
        <f t="shared" si="34"/>
        <v>0</v>
      </c>
      <c r="BU13" s="237">
        <f t="shared" si="35"/>
        <v>0</v>
      </c>
      <c r="BV13" s="237">
        <f t="shared" si="36"/>
        <v>0</v>
      </c>
      <c r="BW13" s="237">
        <f t="shared" si="37"/>
        <v>0</v>
      </c>
      <c r="BX13" s="237">
        <f t="shared" si="38"/>
        <v>0</v>
      </c>
      <c r="BY13" s="237">
        <f t="shared" si="39"/>
        <v>0</v>
      </c>
      <c r="BZ13" s="237">
        <f t="shared" si="40"/>
        <v>0</v>
      </c>
      <c r="CA13" s="237">
        <f t="shared" si="41"/>
        <v>0</v>
      </c>
    </row>
    <row r="14" spans="1:79" ht="20.100000000000001" hidden="1" customHeight="1">
      <c r="A14" s="235"/>
      <c r="B14" s="235"/>
      <c r="C14" s="234"/>
      <c r="D14" s="234"/>
      <c r="E14" s="234"/>
      <c r="F14" s="234"/>
      <c r="G14" s="234"/>
      <c r="H14" s="234"/>
      <c r="I14" s="234"/>
      <c r="J14" s="234"/>
      <c r="K14" s="234"/>
      <c r="L14" s="234"/>
      <c r="N14" s="236"/>
      <c r="O14" s="219">
        <f t="shared" si="42"/>
        <v>0</v>
      </c>
      <c r="P14" s="225">
        <f t="shared" si="43"/>
        <v>0</v>
      </c>
      <c r="Q14" s="225">
        <f t="shared" si="6"/>
        <v>0</v>
      </c>
      <c r="R14" s="225">
        <f t="shared" si="6"/>
        <v>0</v>
      </c>
      <c r="S14" s="225">
        <f t="shared" si="6"/>
        <v>0</v>
      </c>
      <c r="T14" s="225">
        <f t="shared" si="6"/>
        <v>0</v>
      </c>
      <c r="U14" s="225">
        <f t="shared" si="6"/>
        <v>0</v>
      </c>
      <c r="V14" s="225">
        <f t="shared" si="44"/>
        <v>0</v>
      </c>
      <c r="X14" s="225" t="str">
        <f t="shared" si="62"/>
        <v/>
      </c>
      <c r="Y14" s="225" t="str">
        <f t="shared" si="63"/>
        <v/>
      </c>
      <c r="Z14" s="225" t="str">
        <f t="shared" si="64"/>
        <v/>
      </c>
      <c r="AA14" s="225" t="str">
        <f t="shared" si="65"/>
        <v/>
      </c>
      <c r="AB14" s="225" t="str">
        <f t="shared" si="66"/>
        <v/>
      </c>
      <c r="AC14" s="225" t="str">
        <f t="shared" si="67"/>
        <v/>
      </c>
      <c r="AD14" s="225" t="str">
        <f t="shared" si="68"/>
        <v/>
      </c>
      <c r="AE14" s="225" t="str">
        <f t="shared" si="69"/>
        <v/>
      </c>
      <c r="AF14" s="225" t="str">
        <f t="shared" si="8"/>
        <v/>
      </c>
      <c r="AG14" s="225" t="str">
        <f t="shared" si="9"/>
        <v/>
      </c>
      <c r="AH14" s="225" t="str">
        <f t="shared" si="10"/>
        <v/>
      </c>
      <c r="AI14" s="225" t="str">
        <f t="shared" si="11"/>
        <v/>
      </c>
      <c r="AJ14" s="225" t="str">
        <f t="shared" si="12"/>
        <v/>
      </c>
      <c r="AK14" s="225" t="str">
        <f t="shared" si="13"/>
        <v/>
      </c>
      <c r="AL14" s="225" t="str">
        <f t="shared" si="14"/>
        <v/>
      </c>
      <c r="AM14" s="225" t="str">
        <f t="shared" si="15"/>
        <v/>
      </c>
      <c r="AN14" s="225" t="str">
        <f t="shared" si="16"/>
        <v/>
      </c>
      <c r="AO14" s="225" t="str">
        <f t="shared" si="17"/>
        <v/>
      </c>
      <c r="AP14" s="225" t="str">
        <f t="shared" si="18"/>
        <v/>
      </c>
      <c r="AQ14" s="225" t="str">
        <f t="shared" si="19"/>
        <v/>
      </c>
      <c r="AR14" s="225" t="str">
        <f t="shared" si="20"/>
        <v/>
      </c>
      <c r="AS14" s="225" t="str">
        <f t="shared" si="21"/>
        <v/>
      </c>
      <c r="AT14" s="225" t="str">
        <f t="shared" si="22"/>
        <v/>
      </c>
      <c r="AU14" s="225" t="str">
        <f t="shared" si="23"/>
        <v/>
      </c>
      <c r="AV14" s="225" t="str">
        <f t="shared" si="24"/>
        <v/>
      </c>
      <c r="AW14" s="225" t="str">
        <f t="shared" si="25"/>
        <v/>
      </c>
      <c r="AX14" s="225" t="str">
        <f t="shared" si="26"/>
        <v/>
      </c>
      <c r="AY14" s="225" t="str">
        <f t="shared" si="27"/>
        <v/>
      </c>
      <c r="AZ14" s="225" t="str">
        <f t="shared" si="28"/>
        <v/>
      </c>
      <c r="BA14" s="225" t="str">
        <f t="shared" si="29"/>
        <v/>
      </c>
      <c r="BB14" s="225" t="str">
        <f t="shared" si="30"/>
        <v/>
      </c>
      <c r="BC14" s="225" t="str">
        <f t="shared" si="31"/>
        <v/>
      </c>
      <c r="BD14" s="225" t="str">
        <f t="shared" si="45"/>
        <v/>
      </c>
      <c r="BE14" s="225" t="str">
        <f t="shared" si="46"/>
        <v/>
      </c>
      <c r="BF14" s="225" t="str">
        <f t="shared" si="47"/>
        <v/>
      </c>
      <c r="BG14" s="225" t="str">
        <f t="shared" si="48"/>
        <v/>
      </c>
      <c r="BH14" s="225" t="str">
        <f t="shared" si="49"/>
        <v/>
      </c>
      <c r="BI14" s="225" t="str">
        <f t="shared" si="50"/>
        <v/>
      </c>
      <c r="BJ14" s="225" t="str">
        <f t="shared" si="51"/>
        <v/>
      </c>
      <c r="BK14" s="225" t="str">
        <f t="shared" si="52"/>
        <v/>
      </c>
      <c r="BL14" s="225" t="str">
        <f t="shared" si="53"/>
        <v/>
      </c>
      <c r="BM14" s="225" t="str">
        <f t="shared" si="54"/>
        <v/>
      </c>
      <c r="BN14" s="225" t="str">
        <f t="shared" si="55"/>
        <v/>
      </c>
      <c r="BO14" s="225" t="str">
        <f t="shared" si="56"/>
        <v/>
      </c>
      <c r="BP14" s="225" t="str">
        <f t="shared" si="57"/>
        <v/>
      </c>
      <c r="BQ14" s="225" t="str">
        <f t="shared" si="58"/>
        <v/>
      </c>
      <c r="BR14" s="225" t="str">
        <f t="shared" si="59"/>
        <v/>
      </c>
      <c r="BS14" s="225" t="str">
        <f t="shared" si="60"/>
        <v/>
      </c>
      <c r="BT14" s="237">
        <f t="shared" si="34"/>
        <v>0</v>
      </c>
      <c r="BU14" s="237">
        <f t="shared" si="35"/>
        <v>0</v>
      </c>
      <c r="BV14" s="237">
        <f t="shared" si="36"/>
        <v>0</v>
      </c>
      <c r="BW14" s="237">
        <f t="shared" si="37"/>
        <v>0</v>
      </c>
      <c r="BX14" s="237">
        <f t="shared" si="38"/>
        <v>0</v>
      </c>
      <c r="BY14" s="237">
        <f t="shared" si="39"/>
        <v>0</v>
      </c>
      <c r="BZ14" s="237">
        <f t="shared" si="40"/>
        <v>0</v>
      </c>
      <c r="CA14" s="237">
        <f t="shared" si="41"/>
        <v>0</v>
      </c>
    </row>
    <row r="15" spans="1:79" ht="20.100000000000001" hidden="1" customHeight="1">
      <c r="A15" s="235"/>
      <c r="B15" s="235"/>
      <c r="C15" s="234"/>
      <c r="D15" s="234"/>
      <c r="E15" s="234"/>
      <c r="F15" s="234"/>
      <c r="G15" s="234"/>
      <c r="H15" s="234"/>
      <c r="I15" s="234"/>
      <c r="J15" s="234"/>
      <c r="K15" s="234"/>
      <c r="L15" s="234"/>
      <c r="N15" s="236"/>
      <c r="O15" s="219">
        <f t="shared" si="42"/>
        <v>0</v>
      </c>
      <c r="P15" s="225">
        <f t="shared" si="43"/>
        <v>0</v>
      </c>
      <c r="Q15" s="225">
        <f t="shared" si="6"/>
        <v>0</v>
      </c>
      <c r="R15" s="225">
        <f t="shared" si="6"/>
        <v>0</v>
      </c>
      <c r="S15" s="225">
        <f t="shared" si="6"/>
        <v>0</v>
      </c>
      <c r="T15" s="225">
        <f t="shared" si="6"/>
        <v>0</v>
      </c>
      <c r="U15" s="225">
        <f t="shared" si="6"/>
        <v>0</v>
      </c>
      <c r="V15" s="225">
        <f t="shared" si="44"/>
        <v>0</v>
      </c>
      <c r="X15" s="225" t="str">
        <f t="shared" si="62"/>
        <v/>
      </c>
      <c r="Y15" s="225" t="str">
        <f t="shared" si="63"/>
        <v/>
      </c>
      <c r="Z15" s="225" t="str">
        <f t="shared" si="64"/>
        <v/>
      </c>
      <c r="AA15" s="225" t="str">
        <f t="shared" si="65"/>
        <v/>
      </c>
      <c r="AB15" s="225" t="str">
        <f t="shared" si="66"/>
        <v/>
      </c>
      <c r="AC15" s="225" t="str">
        <f t="shared" si="67"/>
        <v/>
      </c>
      <c r="AD15" s="225" t="str">
        <f t="shared" si="68"/>
        <v/>
      </c>
      <c r="AE15" s="225" t="str">
        <f t="shared" si="69"/>
        <v/>
      </c>
      <c r="AF15" s="225" t="str">
        <f t="shared" si="8"/>
        <v/>
      </c>
      <c r="AG15" s="225" t="str">
        <f t="shared" si="9"/>
        <v/>
      </c>
      <c r="AH15" s="225" t="str">
        <f t="shared" si="10"/>
        <v/>
      </c>
      <c r="AI15" s="225" t="str">
        <f t="shared" si="11"/>
        <v/>
      </c>
      <c r="AJ15" s="225" t="str">
        <f t="shared" si="12"/>
        <v/>
      </c>
      <c r="AK15" s="225" t="str">
        <f t="shared" si="13"/>
        <v/>
      </c>
      <c r="AL15" s="225" t="str">
        <f t="shared" si="14"/>
        <v/>
      </c>
      <c r="AM15" s="225" t="str">
        <f t="shared" si="15"/>
        <v/>
      </c>
      <c r="AN15" s="225" t="str">
        <f t="shared" si="16"/>
        <v/>
      </c>
      <c r="AO15" s="225" t="str">
        <f t="shared" si="17"/>
        <v/>
      </c>
      <c r="AP15" s="225" t="str">
        <f t="shared" si="18"/>
        <v/>
      </c>
      <c r="AQ15" s="225" t="str">
        <f t="shared" si="19"/>
        <v/>
      </c>
      <c r="AR15" s="225" t="str">
        <f t="shared" si="20"/>
        <v/>
      </c>
      <c r="AS15" s="225" t="str">
        <f t="shared" si="21"/>
        <v/>
      </c>
      <c r="AT15" s="225" t="str">
        <f t="shared" si="22"/>
        <v/>
      </c>
      <c r="AU15" s="225" t="str">
        <f t="shared" si="23"/>
        <v/>
      </c>
      <c r="AV15" s="225" t="str">
        <f t="shared" si="24"/>
        <v/>
      </c>
      <c r="AW15" s="225" t="str">
        <f t="shared" si="25"/>
        <v/>
      </c>
      <c r="AX15" s="225" t="str">
        <f t="shared" si="26"/>
        <v/>
      </c>
      <c r="AY15" s="225" t="str">
        <f t="shared" si="27"/>
        <v/>
      </c>
      <c r="AZ15" s="225" t="str">
        <f t="shared" si="28"/>
        <v/>
      </c>
      <c r="BA15" s="225" t="str">
        <f t="shared" si="29"/>
        <v/>
      </c>
      <c r="BB15" s="225" t="str">
        <f t="shared" si="30"/>
        <v/>
      </c>
      <c r="BC15" s="225" t="str">
        <f t="shared" si="31"/>
        <v/>
      </c>
      <c r="BD15" s="225" t="str">
        <f t="shared" si="45"/>
        <v/>
      </c>
      <c r="BE15" s="225" t="str">
        <f t="shared" si="46"/>
        <v/>
      </c>
      <c r="BF15" s="225" t="str">
        <f t="shared" si="47"/>
        <v/>
      </c>
      <c r="BG15" s="225" t="str">
        <f t="shared" si="48"/>
        <v/>
      </c>
      <c r="BH15" s="225" t="str">
        <f t="shared" si="49"/>
        <v/>
      </c>
      <c r="BI15" s="225" t="str">
        <f t="shared" si="50"/>
        <v/>
      </c>
      <c r="BJ15" s="225" t="str">
        <f t="shared" si="51"/>
        <v/>
      </c>
      <c r="BK15" s="225" t="str">
        <f t="shared" si="52"/>
        <v/>
      </c>
      <c r="BL15" s="225" t="str">
        <f t="shared" si="53"/>
        <v/>
      </c>
      <c r="BM15" s="225" t="str">
        <f t="shared" si="54"/>
        <v/>
      </c>
      <c r="BN15" s="225" t="str">
        <f t="shared" si="55"/>
        <v/>
      </c>
      <c r="BO15" s="225" t="str">
        <f t="shared" si="56"/>
        <v/>
      </c>
      <c r="BP15" s="225" t="str">
        <f t="shared" si="57"/>
        <v/>
      </c>
      <c r="BQ15" s="225" t="str">
        <f t="shared" si="58"/>
        <v/>
      </c>
      <c r="BR15" s="225" t="str">
        <f t="shared" si="59"/>
        <v/>
      </c>
      <c r="BS15" s="225" t="str">
        <f t="shared" si="60"/>
        <v/>
      </c>
      <c r="BT15" s="237">
        <f t="shared" si="34"/>
        <v>0</v>
      </c>
      <c r="BU15" s="237">
        <f t="shared" si="35"/>
        <v>0</v>
      </c>
      <c r="BV15" s="237">
        <f t="shared" si="36"/>
        <v>0</v>
      </c>
      <c r="BW15" s="237">
        <f t="shared" si="37"/>
        <v>0</v>
      </c>
      <c r="BX15" s="237">
        <f t="shared" si="38"/>
        <v>0</v>
      </c>
      <c r="BY15" s="237">
        <f t="shared" si="39"/>
        <v>0</v>
      </c>
      <c r="BZ15" s="237">
        <f t="shared" si="40"/>
        <v>0</v>
      </c>
      <c r="CA15" s="237">
        <f t="shared" si="41"/>
        <v>0</v>
      </c>
    </row>
    <row r="16" spans="1:79" ht="20.100000000000001" hidden="1" customHeight="1">
      <c r="A16" s="235"/>
      <c r="B16" s="235"/>
      <c r="C16" s="234"/>
      <c r="D16" s="234"/>
      <c r="E16" s="234"/>
      <c r="F16" s="234"/>
      <c r="G16" s="234"/>
      <c r="H16" s="234"/>
      <c r="I16" s="234"/>
      <c r="J16" s="234"/>
      <c r="K16" s="234"/>
      <c r="L16" s="234"/>
      <c r="N16" s="236"/>
      <c r="O16" s="219">
        <f t="shared" si="42"/>
        <v>0</v>
      </c>
      <c r="P16" s="225">
        <f t="shared" si="43"/>
        <v>0</v>
      </c>
      <c r="Q16" s="225">
        <f t="shared" si="6"/>
        <v>0</v>
      </c>
      <c r="R16" s="225">
        <f t="shared" si="6"/>
        <v>0</v>
      </c>
      <c r="S16" s="225">
        <f t="shared" si="6"/>
        <v>0</v>
      </c>
      <c r="T16" s="225">
        <f t="shared" si="6"/>
        <v>0</v>
      </c>
      <c r="U16" s="225">
        <f t="shared" si="6"/>
        <v>0</v>
      </c>
      <c r="V16" s="225">
        <f t="shared" si="44"/>
        <v>0</v>
      </c>
      <c r="X16" s="225" t="str">
        <f t="shared" si="62"/>
        <v/>
      </c>
      <c r="Y16" s="225" t="str">
        <f t="shared" si="63"/>
        <v/>
      </c>
      <c r="Z16" s="225" t="str">
        <f t="shared" si="64"/>
        <v/>
      </c>
      <c r="AA16" s="225" t="str">
        <f t="shared" si="65"/>
        <v/>
      </c>
      <c r="AB16" s="225" t="str">
        <f t="shared" si="66"/>
        <v/>
      </c>
      <c r="AC16" s="225" t="str">
        <f t="shared" si="67"/>
        <v/>
      </c>
      <c r="AD16" s="225" t="str">
        <f t="shared" si="68"/>
        <v/>
      </c>
      <c r="AE16" s="225" t="str">
        <f t="shared" si="69"/>
        <v/>
      </c>
      <c r="AF16" s="225" t="str">
        <f t="shared" si="8"/>
        <v/>
      </c>
      <c r="AG16" s="225" t="str">
        <f t="shared" si="9"/>
        <v/>
      </c>
      <c r="AH16" s="225" t="str">
        <f t="shared" si="10"/>
        <v/>
      </c>
      <c r="AI16" s="225" t="str">
        <f t="shared" si="11"/>
        <v/>
      </c>
      <c r="AJ16" s="225" t="str">
        <f t="shared" si="12"/>
        <v/>
      </c>
      <c r="AK16" s="225" t="str">
        <f t="shared" si="13"/>
        <v/>
      </c>
      <c r="AL16" s="225" t="str">
        <f t="shared" si="14"/>
        <v/>
      </c>
      <c r="AM16" s="225" t="str">
        <f t="shared" si="15"/>
        <v/>
      </c>
      <c r="AN16" s="225" t="str">
        <f t="shared" si="16"/>
        <v/>
      </c>
      <c r="AO16" s="225" t="str">
        <f t="shared" si="17"/>
        <v/>
      </c>
      <c r="AP16" s="225" t="str">
        <f t="shared" si="18"/>
        <v/>
      </c>
      <c r="AQ16" s="225" t="str">
        <f t="shared" si="19"/>
        <v/>
      </c>
      <c r="AR16" s="225" t="str">
        <f t="shared" si="20"/>
        <v/>
      </c>
      <c r="AS16" s="225" t="str">
        <f t="shared" si="21"/>
        <v/>
      </c>
      <c r="AT16" s="225" t="str">
        <f t="shared" si="22"/>
        <v/>
      </c>
      <c r="AU16" s="225" t="str">
        <f t="shared" si="23"/>
        <v/>
      </c>
      <c r="AV16" s="225" t="str">
        <f t="shared" si="24"/>
        <v/>
      </c>
      <c r="AW16" s="225" t="str">
        <f t="shared" si="25"/>
        <v/>
      </c>
      <c r="AX16" s="225" t="str">
        <f t="shared" si="26"/>
        <v/>
      </c>
      <c r="AY16" s="225" t="str">
        <f t="shared" si="27"/>
        <v/>
      </c>
      <c r="AZ16" s="225" t="str">
        <f t="shared" si="28"/>
        <v/>
      </c>
      <c r="BA16" s="225" t="str">
        <f t="shared" si="29"/>
        <v/>
      </c>
      <c r="BB16" s="225" t="str">
        <f t="shared" si="30"/>
        <v/>
      </c>
      <c r="BC16" s="225" t="str">
        <f t="shared" si="31"/>
        <v/>
      </c>
      <c r="BD16" s="225" t="str">
        <f t="shared" si="45"/>
        <v/>
      </c>
      <c r="BE16" s="225" t="str">
        <f t="shared" si="46"/>
        <v/>
      </c>
      <c r="BF16" s="225" t="str">
        <f t="shared" si="47"/>
        <v/>
      </c>
      <c r="BG16" s="225" t="str">
        <f t="shared" si="48"/>
        <v/>
      </c>
      <c r="BH16" s="225" t="str">
        <f t="shared" si="49"/>
        <v/>
      </c>
      <c r="BI16" s="225" t="str">
        <f t="shared" si="50"/>
        <v/>
      </c>
      <c r="BJ16" s="225" t="str">
        <f t="shared" si="51"/>
        <v/>
      </c>
      <c r="BK16" s="225" t="str">
        <f t="shared" si="52"/>
        <v/>
      </c>
      <c r="BL16" s="225" t="str">
        <f t="shared" si="53"/>
        <v/>
      </c>
      <c r="BM16" s="225" t="str">
        <f t="shared" si="54"/>
        <v/>
      </c>
      <c r="BN16" s="225" t="str">
        <f t="shared" si="55"/>
        <v/>
      </c>
      <c r="BO16" s="225" t="str">
        <f t="shared" si="56"/>
        <v/>
      </c>
      <c r="BP16" s="225" t="str">
        <f t="shared" si="57"/>
        <v/>
      </c>
      <c r="BQ16" s="225" t="str">
        <f t="shared" si="58"/>
        <v/>
      </c>
      <c r="BR16" s="225" t="str">
        <f t="shared" si="59"/>
        <v/>
      </c>
      <c r="BS16" s="225" t="str">
        <f t="shared" si="60"/>
        <v/>
      </c>
      <c r="BT16" s="237">
        <f t="shared" si="34"/>
        <v>0</v>
      </c>
      <c r="BU16" s="237">
        <f t="shared" si="35"/>
        <v>0</v>
      </c>
      <c r="BV16" s="237">
        <f t="shared" si="36"/>
        <v>0</v>
      </c>
      <c r="BW16" s="237">
        <f t="shared" si="37"/>
        <v>0</v>
      </c>
      <c r="BX16" s="237">
        <f t="shared" si="38"/>
        <v>0</v>
      </c>
      <c r="BY16" s="237">
        <f t="shared" si="39"/>
        <v>0</v>
      </c>
      <c r="BZ16" s="237">
        <f t="shared" si="40"/>
        <v>0</v>
      </c>
      <c r="CA16" s="237">
        <f t="shared" si="41"/>
        <v>0</v>
      </c>
    </row>
    <row r="17" spans="1:79" ht="20.100000000000001" hidden="1" customHeight="1">
      <c r="A17" s="235"/>
      <c r="B17" s="235"/>
      <c r="C17" s="234"/>
      <c r="D17" s="234"/>
      <c r="E17" s="234"/>
      <c r="F17" s="234"/>
      <c r="G17" s="234"/>
      <c r="H17" s="234"/>
      <c r="I17" s="234"/>
      <c r="J17" s="234"/>
      <c r="K17" s="234"/>
      <c r="L17" s="234"/>
      <c r="N17" s="236"/>
      <c r="O17" s="219">
        <f t="shared" si="42"/>
        <v>0</v>
      </c>
      <c r="P17" s="225">
        <f t="shared" si="43"/>
        <v>0</v>
      </c>
      <c r="Q17" s="225">
        <f t="shared" si="6"/>
        <v>0</v>
      </c>
      <c r="R17" s="225">
        <f t="shared" si="6"/>
        <v>0</v>
      </c>
      <c r="S17" s="225">
        <f t="shared" si="6"/>
        <v>0</v>
      </c>
      <c r="T17" s="225">
        <f t="shared" si="6"/>
        <v>0</v>
      </c>
      <c r="U17" s="225">
        <f t="shared" si="6"/>
        <v>0</v>
      </c>
      <c r="V17" s="225">
        <f t="shared" si="44"/>
        <v>0</v>
      </c>
      <c r="X17" s="225" t="str">
        <f t="shared" si="62"/>
        <v/>
      </c>
      <c r="Y17" s="225" t="str">
        <f t="shared" si="63"/>
        <v/>
      </c>
      <c r="Z17" s="225" t="str">
        <f t="shared" si="64"/>
        <v/>
      </c>
      <c r="AA17" s="225" t="str">
        <f t="shared" si="65"/>
        <v/>
      </c>
      <c r="AB17" s="225" t="str">
        <f t="shared" si="66"/>
        <v/>
      </c>
      <c r="AC17" s="225" t="str">
        <f t="shared" si="67"/>
        <v/>
      </c>
      <c r="AD17" s="225" t="str">
        <f t="shared" si="68"/>
        <v/>
      </c>
      <c r="AE17" s="225" t="str">
        <f t="shared" si="69"/>
        <v/>
      </c>
      <c r="AF17" s="225" t="str">
        <f t="shared" si="8"/>
        <v/>
      </c>
      <c r="AG17" s="225" t="str">
        <f t="shared" si="9"/>
        <v/>
      </c>
      <c r="AH17" s="225" t="str">
        <f t="shared" si="10"/>
        <v/>
      </c>
      <c r="AI17" s="225" t="str">
        <f t="shared" si="11"/>
        <v/>
      </c>
      <c r="AJ17" s="225" t="str">
        <f t="shared" si="12"/>
        <v/>
      </c>
      <c r="AK17" s="225" t="str">
        <f t="shared" si="13"/>
        <v/>
      </c>
      <c r="AL17" s="225" t="str">
        <f t="shared" si="14"/>
        <v/>
      </c>
      <c r="AM17" s="225" t="str">
        <f t="shared" si="15"/>
        <v/>
      </c>
      <c r="AN17" s="225" t="str">
        <f t="shared" si="16"/>
        <v/>
      </c>
      <c r="AO17" s="225" t="str">
        <f t="shared" si="17"/>
        <v/>
      </c>
      <c r="AP17" s="225" t="str">
        <f t="shared" si="18"/>
        <v/>
      </c>
      <c r="AQ17" s="225" t="str">
        <f t="shared" si="19"/>
        <v/>
      </c>
      <c r="AR17" s="225" t="str">
        <f t="shared" si="20"/>
        <v/>
      </c>
      <c r="AS17" s="225" t="str">
        <f t="shared" si="21"/>
        <v/>
      </c>
      <c r="AT17" s="225" t="str">
        <f t="shared" si="22"/>
        <v/>
      </c>
      <c r="AU17" s="225" t="str">
        <f t="shared" si="23"/>
        <v/>
      </c>
      <c r="AV17" s="225" t="str">
        <f t="shared" si="24"/>
        <v/>
      </c>
      <c r="AW17" s="225" t="str">
        <f t="shared" si="25"/>
        <v/>
      </c>
      <c r="AX17" s="225" t="str">
        <f t="shared" si="26"/>
        <v/>
      </c>
      <c r="AY17" s="225" t="str">
        <f t="shared" si="27"/>
        <v/>
      </c>
      <c r="AZ17" s="225" t="str">
        <f t="shared" si="28"/>
        <v/>
      </c>
      <c r="BA17" s="225" t="str">
        <f t="shared" si="29"/>
        <v/>
      </c>
      <c r="BB17" s="225" t="str">
        <f t="shared" si="30"/>
        <v/>
      </c>
      <c r="BC17" s="225" t="str">
        <f t="shared" si="31"/>
        <v/>
      </c>
      <c r="BD17" s="225" t="str">
        <f t="shared" si="45"/>
        <v/>
      </c>
      <c r="BE17" s="225" t="str">
        <f t="shared" si="46"/>
        <v/>
      </c>
      <c r="BF17" s="225" t="str">
        <f t="shared" si="47"/>
        <v/>
      </c>
      <c r="BG17" s="225" t="str">
        <f t="shared" si="48"/>
        <v/>
      </c>
      <c r="BH17" s="225" t="str">
        <f t="shared" si="49"/>
        <v/>
      </c>
      <c r="BI17" s="225" t="str">
        <f t="shared" si="50"/>
        <v/>
      </c>
      <c r="BJ17" s="225" t="str">
        <f t="shared" si="51"/>
        <v/>
      </c>
      <c r="BK17" s="225" t="str">
        <f t="shared" si="52"/>
        <v/>
      </c>
      <c r="BL17" s="225" t="str">
        <f t="shared" si="53"/>
        <v/>
      </c>
      <c r="BM17" s="225" t="str">
        <f t="shared" si="54"/>
        <v/>
      </c>
      <c r="BN17" s="225" t="str">
        <f t="shared" si="55"/>
        <v/>
      </c>
      <c r="BO17" s="225" t="str">
        <f t="shared" si="56"/>
        <v/>
      </c>
      <c r="BP17" s="225" t="str">
        <f t="shared" si="57"/>
        <v/>
      </c>
      <c r="BQ17" s="225" t="str">
        <f t="shared" si="58"/>
        <v/>
      </c>
      <c r="BR17" s="225" t="str">
        <f t="shared" si="59"/>
        <v/>
      </c>
      <c r="BS17" s="225" t="str">
        <f t="shared" si="60"/>
        <v/>
      </c>
      <c r="BT17" s="237">
        <f t="shared" si="34"/>
        <v>0</v>
      </c>
      <c r="BU17" s="237">
        <f t="shared" si="35"/>
        <v>0</v>
      </c>
      <c r="BV17" s="237">
        <f t="shared" si="36"/>
        <v>0</v>
      </c>
      <c r="BW17" s="237">
        <f t="shared" si="37"/>
        <v>0</v>
      </c>
      <c r="BX17" s="237">
        <f t="shared" si="38"/>
        <v>0</v>
      </c>
      <c r="BY17" s="237">
        <f t="shared" si="39"/>
        <v>0</v>
      </c>
      <c r="BZ17" s="237">
        <f t="shared" si="40"/>
        <v>0</v>
      </c>
      <c r="CA17" s="237">
        <f t="shared" si="41"/>
        <v>0</v>
      </c>
    </row>
    <row r="18" spans="1:79" ht="20.100000000000001" hidden="1" customHeight="1">
      <c r="A18" s="235"/>
      <c r="B18" s="235"/>
      <c r="C18" s="234"/>
      <c r="D18" s="234"/>
      <c r="E18" s="234"/>
      <c r="F18" s="234"/>
      <c r="G18" s="234"/>
      <c r="H18" s="234"/>
      <c r="I18" s="234"/>
      <c r="J18" s="234"/>
      <c r="K18" s="234"/>
      <c r="L18" s="234"/>
      <c r="N18" s="236"/>
      <c r="O18" s="219">
        <f t="shared" si="42"/>
        <v>0</v>
      </c>
      <c r="P18" s="225">
        <f t="shared" si="43"/>
        <v>0</v>
      </c>
      <c r="Q18" s="225">
        <f t="shared" si="6"/>
        <v>0</v>
      </c>
      <c r="R18" s="225">
        <f t="shared" si="6"/>
        <v>0</v>
      </c>
      <c r="S18" s="225">
        <f t="shared" si="6"/>
        <v>0</v>
      </c>
      <c r="T18" s="225">
        <f t="shared" si="6"/>
        <v>0</v>
      </c>
      <c r="U18" s="225">
        <f t="shared" si="6"/>
        <v>0</v>
      </c>
      <c r="V18" s="225">
        <f t="shared" si="44"/>
        <v>0</v>
      </c>
      <c r="X18" s="225" t="str">
        <f t="shared" si="62"/>
        <v/>
      </c>
      <c r="Y18" s="225" t="str">
        <f t="shared" si="63"/>
        <v/>
      </c>
      <c r="Z18" s="225" t="str">
        <f t="shared" si="64"/>
        <v/>
      </c>
      <c r="AA18" s="225" t="str">
        <f t="shared" si="65"/>
        <v/>
      </c>
      <c r="AB18" s="225" t="str">
        <f t="shared" si="66"/>
        <v/>
      </c>
      <c r="AC18" s="225" t="str">
        <f t="shared" si="67"/>
        <v/>
      </c>
      <c r="AD18" s="225" t="str">
        <f t="shared" si="68"/>
        <v/>
      </c>
      <c r="AE18" s="225" t="str">
        <f t="shared" si="69"/>
        <v/>
      </c>
      <c r="AF18" s="225" t="str">
        <f t="shared" si="8"/>
        <v/>
      </c>
      <c r="AG18" s="225" t="str">
        <f t="shared" si="9"/>
        <v/>
      </c>
      <c r="AH18" s="225" t="str">
        <f t="shared" si="10"/>
        <v/>
      </c>
      <c r="AI18" s="225" t="str">
        <f t="shared" si="11"/>
        <v/>
      </c>
      <c r="AJ18" s="225" t="str">
        <f t="shared" si="12"/>
        <v/>
      </c>
      <c r="AK18" s="225" t="str">
        <f t="shared" si="13"/>
        <v/>
      </c>
      <c r="AL18" s="225" t="str">
        <f t="shared" si="14"/>
        <v/>
      </c>
      <c r="AM18" s="225" t="str">
        <f t="shared" si="15"/>
        <v/>
      </c>
      <c r="AN18" s="225" t="str">
        <f t="shared" si="16"/>
        <v/>
      </c>
      <c r="AO18" s="225" t="str">
        <f t="shared" si="17"/>
        <v/>
      </c>
      <c r="AP18" s="225" t="str">
        <f t="shared" si="18"/>
        <v/>
      </c>
      <c r="AQ18" s="225" t="str">
        <f t="shared" si="19"/>
        <v/>
      </c>
      <c r="AR18" s="225" t="str">
        <f t="shared" si="20"/>
        <v/>
      </c>
      <c r="AS18" s="225" t="str">
        <f t="shared" si="21"/>
        <v/>
      </c>
      <c r="AT18" s="225" t="str">
        <f t="shared" si="22"/>
        <v/>
      </c>
      <c r="AU18" s="225" t="str">
        <f t="shared" si="23"/>
        <v/>
      </c>
      <c r="AV18" s="225" t="str">
        <f t="shared" si="24"/>
        <v/>
      </c>
      <c r="AW18" s="225" t="str">
        <f t="shared" si="25"/>
        <v/>
      </c>
      <c r="AX18" s="225" t="str">
        <f t="shared" si="26"/>
        <v/>
      </c>
      <c r="AY18" s="225" t="str">
        <f t="shared" si="27"/>
        <v/>
      </c>
      <c r="AZ18" s="225" t="str">
        <f t="shared" si="28"/>
        <v/>
      </c>
      <c r="BA18" s="225" t="str">
        <f t="shared" si="29"/>
        <v/>
      </c>
      <c r="BB18" s="225" t="str">
        <f t="shared" si="30"/>
        <v/>
      </c>
      <c r="BC18" s="225" t="str">
        <f t="shared" si="31"/>
        <v/>
      </c>
      <c r="BD18" s="225" t="str">
        <f t="shared" si="45"/>
        <v/>
      </c>
      <c r="BE18" s="225" t="str">
        <f t="shared" si="46"/>
        <v/>
      </c>
      <c r="BF18" s="225" t="str">
        <f t="shared" si="47"/>
        <v/>
      </c>
      <c r="BG18" s="225" t="str">
        <f t="shared" si="48"/>
        <v/>
      </c>
      <c r="BH18" s="225" t="str">
        <f t="shared" si="49"/>
        <v/>
      </c>
      <c r="BI18" s="225" t="str">
        <f t="shared" si="50"/>
        <v/>
      </c>
      <c r="BJ18" s="225" t="str">
        <f t="shared" si="51"/>
        <v/>
      </c>
      <c r="BK18" s="225" t="str">
        <f t="shared" si="52"/>
        <v/>
      </c>
      <c r="BL18" s="225" t="str">
        <f t="shared" si="53"/>
        <v/>
      </c>
      <c r="BM18" s="225" t="str">
        <f t="shared" si="54"/>
        <v/>
      </c>
      <c r="BN18" s="225" t="str">
        <f t="shared" si="55"/>
        <v/>
      </c>
      <c r="BO18" s="225" t="str">
        <f t="shared" si="56"/>
        <v/>
      </c>
      <c r="BP18" s="225" t="str">
        <f t="shared" si="57"/>
        <v/>
      </c>
      <c r="BQ18" s="225" t="str">
        <f t="shared" si="58"/>
        <v/>
      </c>
      <c r="BR18" s="225" t="str">
        <f t="shared" si="59"/>
        <v/>
      </c>
      <c r="BS18" s="225" t="str">
        <f t="shared" si="60"/>
        <v/>
      </c>
      <c r="BT18" s="237">
        <f t="shared" si="34"/>
        <v>0</v>
      </c>
      <c r="BU18" s="237">
        <f t="shared" si="35"/>
        <v>0</v>
      </c>
      <c r="BV18" s="237">
        <f t="shared" si="36"/>
        <v>0</v>
      </c>
      <c r="BW18" s="237">
        <f t="shared" si="37"/>
        <v>0</v>
      </c>
      <c r="BX18" s="237">
        <f t="shared" si="38"/>
        <v>0</v>
      </c>
      <c r="BY18" s="237">
        <f t="shared" si="39"/>
        <v>0</v>
      </c>
      <c r="BZ18" s="237">
        <f t="shared" si="40"/>
        <v>0</v>
      </c>
      <c r="CA18" s="237">
        <f t="shared" si="41"/>
        <v>0</v>
      </c>
    </row>
    <row r="19" spans="1:79" ht="20.100000000000001" hidden="1" customHeight="1">
      <c r="A19" s="235"/>
      <c r="B19" s="235"/>
      <c r="C19" s="234"/>
      <c r="D19" s="234"/>
      <c r="E19" s="234"/>
      <c r="F19" s="234"/>
      <c r="G19" s="234"/>
      <c r="H19" s="234"/>
      <c r="I19" s="234"/>
      <c r="J19" s="234"/>
      <c r="K19" s="234"/>
      <c r="L19" s="234"/>
      <c r="N19" s="236"/>
      <c r="O19" s="219">
        <f t="shared" si="42"/>
        <v>0</v>
      </c>
      <c r="P19" s="225">
        <f t="shared" si="43"/>
        <v>0</v>
      </c>
      <c r="Q19" s="225">
        <f t="shared" si="6"/>
        <v>0</v>
      </c>
      <c r="R19" s="225">
        <f t="shared" si="6"/>
        <v>0</v>
      </c>
      <c r="S19" s="225">
        <f t="shared" si="6"/>
        <v>0</v>
      </c>
      <c r="T19" s="225">
        <f t="shared" si="6"/>
        <v>0</v>
      </c>
      <c r="U19" s="225">
        <f t="shared" si="6"/>
        <v>0</v>
      </c>
      <c r="V19" s="225">
        <f t="shared" si="44"/>
        <v>0</v>
      </c>
      <c r="X19" s="225" t="str">
        <f t="shared" si="62"/>
        <v/>
      </c>
      <c r="Y19" s="225" t="str">
        <f t="shared" si="63"/>
        <v/>
      </c>
      <c r="Z19" s="225" t="str">
        <f t="shared" si="64"/>
        <v/>
      </c>
      <c r="AA19" s="225" t="str">
        <f t="shared" si="65"/>
        <v/>
      </c>
      <c r="AB19" s="225" t="str">
        <f t="shared" si="66"/>
        <v/>
      </c>
      <c r="AC19" s="225" t="str">
        <f t="shared" si="67"/>
        <v/>
      </c>
      <c r="AD19" s="225" t="str">
        <f t="shared" si="68"/>
        <v/>
      </c>
      <c r="AE19" s="225" t="str">
        <f t="shared" si="69"/>
        <v/>
      </c>
      <c r="AF19" s="225" t="str">
        <f t="shared" si="8"/>
        <v/>
      </c>
      <c r="AG19" s="225" t="str">
        <f t="shared" si="9"/>
        <v/>
      </c>
      <c r="AH19" s="225" t="str">
        <f t="shared" si="10"/>
        <v/>
      </c>
      <c r="AI19" s="225" t="str">
        <f t="shared" si="11"/>
        <v/>
      </c>
      <c r="AJ19" s="225" t="str">
        <f t="shared" si="12"/>
        <v/>
      </c>
      <c r="AK19" s="225" t="str">
        <f t="shared" si="13"/>
        <v/>
      </c>
      <c r="AL19" s="225" t="str">
        <f t="shared" si="14"/>
        <v/>
      </c>
      <c r="AM19" s="225" t="str">
        <f t="shared" si="15"/>
        <v/>
      </c>
      <c r="AN19" s="225" t="str">
        <f t="shared" si="16"/>
        <v/>
      </c>
      <c r="AO19" s="225" t="str">
        <f t="shared" si="17"/>
        <v/>
      </c>
      <c r="AP19" s="225" t="str">
        <f t="shared" si="18"/>
        <v/>
      </c>
      <c r="AQ19" s="225" t="str">
        <f t="shared" si="19"/>
        <v/>
      </c>
      <c r="AR19" s="225" t="str">
        <f t="shared" si="20"/>
        <v/>
      </c>
      <c r="AS19" s="225" t="str">
        <f t="shared" si="21"/>
        <v/>
      </c>
      <c r="AT19" s="225" t="str">
        <f t="shared" si="22"/>
        <v/>
      </c>
      <c r="AU19" s="225" t="str">
        <f t="shared" si="23"/>
        <v/>
      </c>
      <c r="AV19" s="225" t="str">
        <f t="shared" si="24"/>
        <v/>
      </c>
      <c r="AW19" s="225" t="str">
        <f t="shared" si="25"/>
        <v/>
      </c>
      <c r="AX19" s="225" t="str">
        <f t="shared" si="26"/>
        <v/>
      </c>
      <c r="AY19" s="225" t="str">
        <f t="shared" si="27"/>
        <v/>
      </c>
      <c r="AZ19" s="225" t="str">
        <f t="shared" si="28"/>
        <v/>
      </c>
      <c r="BA19" s="225" t="str">
        <f t="shared" si="29"/>
        <v/>
      </c>
      <c r="BB19" s="225" t="str">
        <f t="shared" si="30"/>
        <v/>
      </c>
      <c r="BC19" s="225" t="str">
        <f t="shared" si="31"/>
        <v/>
      </c>
      <c r="BD19" s="225" t="str">
        <f t="shared" si="45"/>
        <v/>
      </c>
      <c r="BE19" s="225" t="str">
        <f t="shared" si="46"/>
        <v/>
      </c>
      <c r="BF19" s="225" t="str">
        <f t="shared" si="47"/>
        <v/>
      </c>
      <c r="BG19" s="225" t="str">
        <f t="shared" si="48"/>
        <v/>
      </c>
      <c r="BH19" s="225" t="str">
        <f t="shared" si="49"/>
        <v/>
      </c>
      <c r="BI19" s="225" t="str">
        <f t="shared" si="50"/>
        <v/>
      </c>
      <c r="BJ19" s="225" t="str">
        <f t="shared" si="51"/>
        <v/>
      </c>
      <c r="BK19" s="225" t="str">
        <f t="shared" si="52"/>
        <v/>
      </c>
      <c r="BL19" s="225" t="str">
        <f t="shared" si="53"/>
        <v/>
      </c>
      <c r="BM19" s="225" t="str">
        <f t="shared" si="54"/>
        <v/>
      </c>
      <c r="BN19" s="225" t="str">
        <f t="shared" si="55"/>
        <v/>
      </c>
      <c r="BO19" s="225" t="str">
        <f t="shared" si="56"/>
        <v/>
      </c>
      <c r="BP19" s="225" t="str">
        <f t="shared" si="57"/>
        <v/>
      </c>
      <c r="BQ19" s="225" t="str">
        <f t="shared" si="58"/>
        <v/>
      </c>
      <c r="BR19" s="225" t="str">
        <f t="shared" si="59"/>
        <v/>
      </c>
      <c r="BS19" s="225" t="str">
        <f t="shared" si="60"/>
        <v/>
      </c>
      <c r="BT19" s="237">
        <f t="shared" si="34"/>
        <v>0</v>
      </c>
      <c r="BU19" s="237">
        <f t="shared" si="35"/>
        <v>0</v>
      </c>
      <c r="BV19" s="237">
        <f t="shared" si="36"/>
        <v>0</v>
      </c>
      <c r="BW19" s="237">
        <f t="shared" si="37"/>
        <v>0</v>
      </c>
      <c r="BX19" s="237">
        <f t="shared" si="38"/>
        <v>0</v>
      </c>
      <c r="BY19" s="237">
        <f t="shared" si="39"/>
        <v>0</v>
      </c>
      <c r="BZ19" s="237">
        <f t="shared" si="40"/>
        <v>0</v>
      </c>
      <c r="CA19" s="237">
        <f t="shared" si="41"/>
        <v>0</v>
      </c>
    </row>
    <row r="20" spans="1:79" ht="20.100000000000001" hidden="1" customHeight="1">
      <c r="A20" s="235"/>
      <c r="B20" s="235"/>
      <c r="C20" s="234"/>
      <c r="D20" s="234"/>
      <c r="E20" s="234"/>
      <c r="F20" s="234"/>
      <c r="G20" s="234"/>
      <c r="H20" s="234"/>
      <c r="I20" s="234"/>
      <c r="J20" s="234"/>
      <c r="K20" s="234"/>
      <c r="L20" s="234"/>
      <c r="O20" s="219">
        <f t="shared" si="42"/>
        <v>0</v>
      </c>
      <c r="P20" s="225">
        <f t="shared" si="43"/>
        <v>0</v>
      </c>
      <c r="Q20" s="225">
        <f t="shared" si="6"/>
        <v>0</v>
      </c>
      <c r="R20" s="225">
        <f t="shared" si="6"/>
        <v>0</v>
      </c>
      <c r="S20" s="225">
        <f t="shared" si="6"/>
        <v>0</v>
      </c>
      <c r="T20" s="225">
        <f t="shared" si="6"/>
        <v>0</v>
      </c>
      <c r="U20" s="225">
        <f t="shared" si="6"/>
        <v>0</v>
      </c>
      <c r="V20" s="225">
        <f t="shared" si="44"/>
        <v>0</v>
      </c>
      <c r="X20" s="225" t="str">
        <f t="shared" si="62"/>
        <v/>
      </c>
      <c r="Y20" s="225" t="str">
        <f t="shared" si="63"/>
        <v/>
      </c>
      <c r="Z20" s="225" t="str">
        <f t="shared" si="64"/>
        <v/>
      </c>
      <c r="AA20" s="225" t="str">
        <f t="shared" si="65"/>
        <v/>
      </c>
      <c r="AB20" s="225" t="str">
        <f t="shared" si="66"/>
        <v/>
      </c>
      <c r="AC20" s="225" t="str">
        <f t="shared" si="67"/>
        <v/>
      </c>
      <c r="AD20" s="225" t="str">
        <f t="shared" si="68"/>
        <v/>
      </c>
      <c r="AE20" s="225" t="str">
        <f t="shared" si="69"/>
        <v/>
      </c>
      <c r="AF20" s="225" t="str">
        <f t="shared" si="8"/>
        <v/>
      </c>
      <c r="AG20" s="225" t="str">
        <f t="shared" si="9"/>
        <v/>
      </c>
      <c r="AH20" s="225" t="str">
        <f t="shared" si="10"/>
        <v/>
      </c>
      <c r="AI20" s="225" t="str">
        <f t="shared" si="11"/>
        <v/>
      </c>
      <c r="AJ20" s="225" t="str">
        <f t="shared" si="12"/>
        <v/>
      </c>
      <c r="AK20" s="225" t="str">
        <f t="shared" si="13"/>
        <v/>
      </c>
      <c r="AL20" s="225" t="str">
        <f t="shared" si="14"/>
        <v/>
      </c>
      <c r="AM20" s="225" t="str">
        <f t="shared" si="15"/>
        <v/>
      </c>
      <c r="AN20" s="225" t="str">
        <f t="shared" si="16"/>
        <v/>
      </c>
      <c r="AO20" s="225" t="str">
        <f t="shared" si="17"/>
        <v/>
      </c>
      <c r="AP20" s="225" t="str">
        <f t="shared" si="18"/>
        <v/>
      </c>
      <c r="AQ20" s="225" t="str">
        <f t="shared" si="19"/>
        <v/>
      </c>
      <c r="AR20" s="225" t="str">
        <f t="shared" si="20"/>
        <v/>
      </c>
      <c r="AS20" s="225" t="str">
        <f t="shared" si="21"/>
        <v/>
      </c>
      <c r="AT20" s="225" t="str">
        <f t="shared" si="22"/>
        <v/>
      </c>
      <c r="AU20" s="225" t="str">
        <f t="shared" si="23"/>
        <v/>
      </c>
      <c r="AV20" s="225" t="str">
        <f t="shared" si="24"/>
        <v/>
      </c>
      <c r="AW20" s="225" t="str">
        <f t="shared" si="25"/>
        <v/>
      </c>
      <c r="AX20" s="225" t="str">
        <f t="shared" si="26"/>
        <v/>
      </c>
      <c r="AY20" s="225" t="str">
        <f t="shared" si="27"/>
        <v/>
      </c>
      <c r="AZ20" s="225" t="str">
        <f t="shared" si="28"/>
        <v/>
      </c>
      <c r="BA20" s="225" t="str">
        <f t="shared" si="29"/>
        <v/>
      </c>
      <c r="BB20" s="225" t="str">
        <f t="shared" si="30"/>
        <v/>
      </c>
      <c r="BC20" s="225" t="str">
        <f t="shared" si="31"/>
        <v/>
      </c>
      <c r="BD20" s="225" t="str">
        <f t="shared" si="45"/>
        <v/>
      </c>
      <c r="BE20" s="225" t="str">
        <f t="shared" si="46"/>
        <v/>
      </c>
      <c r="BF20" s="225" t="str">
        <f t="shared" si="47"/>
        <v/>
      </c>
      <c r="BG20" s="225" t="str">
        <f t="shared" si="48"/>
        <v/>
      </c>
      <c r="BH20" s="225" t="str">
        <f t="shared" si="49"/>
        <v/>
      </c>
      <c r="BI20" s="225" t="str">
        <f t="shared" si="50"/>
        <v/>
      </c>
      <c r="BJ20" s="225" t="str">
        <f t="shared" si="51"/>
        <v/>
      </c>
      <c r="BK20" s="225" t="str">
        <f t="shared" si="52"/>
        <v/>
      </c>
      <c r="BL20" s="225" t="str">
        <f t="shared" si="53"/>
        <v/>
      </c>
      <c r="BM20" s="225" t="str">
        <f t="shared" si="54"/>
        <v/>
      </c>
      <c r="BN20" s="225" t="str">
        <f t="shared" si="55"/>
        <v/>
      </c>
      <c r="BO20" s="225" t="str">
        <f t="shared" si="56"/>
        <v/>
      </c>
      <c r="BP20" s="225" t="str">
        <f t="shared" si="57"/>
        <v/>
      </c>
      <c r="BQ20" s="225" t="str">
        <f t="shared" si="58"/>
        <v/>
      </c>
      <c r="BR20" s="225" t="str">
        <f t="shared" si="59"/>
        <v/>
      </c>
      <c r="BS20" s="225" t="str">
        <f t="shared" si="60"/>
        <v/>
      </c>
      <c r="BT20" s="237">
        <f t="shared" si="34"/>
        <v>0</v>
      </c>
      <c r="BU20" s="237">
        <f t="shared" si="35"/>
        <v>0</v>
      </c>
      <c r="BV20" s="237">
        <f t="shared" si="36"/>
        <v>0</v>
      </c>
      <c r="BW20" s="237">
        <f t="shared" si="37"/>
        <v>0</v>
      </c>
      <c r="BX20" s="237">
        <f t="shared" si="38"/>
        <v>0</v>
      </c>
      <c r="BY20" s="237">
        <f t="shared" si="39"/>
        <v>0</v>
      </c>
      <c r="BZ20" s="237">
        <f t="shared" si="40"/>
        <v>0</v>
      </c>
      <c r="CA20" s="237">
        <f t="shared" si="41"/>
        <v>0</v>
      </c>
    </row>
    <row r="21" spans="1:79" ht="20.100000000000001" hidden="1" customHeight="1">
      <c r="A21" s="235"/>
      <c r="B21" s="235"/>
      <c r="C21" s="234"/>
      <c r="D21" s="234"/>
      <c r="E21" s="234"/>
      <c r="F21" s="234"/>
      <c r="G21" s="234"/>
      <c r="H21" s="234"/>
      <c r="I21" s="234"/>
      <c r="J21" s="234"/>
      <c r="K21" s="234"/>
      <c r="L21" s="234"/>
      <c r="O21" s="219">
        <f t="shared" si="42"/>
        <v>0</v>
      </c>
      <c r="P21" s="225">
        <f t="shared" si="43"/>
        <v>0</v>
      </c>
      <c r="Q21" s="225">
        <f t="shared" si="6"/>
        <v>0</v>
      </c>
      <c r="R21" s="225">
        <f t="shared" si="6"/>
        <v>0</v>
      </c>
      <c r="S21" s="225">
        <f t="shared" si="6"/>
        <v>0</v>
      </c>
      <c r="T21" s="225">
        <f t="shared" si="6"/>
        <v>0</v>
      </c>
      <c r="U21" s="225">
        <f t="shared" si="6"/>
        <v>0</v>
      </c>
      <c r="V21" s="225">
        <f t="shared" si="44"/>
        <v>0</v>
      </c>
      <c r="X21" s="225" t="str">
        <f t="shared" si="62"/>
        <v/>
      </c>
      <c r="Y21" s="225" t="str">
        <f t="shared" si="63"/>
        <v/>
      </c>
      <c r="Z21" s="225" t="str">
        <f t="shared" si="64"/>
        <v/>
      </c>
      <c r="AA21" s="225" t="str">
        <f t="shared" si="65"/>
        <v/>
      </c>
      <c r="AB21" s="225" t="str">
        <f t="shared" si="66"/>
        <v/>
      </c>
      <c r="AC21" s="225" t="str">
        <f t="shared" si="67"/>
        <v/>
      </c>
      <c r="AD21" s="225" t="str">
        <f t="shared" si="68"/>
        <v/>
      </c>
      <c r="AE21" s="225" t="str">
        <f t="shared" si="69"/>
        <v/>
      </c>
      <c r="AF21" s="225" t="str">
        <f t="shared" si="8"/>
        <v/>
      </c>
      <c r="AG21" s="225" t="str">
        <f t="shared" si="9"/>
        <v/>
      </c>
      <c r="AH21" s="225" t="str">
        <f t="shared" si="10"/>
        <v/>
      </c>
      <c r="AI21" s="225" t="str">
        <f t="shared" si="11"/>
        <v/>
      </c>
      <c r="AJ21" s="225" t="str">
        <f t="shared" si="12"/>
        <v/>
      </c>
      <c r="AK21" s="225" t="str">
        <f t="shared" si="13"/>
        <v/>
      </c>
      <c r="AL21" s="225" t="str">
        <f t="shared" si="14"/>
        <v/>
      </c>
      <c r="AM21" s="225" t="str">
        <f t="shared" si="15"/>
        <v/>
      </c>
      <c r="AN21" s="225" t="str">
        <f t="shared" si="16"/>
        <v/>
      </c>
      <c r="AO21" s="225" t="str">
        <f t="shared" si="17"/>
        <v/>
      </c>
      <c r="AP21" s="225" t="str">
        <f t="shared" si="18"/>
        <v/>
      </c>
      <c r="AQ21" s="225" t="str">
        <f t="shared" si="19"/>
        <v/>
      </c>
      <c r="AR21" s="225" t="str">
        <f t="shared" si="20"/>
        <v/>
      </c>
      <c r="AS21" s="225" t="str">
        <f t="shared" si="21"/>
        <v/>
      </c>
      <c r="AT21" s="225" t="str">
        <f t="shared" si="22"/>
        <v/>
      </c>
      <c r="AU21" s="225" t="str">
        <f t="shared" si="23"/>
        <v/>
      </c>
      <c r="AV21" s="225" t="str">
        <f t="shared" si="24"/>
        <v/>
      </c>
      <c r="AW21" s="225" t="str">
        <f t="shared" si="25"/>
        <v/>
      </c>
      <c r="AX21" s="225" t="str">
        <f t="shared" si="26"/>
        <v/>
      </c>
      <c r="AY21" s="225" t="str">
        <f t="shared" si="27"/>
        <v/>
      </c>
      <c r="AZ21" s="225" t="str">
        <f t="shared" si="28"/>
        <v/>
      </c>
      <c r="BA21" s="225" t="str">
        <f t="shared" si="29"/>
        <v/>
      </c>
      <c r="BB21" s="225" t="str">
        <f t="shared" si="30"/>
        <v/>
      </c>
      <c r="BC21" s="225" t="str">
        <f t="shared" si="31"/>
        <v/>
      </c>
      <c r="BD21" s="225" t="str">
        <f t="shared" si="45"/>
        <v/>
      </c>
      <c r="BE21" s="225" t="str">
        <f t="shared" si="46"/>
        <v/>
      </c>
      <c r="BF21" s="225" t="str">
        <f t="shared" si="47"/>
        <v/>
      </c>
      <c r="BG21" s="225" t="str">
        <f t="shared" si="48"/>
        <v/>
      </c>
      <c r="BH21" s="225" t="str">
        <f t="shared" si="49"/>
        <v/>
      </c>
      <c r="BI21" s="225" t="str">
        <f t="shared" si="50"/>
        <v/>
      </c>
      <c r="BJ21" s="225" t="str">
        <f t="shared" si="51"/>
        <v/>
      </c>
      <c r="BK21" s="225" t="str">
        <f t="shared" si="52"/>
        <v/>
      </c>
      <c r="BL21" s="225" t="str">
        <f t="shared" si="53"/>
        <v/>
      </c>
      <c r="BM21" s="225" t="str">
        <f t="shared" si="54"/>
        <v/>
      </c>
      <c r="BN21" s="225" t="str">
        <f t="shared" si="55"/>
        <v/>
      </c>
      <c r="BO21" s="225" t="str">
        <f t="shared" si="56"/>
        <v/>
      </c>
      <c r="BP21" s="225" t="str">
        <f t="shared" si="57"/>
        <v/>
      </c>
      <c r="BQ21" s="225" t="str">
        <f t="shared" si="58"/>
        <v/>
      </c>
      <c r="BR21" s="225" t="str">
        <f t="shared" si="59"/>
        <v/>
      </c>
      <c r="BS21" s="225" t="str">
        <f t="shared" si="60"/>
        <v/>
      </c>
      <c r="BT21" s="237">
        <f t="shared" si="34"/>
        <v>0</v>
      </c>
      <c r="BU21" s="237">
        <f t="shared" si="35"/>
        <v>0</v>
      </c>
      <c r="BV21" s="237">
        <f t="shared" si="36"/>
        <v>0</v>
      </c>
      <c r="BW21" s="237">
        <f t="shared" si="37"/>
        <v>0</v>
      </c>
      <c r="BX21" s="237">
        <f t="shared" si="38"/>
        <v>0</v>
      </c>
      <c r="BY21" s="237">
        <f t="shared" si="39"/>
        <v>0</v>
      </c>
      <c r="BZ21" s="237">
        <f t="shared" si="40"/>
        <v>0</v>
      </c>
      <c r="CA21" s="237">
        <f t="shared" si="41"/>
        <v>0</v>
      </c>
    </row>
    <row r="22" spans="1:79" ht="20.100000000000001" hidden="1" customHeight="1">
      <c r="A22" s="235"/>
      <c r="B22" s="235"/>
      <c r="C22" s="234"/>
      <c r="D22" s="234"/>
      <c r="E22" s="234"/>
      <c r="F22" s="234"/>
      <c r="G22" s="234"/>
      <c r="H22" s="234"/>
      <c r="I22" s="234"/>
      <c r="J22" s="234"/>
      <c r="K22" s="234"/>
      <c r="L22" s="234"/>
      <c r="O22" s="219">
        <f t="shared" si="42"/>
        <v>0</v>
      </c>
      <c r="P22" s="225">
        <f t="shared" si="43"/>
        <v>0</v>
      </c>
      <c r="Q22" s="225">
        <f t="shared" si="6"/>
        <v>0</v>
      </c>
      <c r="R22" s="225">
        <f t="shared" si="6"/>
        <v>0</v>
      </c>
      <c r="S22" s="225">
        <f t="shared" si="6"/>
        <v>0</v>
      </c>
      <c r="T22" s="225">
        <f t="shared" si="6"/>
        <v>0</v>
      </c>
      <c r="U22" s="225">
        <f t="shared" si="6"/>
        <v>0</v>
      </c>
      <c r="V22" s="225">
        <f t="shared" si="44"/>
        <v>0</v>
      </c>
      <c r="X22" s="225" t="str">
        <f t="shared" si="62"/>
        <v/>
      </c>
      <c r="Y22" s="225" t="str">
        <f t="shared" si="63"/>
        <v/>
      </c>
      <c r="Z22" s="225" t="str">
        <f t="shared" si="64"/>
        <v/>
      </c>
      <c r="AA22" s="225" t="str">
        <f t="shared" si="65"/>
        <v/>
      </c>
      <c r="AB22" s="225" t="str">
        <f t="shared" si="66"/>
        <v/>
      </c>
      <c r="AC22" s="225" t="str">
        <f t="shared" si="67"/>
        <v/>
      </c>
      <c r="AD22" s="225" t="str">
        <f t="shared" si="68"/>
        <v/>
      </c>
      <c r="AE22" s="225" t="str">
        <f t="shared" si="69"/>
        <v/>
      </c>
      <c r="AF22" s="225" t="str">
        <f t="shared" si="8"/>
        <v/>
      </c>
      <c r="AG22" s="225" t="str">
        <f t="shared" si="9"/>
        <v/>
      </c>
      <c r="AH22" s="225" t="str">
        <f t="shared" si="10"/>
        <v/>
      </c>
      <c r="AI22" s="225" t="str">
        <f t="shared" si="11"/>
        <v/>
      </c>
      <c r="AJ22" s="225" t="str">
        <f t="shared" si="12"/>
        <v/>
      </c>
      <c r="AK22" s="225" t="str">
        <f t="shared" si="13"/>
        <v/>
      </c>
      <c r="AL22" s="225" t="str">
        <f t="shared" si="14"/>
        <v/>
      </c>
      <c r="AM22" s="225" t="str">
        <f t="shared" si="15"/>
        <v/>
      </c>
      <c r="AN22" s="225" t="str">
        <f t="shared" si="16"/>
        <v/>
      </c>
      <c r="AO22" s="225" t="str">
        <f t="shared" si="17"/>
        <v/>
      </c>
      <c r="AP22" s="225" t="str">
        <f t="shared" si="18"/>
        <v/>
      </c>
      <c r="AQ22" s="225" t="str">
        <f t="shared" si="19"/>
        <v/>
      </c>
      <c r="AR22" s="225" t="str">
        <f t="shared" si="20"/>
        <v/>
      </c>
      <c r="AS22" s="225" t="str">
        <f t="shared" si="21"/>
        <v/>
      </c>
      <c r="AT22" s="225" t="str">
        <f t="shared" si="22"/>
        <v/>
      </c>
      <c r="AU22" s="225" t="str">
        <f t="shared" si="23"/>
        <v/>
      </c>
      <c r="AV22" s="225" t="str">
        <f t="shared" si="24"/>
        <v/>
      </c>
      <c r="AW22" s="225" t="str">
        <f t="shared" si="25"/>
        <v/>
      </c>
      <c r="AX22" s="225" t="str">
        <f t="shared" si="26"/>
        <v/>
      </c>
      <c r="AY22" s="225" t="str">
        <f t="shared" si="27"/>
        <v/>
      </c>
      <c r="AZ22" s="225" t="str">
        <f t="shared" si="28"/>
        <v/>
      </c>
      <c r="BA22" s="225" t="str">
        <f t="shared" si="29"/>
        <v/>
      </c>
      <c r="BB22" s="225" t="str">
        <f t="shared" si="30"/>
        <v/>
      </c>
      <c r="BC22" s="225" t="str">
        <f t="shared" si="31"/>
        <v/>
      </c>
      <c r="BD22" s="225" t="str">
        <f t="shared" si="45"/>
        <v/>
      </c>
      <c r="BE22" s="225" t="str">
        <f t="shared" si="46"/>
        <v/>
      </c>
      <c r="BF22" s="225" t="str">
        <f t="shared" si="47"/>
        <v/>
      </c>
      <c r="BG22" s="225" t="str">
        <f t="shared" si="48"/>
        <v/>
      </c>
      <c r="BH22" s="225" t="str">
        <f t="shared" si="49"/>
        <v/>
      </c>
      <c r="BI22" s="225" t="str">
        <f t="shared" si="50"/>
        <v/>
      </c>
      <c r="BJ22" s="225" t="str">
        <f t="shared" si="51"/>
        <v/>
      </c>
      <c r="BK22" s="225" t="str">
        <f t="shared" si="52"/>
        <v/>
      </c>
      <c r="BL22" s="225" t="str">
        <f t="shared" si="53"/>
        <v/>
      </c>
      <c r="BM22" s="225" t="str">
        <f t="shared" si="54"/>
        <v/>
      </c>
      <c r="BN22" s="225" t="str">
        <f t="shared" si="55"/>
        <v/>
      </c>
      <c r="BO22" s="225" t="str">
        <f t="shared" si="56"/>
        <v/>
      </c>
      <c r="BP22" s="225" t="str">
        <f t="shared" si="57"/>
        <v/>
      </c>
      <c r="BQ22" s="225" t="str">
        <f t="shared" si="58"/>
        <v/>
      </c>
      <c r="BR22" s="225" t="str">
        <f t="shared" si="59"/>
        <v/>
      </c>
      <c r="BS22" s="225" t="str">
        <f t="shared" si="60"/>
        <v/>
      </c>
      <c r="BT22" s="237">
        <f t="shared" si="34"/>
        <v>0</v>
      </c>
      <c r="BU22" s="237">
        <f t="shared" si="35"/>
        <v>0</v>
      </c>
      <c r="BV22" s="237">
        <f t="shared" si="36"/>
        <v>0</v>
      </c>
      <c r="BW22" s="237">
        <f t="shared" si="37"/>
        <v>0</v>
      </c>
      <c r="BX22" s="237">
        <f t="shared" si="38"/>
        <v>0</v>
      </c>
      <c r="BY22" s="237">
        <f t="shared" si="39"/>
        <v>0</v>
      </c>
      <c r="BZ22" s="237">
        <f t="shared" si="40"/>
        <v>0</v>
      </c>
      <c r="CA22" s="237">
        <f t="shared" si="41"/>
        <v>0</v>
      </c>
    </row>
    <row r="23" spans="1:79" ht="20.100000000000001" hidden="1" customHeight="1">
      <c r="A23" s="235"/>
      <c r="B23" s="235"/>
      <c r="C23" s="234"/>
      <c r="D23" s="234"/>
      <c r="E23" s="234"/>
      <c r="F23" s="234"/>
      <c r="G23" s="234"/>
      <c r="H23" s="234"/>
      <c r="I23" s="234"/>
      <c r="J23" s="234"/>
      <c r="K23" s="234"/>
      <c r="L23" s="234"/>
      <c r="O23" s="219">
        <f t="shared" si="42"/>
        <v>0</v>
      </c>
      <c r="P23" s="225">
        <f t="shared" si="43"/>
        <v>0</v>
      </c>
      <c r="Q23" s="225">
        <f t="shared" si="6"/>
        <v>0</v>
      </c>
      <c r="R23" s="225">
        <f t="shared" si="6"/>
        <v>0</v>
      </c>
      <c r="S23" s="225">
        <f t="shared" si="6"/>
        <v>0</v>
      </c>
      <c r="T23" s="225">
        <f t="shared" si="6"/>
        <v>0</v>
      </c>
      <c r="U23" s="225">
        <f t="shared" si="6"/>
        <v>0</v>
      </c>
      <c r="V23" s="225">
        <f t="shared" si="44"/>
        <v>0</v>
      </c>
      <c r="X23" s="225" t="str">
        <f t="shared" si="62"/>
        <v/>
      </c>
      <c r="Y23" s="225" t="str">
        <f t="shared" si="63"/>
        <v/>
      </c>
      <c r="Z23" s="225" t="str">
        <f t="shared" si="64"/>
        <v/>
      </c>
      <c r="AA23" s="225" t="str">
        <f t="shared" si="65"/>
        <v/>
      </c>
      <c r="AB23" s="225" t="str">
        <f t="shared" si="66"/>
        <v/>
      </c>
      <c r="AC23" s="225" t="str">
        <f t="shared" si="67"/>
        <v/>
      </c>
      <c r="AD23" s="225" t="str">
        <f t="shared" si="68"/>
        <v/>
      </c>
      <c r="AE23" s="225" t="str">
        <f t="shared" si="69"/>
        <v/>
      </c>
      <c r="AF23" s="225" t="str">
        <f t="shared" si="8"/>
        <v/>
      </c>
      <c r="AG23" s="225" t="str">
        <f t="shared" si="9"/>
        <v/>
      </c>
      <c r="AH23" s="225" t="str">
        <f t="shared" si="10"/>
        <v/>
      </c>
      <c r="AI23" s="225" t="str">
        <f t="shared" si="11"/>
        <v/>
      </c>
      <c r="AJ23" s="225" t="str">
        <f t="shared" si="12"/>
        <v/>
      </c>
      <c r="AK23" s="225" t="str">
        <f t="shared" si="13"/>
        <v/>
      </c>
      <c r="AL23" s="225" t="str">
        <f t="shared" si="14"/>
        <v/>
      </c>
      <c r="AM23" s="225" t="str">
        <f t="shared" si="15"/>
        <v/>
      </c>
      <c r="AN23" s="225" t="str">
        <f t="shared" si="16"/>
        <v/>
      </c>
      <c r="AO23" s="225" t="str">
        <f t="shared" si="17"/>
        <v/>
      </c>
      <c r="AP23" s="225" t="str">
        <f t="shared" si="18"/>
        <v/>
      </c>
      <c r="AQ23" s="225" t="str">
        <f t="shared" si="19"/>
        <v/>
      </c>
      <c r="AR23" s="225" t="str">
        <f t="shared" si="20"/>
        <v/>
      </c>
      <c r="AS23" s="225" t="str">
        <f t="shared" si="21"/>
        <v/>
      </c>
      <c r="AT23" s="225" t="str">
        <f t="shared" si="22"/>
        <v/>
      </c>
      <c r="AU23" s="225" t="str">
        <f t="shared" si="23"/>
        <v/>
      </c>
      <c r="AV23" s="225" t="str">
        <f t="shared" si="24"/>
        <v/>
      </c>
      <c r="AW23" s="225" t="str">
        <f t="shared" si="25"/>
        <v/>
      </c>
      <c r="AX23" s="225" t="str">
        <f t="shared" si="26"/>
        <v/>
      </c>
      <c r="AY23" s="225" t="str">
        <f t="shared" si="27"/>
        <v/>
      </c>
      <c r="AZ23" s="225" t="str">
        <f t="shared" si="28"/>
        <v/>
      </c>
      <c r="BA23" s="225" t="str">
        <f t="shared" si="29"/>
        <v/>
      </c>
      <c r="BB23" s="225" t="str">
        <f t="shared" si="30"/>
        <v/>
      </c>
      <c r="BC23" s="225" t="str">
        <f t="shared" si="31"/>
        <v/>
      </c>
      <c r="BD23" s="225" t="str">
        <f t="shared" si="45"/>
        <v/>
      </c>
      <c r="BE23" s="225" t="str">
        <f t="shared" si="46"/>
        <v/>
      </c>
      <c r="BF23" s="225" t="str">
        <f t="shared" si="47"/>
        <v/>
      </c>
      <c r="BG23" s="225" t="str">
        <f t="shared" si="48"/>
        <v/>
      </c>
      <c r="BH23" s="225" t="str">
        <f t="shared" si="49"/>
        <v/>
      </c>
      <c r="BI23" s="225" t="str">
        <f t="shared" si="50"/>
        <v/>
      </c>
      <c r="BJ23" s="225" t="str">
        <f t="shared" si="51"/>
        <v/>
      </c>
      <c r="BK23" s="225" t="str">
        <f t="shared" si="52"/>
        <v/>
      </c>
      <c r="BL23" s="225" t="str">
        <f t="shared" si="53"/>
        <v/>
      </c>
      <c r="BM23" s="225" t="str">
        <f t="shared" si="54"/>
        <v/>
      </c>
      <c r="BN23" s="225" t="str">
        <f t="shared" si="55"/>
        <v/>
      </c>
      <c r="BO23" s="225" t="str">
        <f t="shared" si="56"/>
        <v/>
      </c>
      <c r="BP23" s="225" t="str">
        <f t="shared" si="57"/>
        <v/>
      </c>
      <c r="BQ23" s="225" t="str">
        <f t="shared" si="58"/>
        <v/>
      </c>
      <c r="BR23" s="225" t="str">
        <f t="shared" si="59"/>
        <v/>
      </c>
      <c r="BS23" s="225" t="str">
        <f t="shared" si="60"/>
        <v/>
      </c>
      <c r="BT23" s="237">
        <f t="shared" si="34"/>
        <v>0</v>
      </c>
      <c r="BU23" s="237">
        <f t="shared" si="35"/>
        <v>0</v>
      </c>
      <c r="BV23" s="237">
        <f t="shared" si="36"/>
        <v>0</v>
      </c>
      <c r="BW23" s="237">
        <f t="shared" si="37"/>
        <v>0</v>
      </c>
      <c r="BX23" s="237">
        <f t="shared" si="38"/>
        <v>0</v>
      </c>
      <c r="BY23" s="237">
        <f t="shared" si="39"/>
        <v>0</v>
      </c>
      <c r="BZ23" s="237">
        <f t="shared" si="40"/>
        <v>0</v>
      </c>
      <c r="CA23" s="237">
        <f t="shared" si="41"/>
        <v>0</v>
      </c>
    </row>
    <row r="24" spans="1:79" ht="20.100000000000001" customHeight="1">
      <c r="A24" s="242" t="s">
        <v>193</v>
      </c>
      <c r="B24" s="235" t="s">
        <v>84</v>
      </c>
      <c r="C24" s="234"/>
      <c r="D24" s="234"/>
      <c r="E24" s="234"/>
      <c r="F24" s="234"/>
      <c r="G24" s="234"/>
      <c r="H24" s="234"/>
      <c r="I24" s="234"/>
      <c r="J24" s="234"/>
      <c r="K24" s="234"/>
      <c r="L24" s="234"/>
      <c r="O24" s="219">
        <f t="shared" si="42"/>
        <v>0</v>
      </c>
      <c r="P24" s="225">
        <f t="shared" si="43"/>
        <v>0</v>
      </c>
      <c r="Q24" s="225">
        <f t="shared" si="43"/>
        <v>0</v>
      </c>
      <c r="R24" s="225">
        <f t="shared" si="43"/>
        <v>0</v>
      </c>
      <c r="S24" s="225">
        <f t="shared" si="43"/>
        <v>0</v>
      </c>
      <c r="T24" s="225">
        <f t="shared" si="43"/>
        <v>0</v>
      </c>
      <c r="U24" s="225">
        <f t="shared" si="43"/>
        <v>0</v>
      </c>
      <c r="V24" s="225">
        <f t="shared" si="44"/>
        <v>0</v>
      </c>
      <c r="X24" s="225">
        <f t="shared" si="62"/>
        <v>0</v>
      </c>
      <c r="Y24" s="225">
        <f t="shared" si="63"/>
        <v>0</v>
      </c>
      <c r="Z24" s="225">
        <f t="shared" si="64"/>
        <v>0</v>
      </c>
      <c r="AA24" s="225">
        <f t="shared" si="65"/>
        <v>0</v>
      </c>
      <c r="AB24" s="225">
        <f t="shared" si="66"/>
        <v>0</v>
      </c>
      <c r="AC24" s="225">
        <f t="shared" si="67"/>
        <v>0</v>
      </c>
      <c r="AD24" s="225">
        <f t="shared" si="68"/>
        <v>0</v>
      </c>
      <c r="AE24" s="225">
        <f t="shared" si="69"/>
        <v>0</v>
      </c>
      <c r="AF24" s="225" t="str">
        <f t="shared" si="8"/>
        <v/>
      </c>
      <c r="AG24" s="225" t="str">
        <f t="shared" si="9"/>
        <v/>
      </c>
      <c r="AH24" s="225" t="str">
        <f t="shared" si="10"/>
        <v/>
      </c>
      <c r="AI24" s="225" t="str">
        <f t="shared" si="11"/>
        <v/>
      </c>
      <c r="AJ24" s="225" t="str">
        <f t="shared" si="12"/>
        <v/>
      </c>
      <c r="AK24" s="225" t="str">
        <f t="shared" si="13"/>
        <v/>
      </c>
      <c r="AL24" s="225" t="str">
        <f t="shared" si="14"/>
        <v/>
      </c>
      <c r="AM24" s="225" t="str">
        <f t="shared" si="15"/>
        <v/>
      </c>
      <c r="AN24" s="225" t="str">
        <f t="shared" si="16"/>
        <v/>
      </c>
      <c r="AO24" s="225" t="str">
        <f t="shared" si="17"/>
        <v/>
      </c>
      <c r="AP24" s="225" t="str">
        <f t="shared" si="18"/>
        <v/>
      </c>
      <c r="AQ24" s="225" t="str">
        <f t="shared" si="19"/>
        <v/>
      </c>
      <c r="AR24" s="225" t="str">
        <f t="shared" si="20"/>
        <v/>
      </c>
      <c r="AS24" s="225" t="str">
        <f t="shared" si="21"/>
        <v/>
      </c>
      <c r="AT24" s="225" t="str">
        <f t="shared" si="22"/>
        <v/>
      </c>
      <c r="AU24" s="225" t="str">
        <f t="shared" si="23"/>
        <v/>
      </c>
      <c r="AV24" s="225" t="str">
        <f t="shared" si="24"/>
        <v/>
      </c>
      <c r="AW24" s="225" t="str">
        <f t="shared" si="25"/>
        <v/>
      </c>
      <c r="AX24" s="225" t="str">
        <f t="shared" si="26"/>
        <v/>
      </c>
      <c r="AY24" s="225" t="str">
        <f t="shared" si="27"/>
        <v/>
      </c>
      <c r="AZ24" s="225" t="str">
        <f t="shared" si="28"/>
        <v/>
      </c>
      <c r="BA24" s="225" t="str">
        <f t="shared" si="29"/>
        <v/>
      </c>
      <c r="BB24" s="225" t="str">
        <f t="shared" si="30"/>
        <v/>
      </c>
      <c r="BC24" s="225" t="str">
        <f t="shared" si="31"/>
        <v/>
      </c>
      <c r="BD24" s="225" t="str">
        <f t="shared" si="45"/>
        <v/>
      </c>
      <c r="BE24" s="225" t="str">
        <f t="shared" si="46"/>
        <v/>
      </c>
      <c r="BF24" s="225" t="str">
        <f t="shared" si="47"/>
        <v/>
      </c>
      <c r="BG24" s="225" t="str">
        <f t="shared" si="48"/>
        <v/>
      </c>
      <c r="BH24" s="225" t="str">
        <f t="shared" si="49"/>
        <v/>
      </c>
      <c r="BI24" s="225" t="str">
        <f t="shared" si="50"/>
        <v/>
      </c>
      <c r="BJ24" s="225" t="str">
        <f t="shared" si="51"/>
        <v/>
      </c>
      <c r="BK24" s="225" t="str">
        <f t="shared" si="52"/>
        <v/>
      </c>
      <c r="BL24" s="225" t="str">
        <f t="shared" si="53"/>
        <v/>
      </c>
      <c r="BM24" s="225" t="str">
        <f t="shared" si="54"/>
        <v/>
      </c>
      <c r="BN24" s="225" t="str">
        <f t="shared" si="55"/>
        <v/>
      </c>
      <c r="BO24" s="225" t="str">
        <f t="shared" si="56"/>
        <v/>
      </c>
      <c r="BP24" s="225" t="str">
        <f t="shared" si="57"/>
        <v/>
      </c>
      <c r="BQ24" s="225" t="str">
        <f t="shared" si="58"/>
        <v/>
      </c>
      <c r="BR24" s="225" t="str">
        <f t="shared" si="59"/>
        <v/>
      </c>
      <c r="BS24" s="225" t="str">
        <f t="shared" si="60"/>
        <v/>
      </c>
      <c r="BT24" s="237">
        <f t="shared" si="34"/>
        <v>0</v>
      </c>
      <c r="BU24" s="237">
        <f t="shared" si="35"/>
        <v>0</v>
      </c>
      <c r="BV24" s="237">
        <f t="shared" si="36"/>
        <v>0</v>
      </c>
      <c r="BW24" s="237">
        <f t="shared" si="37"/>
        <v>0</v>
      </c>
      <c r="BX24" s="237">
        <f t="shared" si="38"/>
        <v>0</v>
      </c>
      <c r="BY24" s="237">
        <f t="shared" si="39"/>
        <v>0</v>
      </c>
      <c r="BZ24" s="237">
        <f t="shared" si="40"/>
        <v>0</v>
      </c>
      <c r="CA24" s="237">
        <f t="shared" si="41"/>
        <v>0</v>
      </c>
    </row>
    <row r="25" spans="1:79" ht="20.100000000000001" customHeight="1">
      <c r="A25" s="238"/>
      <c r="B25" s="235" t="s">
        <v>94</v>
      </c>
      <c r="C25" s="234"/>
      <c r="D25" s="239"/>
      <c r="E25" s="234"/>
      <c r="F25" s="234"/>
      <c r="G25" s="234"/>
      <c r="H25" s="234"/>
      <c r="I25" s="234"/>
      <c r="J25" s="234"/>
      <c r="K25" s="234"/>
      <c r="L25" s="234"/>
      <c r="O25" s="219">
        <f t="shared" si="42"/>
        <v>0</v>
      </c>
      <c r="P25" s="225">
        <f t="shared" ref="P25:U44" si="70">IF($B25=P$3,$D25-$C25,0)</f>
        <v>0</v>
      </c>
      <c r="Q25" s="225">
        <f t="shared" si="70"/>
        <v>0</v>
      </c>
      <c r="R25" s="225">
        <f t="shared" si="70"/>
        <v>0</v>
      </c>
      <c r="S25" s="225">
        <f t="shared" si="70"/>
        <v>0</v>
      </c>
      <c r="T25" s="225">
        <f t="shared" si="70"/>
        <v>0</v>
      </c>
      <c r="U25" s="225">
        <f t="shared" si="70"/>
        <v>0</v>
      </c>
      <c r="V25" s="225">
        <f t="shared" si="44"/>
        <v>0</v>
      </c>
      <c r="X25" s="225" t="str">
        <f t="shared" si="62"/>
        <v/>
      </c>
      <c r="Y25" s="225" t="str">
        <f t="shared" si="63"/>
        <v/>
      </c>
      <c r="Z25" s="225" t="str">
        <f t="shared" si="64"/>
        <v/>
      </c>
      <c r="AA25" s="225" t="str">
        <f t="shared" si="65"/>
        <v/>
      </c>
      <c r="AB25" s="225" t="str">
        <f t="shared" si="66"/>
        <v/>
      </c>
      <c r="AC25" s="225" t="str">
        <f t="shared" si="67"/>
        <v/>
      </c>
      <c r="AD25" s="225" t="str">
        <f t="shared" si="68"/>
        <v/>
      </c>
      <c r="AE25" s="225" t="str">
        <f t="shared" si="69"/>
        <v/>
      </c>
      <c r="AF25" s="225">
        <f t="shared" si="8"/>
        <v>0</v>
      </c>
      <c r="AG25" s="225">
        <f t="shared" si="9"/>
        <v>0</v>
      </c>
      <c r="AH25" s="225">
        <f t="shared" si="10"/>
        <v>0</v>
      </c>
      <c r="AI25" s="225">
        <f t="shared" si="11"/>
        <v>0</v>
      </c>
      <c r="AJ25" s="225">
        <f t="shared" si="12"/>
        <v>0</v>
      </c>
      <c r="AK25" s="225">
        <f t="shared" si="13"/>
        <v>0</v>
      </c>
      <c r="AL25" s="225">
        <f t="shared" si="14"/>
        <v>0</v>
      </c>
      <c r="AM25" s="225">
        <f t="shared" si="15"/>
        <v>0</v>
      </c>
      <c r="AN25" s="225" t="str">
        <f t="shared" si="16"/>
        <v/>
      </c>
      <c r="AO25" s="225" t="str">
        <f t="shared" si="17"/>
        <v/>
      </c>
      <c r="AP25" s="225" t="str">
        <f t="shared" si="18"/>
        <v/>
      </c>
      <c r="AQ25" s="225" t="str">
        <f t="shared" si="19"/>
        <v/>
      </c>
      <c r="AR25" s="225" t="str">
        <f t="shared" si="20"/>
        <v/>
      </c>
      <c r="AS25" s="225" t="str">
        <f t="shared" si="21"/>
        <v/>
      </c>
      <c r="AT25" s="225" t="str">
        <f t="shared" si="22"/>
        <v/>
      </c>
      <c r="AU25" s="225" t="str">
        <f t="shared" si="23"/>
        <v/>
      </c>
      <c r="AV25" s="225" t="str">
        <f t="shared" si="24"/>
        <v/>
      </c>
      <c r="AW25" s="225" t="str">
        <f t="shared" si="25"/>
        <v/>
      </c>
      <c r="AX25" s="225" t="str">
        <f t="shared" si="26"/>
        <v/>
      </c>
      <c r="AY25" s="225" t="str">
        <f t="shared" si="27"/>
        <v/>
      </c>
      <c r="AZ25" s="225" t="str">
        <f t="shared" si="28"/>
        <v/>
      </c>
      <c r="BA25" s="225" t="str">
        <f t="shared" si="29"/>
        <v/>
      </c>
      <c r="BB25" s="225" t="str">
        <f t="shared" si="30"/>
        <v/>
      </c>
      <c r="BC25" s="225" t="str">
        <f t="shared" si="31"/>
        <v/>
      </c>
      <c r="BD25" s="225" t="str">
        <f t="shared" si="45"/>
        <v/>
      </c>
      <c r="BE25" s="225" t="str">
        <f t="shared" si="46"/>
        <v/>
      </c>
      <c r="BF25" s="225" t="str">
        <f t="shared" si="47"/>
        <v/>
      </c>
      <c r="BG25" s="225" t="str">
        <f t="shared" si="48"/>
        <v/>
      </c>
      <c r="BH25" s="225" t="str">
        <f t="shared" si="49"/>
        <v/>
      </c>
      <c r="BI25" s="225" t="str">
        <f t="shared" si="50"/>
        <v/>
      </c>
      <c r="BJ25" s="225" t="str">
        <f t="shared" si="51"/>
        <v/>
      </c>
      <c r="BK25" s="225" t="str">
        <f t="shared" si="52"/>
        <v/>
      </c>
      <c r="BL25" s="225" t="str">
        <f t="shared" si="53"/>
        <v/>
      </c>
      <c r="BM25" s="225" t="str">
        <f t="shared" si="54"/>
        <v/>
      </c>
      <c r="BN25" s="225" t="str">
        <f t="shared" si="55"/>
        <v/>
      </c>
      <c r="BO25" s="225" t="str">
        <f t="shared" si="56"/>
        <v/>
      </c>
      <c r="BP25" s="225" t="str">
        <f t="shared" si="57"/>
        <v/>
      </c>
      <c r="BQ25" s="225" t="str">
        <f t="shared" si="58"/>
        <v/>
      </c>
      <c r="BR25" s="225" t="str">
        <f t="shared" si="59"/>
        <v/>
      </c>
      <c r="BS25" s="225" t="str">
        <f t="shared" si="60"/>
        <v/>
      </c>
      <c r="BT25" s="237">
        <f t="shared" si="34"/>
        <v>0</v>
      </c>
      <c r="BU25" s="237">
        <f t="shared" si="35"/>
        <v>0</v>
      </c>
      <c r="BV25" s="237">
        <f t="shared" si="36"/>
        <v>0</v>
      </c>
      <c r="BW25" s="237">
        <f t="shared" si="37"/>
        <v>0</v>
      </c>
      <c r="BX25" s="237">
        <f t="shared" si="38"/>
        <v>0</v>
      </c>
      <c r="BY25" s="237">
        <f t="shared" si="39"/>
        <v>0</v>
      </c>
      <c r="BZ25" s="237">
        <f t="shared" si="40"/>
        <v>0</v>
      </c>
      <c r="CA25" s="237">
        <f t="shared" si="41"/>
        <v>0</v>
      </c>
    </row>
    <row r="26" spans="1:79" ht="20.100000000000001" customHeight="1">
      <c r="A26" s="238"/>
      <c r="B26" s="235" t="s">
        <v>95</v>
      </c>
      <c r="C26" s="234"/>
      <c r="D26" s="239"/>
      <c r="E26" s="234"/>
      <c r="F26" s="234"/>
      <c r="G26" s="234"/>
      <c r="H26" s="234"/>
      <c r="I26" s="234"/>
      <c r="J26" s="234"/>
      <c r="K26" s="234"/>
      <c r="L26" s="234"/>
      <c r="N26" s="236"/>
      <c r="O26" s="219">
        <f t="shared" si="42"/>
        <v>0</v>
      </c>
      <c r="P26" s="225">
        <f t="shared" si="70"/>
        <v>0</v>
      </c>
      <c r="Q26" s="225">
        <f t="shared" si="70"/>
        <v>0</v>
      </c>
      <c r="R26" s="225">
        <f t="shared" si="70"/>
        <v>0</v>
      </c>
      <c r="S26" s="225">
        <f t="shared" si="70"/>
        <v>0</v>
      </c>
      <c r="T26" s="225">
        <f t="shared" si="70"/>
        <v>0</v>
      </c>
      <c r="U26" s="225">
        <f t="shared" si="70"/>
        <v>0</v>
      </c>
      <c r="V26" s="225">
        <f t="shared" si="44"/>
        <v>0</v>
      </c>
      <c r="X26" s="225" t="str">
        <f t="shared" si="62"/>
        <v/>
      </c>
      <c r="Y26" s="225" t="str">
        <f t="shared" si="63"/>
        <v/>
      </c>
      <c r="Z26" s="225" t="str">
        <f t="shared" si="64"/>
        <v/>
      </c>
      <c r="AA26" s="225" t="str">
        <f t="shared" si="65"/>
        <v/>
      </c>
      <c r="AB26" s="225" t="str">
        <f t="shared" si="66"/>
        <v/>
      </c>
      <c r="AC26" s="225" t="str">
        <f t="shared" si="67"/>
        <v/>
      </c>
      <c r="AD26" s="225" t="str">
        <f t="shared" si="68"/>
        <v/>
      </c>
      <c r="AE26" s="225" t="str">
        <f t="shared" si="69"/>
        <v/>
      </c>
      <c r="AF26" s="225" t="str">
        <f t="shared" si="8"/>
        <v/>
      </c>
      <c r="AG26" s="225" t="str">
        <f t="shared" si="9"/>
        <v/>
      </c>
      <c r="AH26" s="225" t="str">
        <f t="shared" si="10"/>
        <v/>
      </c>
      <c r="AI26" s="225" t="str">
        <f t="shared" si="11"/>
        <v/>
      </c>
      <c r="AJ26" s="225" t="str">
        <f t="shared" si="12"/>
        <v/>
      </c>
      <c r="AK26" s="225" t="str">
        <f t="shared" si="13"/>
        <v/>
      </c>
      <c r="AL26" s="225" t="str">
        <f t="shared" si="14"/>
        <v/>
      </c>
      <c r="AM26" s="225" t="str">
        <f t="shared" si="15"/>
        <v/>
      </c>
      <c r="AN26" s="225">
        <f t="shared" si="16"/>
        <v>0</v>
      </c>
      <c r="AO26" s="225">
        <f t="shared" si="17"/>
        <v>0</v>
      </c>
      <c r="AP26" s="225">
        <f t="shared" si="18"/>
        <v>0</v>
      </c>
      <c r="AQ26" s="225">
        <f t="shared" si="19"/>
        <v>0</v>
      </c>
      <c r="AR26" s="225">
        <f t="shared" si="20"/>
        <v>0</v>
      </c>
      <c r="AS26" s="225">
        <f t="shared" si="21"/>
        <v>0</v>
      </c>
      <c r="AT26" s="225">
        <f t="shared" si="22"/>
        <v>0</v>
      </c>
      <c r="AU26" s="225">
        <f t="shared" si="23"/>
        <v>0</v>
      </c>
      <c r="AV26" s="225" t="str">
        <f t="shared" si="24"/>
        <v/>
      </c>
      <c r="AW26" s="225" t="str">
        <f t="shared" si="25"/>
        <v/>
      </c>
      <c r="AX26" s="225" t="str">
        <f t="shared" si="26"/>
        <v/>
      </c>
      <c r="AY26" s="225" t="str">
        <f t="shared" si="27"/>
        <v/>
      </c>
      <c r="AZ26" s="225" t="str">
        <f t="shared" si="28"/>
        <v/>
      </c>
      <c r="BA26" s="225" t="str">
        <f t="shared" si="29"/>
        <v/>
      </c>
      <c r="BB26" s="225" t="str">
        <f t="shared" si="30"/>
        <v/>
      </c>
      <c r="BC26" s="225" t="str">
        <f t="shared" si="31"/>
        <v/>
      </c>
      <c r="BD26" s="225" t="str">
        <f t="shared" si="45"/>
        <v/>
      </c>
      <c r="BE26" s="225" t="str">
        <f t="shared" si="46"/>
        <v/>
      </c>
      <c r="BF26" s="225" t="str">
        <f t="shared" si="47"/>
        <v/>
      </c>
      <c r="BG26" s="225" t="str">
        <f t="shared" si="48"/>
        <v/>
      </c>
      <c r="BH26" s="225" t="str">
        <f t="shared" si="49"/>
        <v/>
      </c>
      <c r="BI26" s="225" t="str">
        <f t="shared" si="50"/>
        <v/>
      </c>
      <c r="BJ26" s="225" t="str">
        <f t="shared" si="51"/>
        <v/>
      </c>
      <c r="BK26" s="225" t="str">
        <f t="shared" si="52"/>
        <v/>
      </c>
      <c r="BL26" s="225" t="str">
        <f t="shared" si="53"/>
        <v/>
      </c>
      <c r="BM26" s="225" t="str">
        <f t="shared" si="54"/>
        <v/>
      </c>
      <c r="BN26" s="225" t="str">
        <f t="shared" si="55"/>
        <v/>
      </c>
      <c r="BO26" s="225" t="str">
        <f t="shared" si="56"/>
        <v/>
      </c>
      <c r="BP26" s="225" t="str">
        <f t="shared" si="57"/>
        <v/>
      </c>
      <c r="BQ26" s="225" t="str">
        <f t="shared" si="58"/>
        <v/>
      </c>
      <c r="BR26" s="225" t="str">
        <f t="shared" si="59"/>
        <v/>
      </c>
      <c r="BS26" s="225" t="str">
        <f t="shared" si="60"/>
        <v/>
      </c>
      <c r="BT26" s="237">
        <f t="shared" si="34"/>
        <v>0</v>
      </c>
      <c r="BU26" s="237">
        <f t="shared" si="35"/>
        <v>0</v>
      </c>
      <c r="BV26" s="237">
        <f t="shared" si="36"/>
        <v>0</v>
      </c>
      <c r="BW26" s="237">
        <f t="shared" si="37"/>
        <v>0</v>
      </c>
      <c r="BX26" s="237">
        <f t="shared" si="38"/>
        <v>0</v>
      </c>
      <c r="BY26" s="237">
        <f t="shared" si="39"/>
        <v>0</v>
      </c>
      <c r="BZ26" s="237">
        <f t="shared" si="40"/>
        <v>0</v>
      </c>
      <c r="CA26" s="237">
        <f t="shared" si="41"/>
        <v>0</v>
      </c>
    </row>
    <row r="27" spans="1:79" ht="20.100000000000001" customHeight="1">
      <c r="A27" s="238"/>
      <c r="B27" s="235" t="s">
        <v>216</v>
      </c>
      <c r="C27" s="234"/>
      <c r="D27" s="239"/>
      <c r="E27" s="234"/>
      <c r="F27" s="234"/>
      <c r="G27" s="234"/>
      <c r="H27" s="234"/>
      <c r="I27" s="234"/>
      <c r="J27" s="234"/>
      <c r="K27" s="234"/>
      <c r="L27" s="234"/>
      <c r="N27" s="236"/>
      <c r="O27" s="219">
        <f t="shared" si="42"/>
        <v>0</v>
      </c>
      <c r="P27" s="225">
        <f t="shared" si="70"/>
        <v>0</v>
      </c>
      <c r="Q27" s="225">
        <f t="shared" si="70"/>
        <v>0</v>
      </c>
      <c r="R27" s="225">
        <f t="shared" si="70"/>
        <v>0</v>
      </c>
      <c r="S27" s="225">
        <f t="shared" si="70"/>
        <v>0</v>
      </c>
      <c r="T27" s="225">
        <f t="shared" si="70"/>
        <v>0</v>
      </c>
      <c r="U27" s="225">
        <f t="shared" si="70"/>
        <v>0</v>
      </c>
      <c r="V27" s="225">
        <f t="shared" si="44"/>
        <v>0</v>
      </c>
      <c r="X27" s="225" t="str">
        <f t="shared" si="62"/>
        <v/>
      </c>
      <c r="Y27" s="225" t="str">
        <f t="shared" si="63"/>
        <v/>
      </c>
      <c r="Z27" s="225" t="str">
        <f t="shared" si="64"/>
        <v/>
      </c>
      <c r="AA27" s="225" t="str">
        <f t="shared" si="65"/>
        <v/>
      </c>
      <c r="AB27" s="225" t="str">
        <f t="shared" si="66"/>
        <v/>
      </c>
      <c r="AC27" s="225" t="str">
        <f t="shared" si="67"/>
        <v/>
      </c>
      <c r="AD27" s="225" t="str">
        <f t="shared" si="68"/>
        <v/>
      </c>
      <c r="AE27" s="225" t="str">
        <f t="shared" si="69"/>
        <v/>
      </c>
      <c r="AF27" s="225" t="str">
        <f t="shared" si="8"/>
        <v/>
      </c>
      <c r="AG27" s="225" t="str">
        <f t="shared" si="9"/>
        <v/>
      </c>
      <c r="AH27" s="225" t="str">
        <f t="shared" si="10"/>
        <v/>
      </c>
      <c r="AI27" s="225" t="str">
        <f t="shared" si="11"/>
        <v/>
      </c>
      <c r="AJ27" s="225" t="str">
        <f t="shared" si="12"/>
        <v/>
      </c>
      <c r="AK27" s="225" t="str">
        <f t="shared" si="13"/>
        <v/>
      </c>
      <c r="AL27" s="225" t="str">
        <f t="shared" si="14"/>
        <v/>
      </c>
      <c r="AM27" s="225" t="str">
        <f t="shared" si="15"/>
        <v/>
      </c>
      <c r="AN27" s="225" t="str">
        <f t="shared" si="16"/>
        <v/>
      </c>
      <c r="AO27" s="225" t="str">
        <f t="shared" si="17"/>
        <v/>
      </c>
      <c r="AP27" s="225" t="str">
        <f t="shared" si="18"/>
        <v/>
      </c>
      <c r="AQ27" s="225" t="str">
        <f t="shared" si="19"/>
        <v/>
      </c>
      <c r="AR27" s="225" t="str">
        <f t="shared" si="20"/>
        <v/>
      </c>
      <c r="AS27" s="225" t="str">
        <f t="shared" si="21"/>
        <v/>
      </c>
      <c r="AT27" s="225" t="str">
        <f t="shared" si="22"/>
        <v/>
      </c>
      <c r="AU27" s="225" t="str">
        <f t="shared" si="23"/>
        <v/>
      </c>
      <c r="AV27" s="225">
        <f t="shared" si="24"/>
        <v>0</v>
      </c>
      <c r="AW27" s="225">
        <f t="shared" si="25"/>
        <v>0</v>
      </c>
      <c r="AX27" s="225">
        <f t="shared" si="26"/>
        <v>0</v>
      </c>
      <c r="AY27" s="225">
        <f t="shared" si="27"/>
        <v>0</v>
      </c>
      <c r="AZ27" s="225">
        <f t="shared" si="28"/>
        <v>0</v>
      </c>
      <c r="BA27" s="225">
        <f t="shared" si="29"/>
        <v>0</v>
      </c>
      <c r="BB27" s="225">
        <f t="shared" si="30"/>
        <v>0</v>
      </c>
      <c r="BC27" s="225">
        <f t="shared" si="31"/>
        <v>0</v>
      </c>
      <c r="BD27" s="225" t="str">
        <f t="shared" si="45"/>
        <v/>
      </c>
      <c r="BE27" s="225" t="str">
        <f t="shared" si="46"/>
        <v/>
      </c>
      <c r="BF27" s="225" t="str">
        <f t="shared" si="47"/>
        <v/>
      </c>
      <c r="BG27" s="225" t="str">
        <f t="shared" si="48"/>
        <v/>
      </c>
      <c r="BH27" s="225" t="str">
        <f t="shared" si="49"/>
        <v/>
      </c>
      <c r="BI27" s="225" t="str">
        <f t="shared" si="50"/>
        <v/>
      </c>
      <c r="BJ27" s="225" t="str">
        <f t="shared" si="51"/>
        <v/>
      </c>
      <c r="BK27" s="225" t="str">
        <f t="shared" si="52"/>
        <v/>
      </c>
      <c r="BL27" s="225" t="str">
        <f t="shared" si="53"/>
        <v/>
      </c>
      <c r="BM27" s="225" t="str">
        <f t="shared" si="54"/>
        <v/>
      </c>
      <c r="BN27" s="225" t="str">
        <f t="shared" si="55"/>
        <v/>
      </c>
      <c r="BO27" s="225" t="str">
        <f t="shared" si="56"/>
        <v/>
      </c>
      <c r="BP27" s="225" t="str">
        <f t="shared" si="57"/>
        <v/>
      </c>
      <c r="BQ27" s="225" t="str">
        <f t="shared" si="58"/>
        <v/>
      </c>
      <c r="BR27" s="225" t="str">
        <f t="shared" si="59"/>
        <v/>
      </c>
      <c r="BS27" s="225" t="str">
        <f t="shared" si="60"/>
        <v/>
      </c>
      <c r="BT27" s="237">
        <f t="shared" si="34"/>
        <v>0</v>
      </c>
      <c r="BU27" s="237">
        <f t="shared" si="35"/>
        <v>0</v>
      </c>
      <c r="BV27" s="237">
        <f t="shared" si="36"/>
        <v>0</v>
      </c>
      <c r="BW27" s="237">
        <f t="shared" si="37"/>
        <v>0</v>
      </c>
      <c r="BX27" s="237">
        <f t="shared" si="38"/>
        <v>0</v>
      </c>
      <c r="BY27" s="237">
        <f t="shared" si="39"/>
        <v>0</v>
      </c>
      <c r="BZ27" s="237">
        <f t="shared" si="40"/>
        <v>0</v>
      </c>
      <c r="CA27" s="237">
        <f t="shared" si="41"/>
        <v>0</v>
      </c>
    </row>
    <row r="28" spans="1:79" ht="20.100000000000001" customHeight="1">
      <c r="A28" s="235"/>
      <c r="B28" s="235" t="s">
        <v>158</v>
      </c>
      <c r="C28" s="234"/>
      <c r="D28" s="239"/>
      <c r="E28" s="234"/>
      <c r="F28" s="234"/>
      <c r="G28" s="234"/>
      <c r="H28" s="234"/>
      <c r="I28" s="234"/>
      <c r="J28" s="234"/>
      <c r="K28" s="234"/>
      <c r="L28" s="234"/>
      <c r="N28" s="236"/>
      <c r="O28" s="219">
        <f t="shared" si="42"/>
        <v>0</v>
      </c>
      <c r="P28" s="225">
        <f t="shared" si="70"/>
        <v>0</v>
      </c>
      <c r="Q28" s="225">
        <f t="shared" si="70"/>
        <v>0</v>
      </c>
      <c r="R28" s="225">
        <f t="shared" si="70"/>
        <v>0</v>
      </c>
      <c r="S28" s="225">
        <f t="shared" si="70"/>
        <v>0</v>
      </c>
      <c r="T28" s="225">
        <f t="shared" si="70"/>
        <v>0</v>
      </c>
      <c r="U28" s="225">
        <f t="shared" si="70"/>
        <v>0</v>
      </c>
      <c r="V28" s="225">
        <f t="shared" si="44"/>
        <v>0</v>
      </c>
      <c r="X28" s="225" t="str">
        <f t="shared" si="62"/>
        <v/>
      </c>
      <c r="Y28" s="225" t="str">
        <f t="shared" si="63"/>
        <v/>
      </c>
      <c r="Z28" s="225" t="str">
        <f t="shared" si="64"/>
        <v/>
      </c>
      <c r="AA28" s="225" t="str">
        <f t="shared" si="65"/>
        <v/>
      </c>
      <c r="AB28" s="225" t="str">
        <f t="shared" si="66"/>
        <v/>
      </c>
      <c r="AC28" s="225" t="str">
        <f t="shared" si="67"/>
        <v/>
      </c>
      <c r="AD28" s="225" t="str">
        <f t="shared" si="68"/>
        <v/>
      </c>
      <c r="AE28" s="225" t="str">
        <f t="shared" si="69"/>
        <v/>
      </c>
      <c r="AF28" s="225" t="str">
        <f t="shared" si="8"/>
        <v/>
      </c>
      <c r="AG28" s="225" t="str">
        <f t="shared" si="9"/>
        <v/>
      </c>
      <c r="AH28" s="225" t="str">
        <f t="shared" si="10"/>
        <v/>
      </c>
      <c r="AI28" s="225" t="str">
        <f t="shared" si="11"/>
        <v/>
      </c>
      <c r="AJ28" s="225" t="str">
        <f t="shared" si="12"/>
        <v/>
      </c>
      <c r="AK28" s="225" t="str">
        <f t="shared" si="13"/>
        <v/>
      </c>
      <c r="AL28" s="225" t="str">
        <f t="shared" si="14"/>
        <v/>
      </c>
      <c r="AM28" s="225" t="str">
        <f t="shared" si="15"/>
        <v/>
      </c>
      <c r="AN28" s="225" t="str">
        <f t="shared" si="16"/>
        <v/>
      </c>
      <c r="AO28" s="225" t="str">
        <f t="shared" si="17"/>
        <v/>
      </c>
      <c r="AP28" s="225" t="str">
        <f t="shared" si="18"/>
        <v/>
      </c>
      <c r="AQ28" s="225" t="str">
        <f t="shared" si="19"/>
        <v/>
      </c>
      <c r="AR28" s="225" t="str">
        <f t="shared" si="20"/>
        <v/>
      </c>
      <c r="AS28" s="225" t="str">
        <f t="shared" si="21"/>
        <v/>
      </c>
      <c r="AT28" s="225" t="str">
        <f t="shared" si="22"/>
        <v/>
      </c>
      <c r="AU28" s="225" t="str">
        <f t="shared" si="23"/>
        <v/>
      </c>
      <c r="AV28" s="225" t="str">
        <f t="shared" si="24"/>
        <v/>
      </c>
      <c r="AW28" s="225" t="str">
        <f t="shared" si="25"/>
        <v/>
      </c>
      <c r="AX28" s="225" t="str">
        <f t="shared" si="26"/>
        <v/>
      </c>
      <c r="AY28" s="225" t="str">
        <f t="shared" si="27"/>
        <v/>
      </c>
      <c r="AZ28" s="225" t="str">
        <f t="shared" si="28"/>
        <v/>
      </c>
      <c r="BA28" s="225" t="str">
        <f t="shared" si="29"/>
        <v/>
      </c>
      <c r="BB28" s="225" t="str">
        <f t="shared" si="30"/>
        <v/>
      </c>
      <c r="BC28" s="225" t="str">
        <f t="shared" si="31"/>
        <v/>
      </c>
      <c r="BD28" s="225">
        <f t="shared" si="45"/>
        <v>0</v>
      </c>
      <c r="BE28" s="225">
        <f t="shared" si="46"/>
        <v>0</v>
      </c>
      <c r="BF28" s="225">
        <f t="shared" si="47"/>
        <v>0</v>
      </c>
      <c r="BG28" s="225">
        <f t="shared" si="48"/>
        <v>0</v>
      </c>
      <c r="BH28" s="225">
        <f t="shared" si="49"/>
        <v>0</v>
      </c>
      <c r="BI28" s="225">
        <f t="shared" si="50"/>
        <v>0</v>
      </c>
      <c r="BJ28" s="225">
        <f t="shared" si="51"/>
        <v>0</v>
      </c>
      <c r="BK28" s="225">
        <f t="shared" si="52"/>
        <v>0</v>
      </c>
      <c r="BL28" s="225" t="str">
        <f t="shared" si="53"/>
        <v/>
      </c>
      <c r="BM28" s="225" t="str">
        <f t="shared" si="54"/>
        <v/>
      </c>
      <c r="BN28" s="225" t="str">
        <f t="shared" si="55"/>
        <v/>
      </c>
      <c r="BO28" s="225" t="str">
        <f t="shared" si="56"/>
        <v/>
      </c>
      <c r="BP28" s="225" t="str">
        <f t="shared" si="57"/>
        <v/>
      </c>
      <c r="BQ28" s="225" t="str">
        <f t="shared" si="58"/>
        <v/>
      </c>
      <c r="BR28" s="225" t="str">
        <f t="shared" si="59"/>
        <v/>
      </c>
      <c r="BS28" s="225" t="str">
        <f t="shared" si="60"/>
        <v/>
      </c>
      <c r="BT28" s="237">
        <f t="shared" si="34"/>
        <v>0</v>
      </c>
      <c r="BU28" s="237">
        <f t="shared" si="35"/>
        <v>0</v>
      </c>
      <c r="BV28" s="237">
        <f t="shared" si="36"/>
        <v>0</v>
      </c>
      <c r="BW28" s="237">
        <f t="shared" si="37"/>
        <v>0</v>
      </c>
      <c r="BX28" s="237">
        <f t="shared" si="38"/>
        <v>0</v>
      </c>
      <c r="BY28" s="237">
        <f t="shared" si="39"/>
        <v>0</v>
      </c>
      <c r="BZ28" s="237">
        <f t="shared" si="40"/>
        <v>0</v>
      </c>
      <c r="CA28" s="237">
        <f t="shared" si="41"/>
        <v>0</v>
      </c>
    </row>
    <row r="29" spans="1:79" ht="20.100000000000001" customHeight="1">
      <c r="A29" s="235"/>
      <c r="B29" s="235" t="s">
        <v>159</v>
      </c>
      <c r="C29" s="234"/>
      <c r="D29" s="239"/>
      <c r="E29" s="234"/>
      <c r="F29" s="234"/>
      <c r="G29" s="234"/>
      <c r="H29" s="234"/>
      <c r="I29" s="234"/>
      <c r="J29" s="234"/>
      <c r="K29" s="234"/>
      <c r="L29" s="234"/>
      <c r="N29" s="236"/>
      <c r="O29" s="219">
        <f t="shared" si="42"/>
        <v>0</v>
      </c>
      <c r="P29" s="225">
        <f t="shared" si="70"/>
        <v>0</v>
      </c>
      <c r="Q29" s="225">
        <f t="shared" si="70"/>
        <v>0</v>
      </c>
      <c r="R29" s="225">
        <f t="shared" si="70"/>
        <v>0</v>
      </c>
      <c r="S29" s="225">
        <f t="shared" si="70"/>
        <v>0</v>
      </c>
      <c r="T29" s="225">
        <f t="shared" si="70"/>
        <v>0</v>
      </c>
      <c r="U29" s="225">
        <f t="shared" si="70"/>
        <v>0</v>
      </c>
      <c r="V29" s="225">
        <f t="shared" si="44"/>
        <v>0</v>
      </c>
      <c r="X29" s="225" t="str">
        <f t="shared" si="62"/>
        <v/>
      </c>
      <c r="Y29" s="225" t="str">
        <f t="shared" si="63"/>
        <v/>
      </c>
      <c r="Z29" s="225" t="str">
        <f t="shared" si="64"/>
        <v/>
      </c>
      <c r="AA29" s="225" t="str">
        <f t="shared" si="65"/>
        <v/>
      </c>
      <c r="AB29" s="225" t="str">
        <f t="shared" si="66"/>
        <v/>
      </c>
      <c r="AC29" s="225" t="str">
        <f t="shared" si="67"/>
        <v/>
      </c>
      <c r="AD29" s="225" t="str">
        <f t="shared" si="68"/>
        <v/>
      </c>
      <c r="AE29" s="225" t="str">
        <f t="shared" si="69"/>
        <v/>
      </c>
      <c r="AF29" s="225" t="str">
        <f t="shared" si="8"/>
        <v/>
      </c>
      <c r="AG29" s="225" t="str">
        <f t="shared" si="9"/>
        <v/>
      </c>
      <c r="AH29" s="225" t="str">
        <f t="shared" si="10"/>
        <v/>
      </c>
      <c r="AI29" s="225" t="str">
        <f t="shared" si="11"/>
        <v/>
      </c>
      <c r="AJ29" s="225" t="str">
        <f t="shared" si="12"/>
        <v/>
      </c>
      <c r="AK29" s="225" t="str">
        <f t="shared" si="13"/>
        <v/>
      </c>
      <c r="AL29" s="225" t="str">
        <f t="shared" si="14"/>
        <v/>
      </c>
      <c r="AM29" s="225" t="str">
        <f t="shared" si="15"/>
        <v/>
      </c>
      <c r="AN29" s="225" t="str">
        <f t="shared" si="16"/>
        <v/>
      </c>
      <c r="AO29" s="225" t="str">
        <f t="shared" si="17"/>
        <v/>
      </c>
      <c r="AP29" s="225" t="str">
        <f t="shared" si="18"/>
        <v/>
      </c>
      <c r="AQ29" s="225" t="str">
        <f t="shared" si="19"/>
        <v/>
      </c>
      <c r="AR29" s="225" t="str">
        <f t="shared" si="20"/>
        <v/>
      </c>
      <c r="AS29" s="225" t="str">
        <f t="shared" si="21"/>
        <v/>
      </c>
      <c r="AT29" s="225" t="str">
        <f t="shared" si="22"/>
        <v/>
      </c>
      <c r="AU29" s="225" t="str">
        <f t="shared" si="23"/>
        <v/>
      </c>
      <c r="AV29" s="225" t="str">
        <f t="shared" si="24"/>
        <v/>
      </c>
      <c r="AW29" s="225" t="str">
        <f t="shared" si="25"/>
        <v/>
      </c>
      <c r="AX29" s="225" t="str">
        <f t="shared" si="26"/>
        <v/>
      </c>
      <c r="AY29" s="225" t="str">
        <f t="shared" si="27"/>
        <v/>
      </c>
      <c r="AZ29" s="225" t="str">
        <f t="shared" si="28"/>
        <v/>
      </c>
      <c r="BA29" s="225" t="str">
        <f t="shared" si="29"/>
        <v/>
      </c>
      <c r="BB29" s="225" t="str">
        <f t="shared" si="30"/>
        <v/>
      </c>
      <c r="BC29" s="225" t="str">
        <f t="shared" si="31"/>
        <v/>
      </c>
      <c r="BD29" s="225" t="str">
        <f t="shared" si="45"/>
        <v/>
      </c>
      <c r="BE29" s="225" t="str">
        <f t="shared" si="46"/>
        <v/>
      </c>
      <c r="BF29" s="225" t="str">
        <f t="shared" si="47"/>
        <v/>
      </c>
      <c r="BG29" s="225" t="str">
        <f t="shared" si="48"/>
        <v/>
      </c>
      <c r="BH29" s="225" t="str">
        <f t="shared" si="49"/>
        <v/>
      </c>
      <c r="BI29" s="225" t="str">
        <f t="shared" si="50"/>
        <v/>
      </c>
      <c r="BJ29" s="225" t="str">
        <f t="shared" si="51"/>
        <v/>
      </c>
      <c r="BK29" s="225" t="str">
        <f t="shared" si="52"/>
        <v/>
      </c>
      <c r="BL29" s="225">
        <f t="shared" si="53"/>
        <v>0</v>
      </c>
      <c r="BM29" s="225">
        <f t="shared" si="54"/>
        <v>0</v>
      </c>
      <c r="BN29" s="225">
        <f t="shared" si="55"/>
        <v>0</v>
      </c>
      <c r="BO29" s="225">
        <f t="shared" si="56"/>
        <v>0</v>
      </c>
      <c r="BP29" s="225">
        <f t="shared" si="57"/>
        <v>0</v>
      </c>
      <c r="BQ29" s="225">
        <f t="shared" si="58"/>
        <v>0</v>
      </c>
      <c r="BR29" s="225">
        <f t="shared" si="59"/>
        <v>0</v>
      </c>
      <c r="BS29" s="225">
        <f t="shared" si="60"/>
        <v>0</v>
      </c>
      <c r="BT29" s="237">
        <f t="shared" si="34"/>
        <v>0</v>
      </c>
      <c r="BU29" s="237">
        <f t="shared" si="35"/>
        <v>0</v>
      </c>
      <c r="BV29" s="237">
        <f t="shared" si="36"/>
        <v>0</v>
      </c>
      <c r="BW29" s="237">
        <f t="shared" si="37"/>
        <v>0</v>
      </c>
      <c r="BX29" s="237">
        <f t="shared" si="38"/>
        <v>0</v>
      </c>
      <c r="BY29" s="237">
        <f t="shared" si="39"/>
        <v>0</v>
      </c>
      <c r="BZ29" s="237">
        <f t="shared" si="40"/>
        <v>0</v>
      </c>
      <c r="CA29" s="237">
        <f t="shared" si="41"/>
        <v>0</v>
      </c>
    </row>
    <row r="30" spans="1:79" ht="20.100000000000001" customHeight="1">
      <c r="A30" s="235"/>
      <c r="B30" s="235"/>
      <c r="C30" s="239"/>
      <c r="D30" s="239"/>
      <c r="E30" s="234"/>
      <c r="F30" s="234"/>
      <c r="G30" s="234"/>
      <c r="H30" s="234"/>
      <c r="I30" s="234"/>
      <c r="J30" s="234"/>
      <c r="K30" s="234"/>
      <c r="L30" s="234"/>
      <c r="O30" s="219">
        <f t="shared" si="42"/>
        <v>0</v>
      </c>
      <c r="P30" s="225">
        <f t="shared" si="70"/>
        <v>0</v>
      </c>
      <c r="Q30" s="225">
        <f t="shared" si="70"/>
        <v>0</v>
      </c>
      <c r="R30" s="225">
        <f t="shared" si="70"/>
        <v>0</v>
      </c>
      <c r="S30" s="225">
        <f t="shared" si="70"/>
        <v>0</v>
      </c>
      <c r="T30" s="225">
        <f t="shared" si="70"/>
        <v>0</v>
      </c>
      <c r="U30" s="225">
        <f t="shared" si="70"/>
        <v>0</v>
      </c>
      <c r="V30" s="225">
        <f t="shared" si="44"/>
        <v>0</v>
      </c>
      <c r="X30" s="225" t="str">
        <f t="shared" si="62"/>
        <v/>
      </c>
      <c r="Y30" s="225" t="str">
        <f t="shared" si="63"/>
        <v/>
      </c>
      <c r="Z30" s="225" t="str">
        <f t="shared" si="64"/>
        <v/>
      </c>
      <c r="AA30" s="225" t="str">
        <f t="shared" si="65"/>
        <v/>
      </c>
      <c r="AB30" s="225" t="str">
        <f t="shared" si="66"/>
        <v/>
      </c>
      <c r="AC30" s="225" t="str">
        <f t="shared" si="67"/>
        <v/>
      </c>
      <c r="AD30" s="225" t="str">
        <f t="shared" si="68"/>
        <v/>
      </c>
      <c r="AE30" s="225" t="str">
        <f t="shared" si="69"/>
        <v/>
      </c>
      <c r="AF30" s="225" t="str">
        <f t="shared" si="8"/>
        <v/>
      </c>
      <c r="AG30" s="225" t="str">
        <f t="shared" si="9"/>
        <v/>
      </c>
      <c r="AH30" s="225" t="str">
        <f t="shared" si="10"/>
        <v/>
      </c>
      <c r="AI30" s="225" t="str">
        <f t="shared" si="11"/>
        <v/>
      </c>
      <c r="AJ30" s="225" t="str">
        <f t="shared" si="12"/>
        <v/>
      </c>
      <c r="AK30" s="225" t="str">
        <f t="shared" si="13"/>
        <v/>
      </c>
      <c r="AL30" s="225" t="str">
        <f t="shared" si="14"/>
        <v/>
      </c>
      <c r="AM30" s="225" t="str">
        <f t="shared" si="15"/>
        <v/>
      </c>
      <c r="AN30" s="225" t="str">
        <f t="shared" si="16"/>
        <v/>
      </c>
      <c r="AO30" s="225" t="str">
        <f t="shared" si="17"/>
        <v/>
      </c>
      <c r="AP30" s="225" t="str">
        <f t="shared" si="18"/>
        <v/>
      </c>
      <c r="AQ30" s="225" t="str">
        <f t="shared" si="19"/>
        <v/>
      </c>
      <c r="AR30" s="225" t="str">
        <f t="shared" si="20"/>
        <v/>
      </c>
      <c r="AS30" s="225" t="str">
        <f t="shared" si="21"/>
        <v/>
      </c>
      <c r="AT30" s="225" t="str">
        <f t="shared" si="22"/>
        <v/>
      </c>
      <c r="AU30" s="225" t="str">
        <f t="shared" si="23"/>
        <v/>
      </c>
      <c r="AV30" s="225" t="str">
        <f t="shared" si="24"/>
        <v/>
      </c>
      <c r="AW30" s="225" t="str">
        <f t="shared" si="25"/>
        <v/>
      </c>
      <c r="AX30" s="225" t="str">
        <f t="shared" si="26"/>
        <v/>
      </c>
      <c r="AY30" s="225" t="str">
        <f t="shared" si="27"/>
        <v/>
      </c>
      <c r="AZ30" s="225" t="str">
        <f t="shared" si="28"/>
        <v/>
      </c>
      <c r="BA30" s="225" t="str">
        <f t="shared" si="29"/>
        <v/>
      </c>
      <c r="BB30" s="225" t="str">
        <f t="shared" si="30"/>
        <v/>
      </c>
      <c r="BC30" s="225" t="str">
        <f t="shared" si="31"/>
        <v/>
      </c>
      <c r="BD30" s="225" t="str">
        <f t="shared" si="45"/>
        <v/>
      </c>
      <c r="BE30" s="225" t="str">
        <f t="shared" si="46"/>
        <v/>
      </c>
      <c r="BF30" s="225" t="str">
        <f t="shared" si="47"/>
        <v/>
      </c>
      <c r="BG30" s="225" t="str">
        <f t="shared" si="48"/>
        <v/>
      </c>
      <c r="BH30" s="225" t="str">
        <f t="shared" si="49"/>
        <v/>
      </c>
      <c r="BI30" s="225" t="str">
        <f t="shared" si="50"/>
        <v/>
      </c>
      <c r="BJ30" s="225" t="str">
        <f t="shared" si="51"/>
        <v/>
      </c>
      <c r="BK30" s="225" t="str">
        <f t="shared" si="52"/>
        <v/>
      </c>
      <c r="BL30" s="225" t="str">
        <f t="shared" si="53"/>
        <v/>
      </c>
      <c r="BM30" s="225" t="str">
        <f t="shared" si="54"/>
        <v/>
      </c>
      <c r="BN30" s="225" t="str">
        <f t="shared" si="55"/>
        <v/>
      </c>
      <c r="BO30" s="225" t="str">
        <f t="shared" si="56"/>
        <v/>
      </c>
      <c r="BP30" s="225" t="str">
        <f t="shared" si="57"/>
        <v/>
      </c>
      <c r="BQ30" s="225" t="str">
        <f t="shared" si="58"/>
        <v/>
      </c>
      <c r="BR30" s="225" t="str">
        <f t="shared" si="59"/>
        <v/>
      </c>
      <c r="BS30" s="225" t="str">
        <f t="shared" si="60"/>
        <v/>
      </c>
      <c r="BT30" s="237">
        <f t="shared" si="34"/>
        <v>0</v>
      </c>
      <c r="BU30" s="237">
        <f t="shared" si="35"/>
        <v>0</v>
      </c>
      <c r="BV30" s="237">
        <f t="shared" si="36"/>
        <v>0</v>
      </c>
      <c r="BW30" s="237">
        <f t="shared" si="37"/>
        <v>0</v>
      </c>
      <c r="BX30" s="237">
        <f t="shared" si="38"/>
        <v>0</v>
      </c>
      <c r="BY30" s="237">
        <f t="shared" si="39"/>
        <v>0</v>
      </c>
      <c r="BZ30" s="237">
        <f t="shared" si="40"/>
        <v>0</v>
      </c>
      <c r="CA30" s="237">
        <f t="shared" si="41"/>
        <v>0</v>
      </c>
    </row>
    <row r="31" spans="1:79" ht="20.100000000000001" customHeight="1">
      <c r="A31" s="235"/>
      <c r="B31" s="235"/>
      <c r="C31" s="234"/>
      <c r="D31" s="234"/>
      <c r="E31" s="234"/>
      <c r="F31" s="234"/>
      <c r="G31" s="234"/>
      <c r="H31" s="234"/>
      <c r="I31" s="234"/>
      <c r="J31" s="234"/>
      <c r="K31" s="234"/>
      <c r="L31" s="234"/>
      <c r="O31" s="219">
        <f t="shared" si="42"/>
        <v>0</v>
      </c>
      <c r="P31" s="225">
        <f t="shared" si="70"/>
        <v>0</v>
      </c>
      <c r="Q31" s="225">
        <f t="shared" si="70"/>
        <v>0</v>
      </c>
      <c r="R31" s="225">
        <f t="shared" si="70"/>
        <v>0</v>
      </c>
      <c r="S31" s="225">
        <f t="shared" si="70"/>
        <v>0</v>
      </c>
      <c r="T31" s="225">
        <f t="shared" si="70"/>
        <v>0</v>
      </c>
      <c r="U31" s="225">
        <f t="shared" si="70"/>
        <v>0</v>
      </c>
      <c r="V31" s="225">
        <f t="shared" si="44"/>
        <v>0</v>
      </c>
      <c r="X31" s="225" t="str">
        <f t="shared" si="62"/>
        <v/>
      </c>
      <c r="Y31" s="225" t="str">
        <f t="shared" si="63"/>
        <v/>
      </c>
      <c r="Z31" s="225" t="str">
        <f t="shared" si="64"/>
        <v/>
      </c>
      <c r="AA31" s="225" t="str">
        <f t="shared" si="65"/>
        <v/>
      </c>
      <c r="AB31" s="225" t="str">
        <f t="shared" si="66"/>
        <v/>
      </c>
      <c r="AC31" s="225" t="str">
        <f t="shared" si="67"/>
        <v/>
      </c>
      <c r="AD31" s="225" t="str">
        <f t="shared" si="68"/>
        <v/>
      </c>
      <c r="AE31" s="225" t="str">
        <f t="shared" si="69"/>
        <v/>
      </c>
      <c r="AF31" s="225" t="str">
        <f t="shared" si="8"/>
        <v/>
      </c>
      <c r="AG31" s="225" t="str">
        <f t="shared" si="9"/>
        <v/>
      </c>
      <c r="AH31" s="225" t="str">
        <f t="shared" si="10"/>
        <v/>
      </c>
      <c r="AI31" s="225" t="str">
        <f t="shared" si="11"/>
        <v/>
      </c>
      <c r="AJ31" s="225" t="str">
        <f t="shared" si="12"/>
        <v/>
      </c>
      <c r="AK31" s="225" t="str">
        <f t="shared" si="13"/>
        <v/>
      </c>
      <c r="AL31" s="225" t="str">
        <f t="shared" si="14"/>
        <v/>
      </c>
      <c r="AM31" s="225" t="str">
        <f t="shared" si="15"/>
        <v/>
      </c>
      <c r="AN31" s="225" t="str">
        <f t="shared" si="16"/>
        <v/>
      </c>
      <c r="AO31" s="225" t="str">
        <f t="shared" si="17"/>
        <v/>
      </c>
      <c r="AP31" s="225" t="str">
        <f t="shared" si="18"/>
        <v/>
      </c>
      <c r="AQ31" s="225" t="str">
        <f t="shared" si="19"/>
        <v/>
      </c>
      <c r="AR31" s="225" t="str">
        <f t="shared" si="20"/>
        <v/>
      </c>
      <c r="AS31" s="225" t="str">
        <f t="shared" si="21"/>
        <v/>
      </c>
      <c r="AT31" s="225" t="str">
        <f t="shared" si="22"/>
        <v/>
      </c>
      <c r="AU31" s="225" t="str">
        <f t="shared" si="23"/>
        <v/>
      </c>
      <c r="AV31" s="225" t="str">
        <f t="shared" si="24"/>
        <v/>
      </c>
      <c r="AW31" s="225" t="str">
        <f t="shared" si="25"/>
        <v/>
      </c>
      <c r="AX31" s="225" t="str">
        <f t="shared" si="26"/>
        <v/>
      </c>
      <c r="AY31" s="225" t="str">
        <f t="shared" si="27"/>
        <v/>
      </c>
      <c r="AZ31" s="225" t="str">
        <f t="shared" si="28"/>
        <v/>
      </c>
      <c r="BA31" s="225" t="str">
        <f t="shared" si="29"/>
        <v/>
      </c>
      <c r="BB31" s="225" t="str">
        <f t="shared" si="30"/>
        <v/>
      </c>
      <c r="BC31" s="225" t="str">
        <f t="shared" si="31"/>
        <v/>
      </c>
      <c r="BD31" s="225" t="str">
        <f t="shared" si="45"/>
        <v/>
      </c>
      <c r="BE31" s="225" t="str">
        <f t="shared" si="46"/>
        <v/>
      </c>
      <c r="BF31" s="225" t="str">
        <f t="shared" si="47"/>
        <v/>
      </c>
      <c r="BG31" s="225" t="str">
        <f t="shared" si="48"/>
        <v/>
      </c>
      <c r="BH31" s="225" t="str">
        <f t="shared" si="49"/>
        <v/>
      </c>
      <c r="BI31" s="225" t="str">
        <f t="shared" si="50"/>
        <v/>
      </c>
      <c r="BJ31" s="225" t="str">
        <f t="shared" si="51"/>
        <v/>
      </c>
      <c r="BK31" s="225" t="str">
        <f t="shared" si="52"/>
        <v/>
      </c>
      <c r="BL31" s="225" t="str">
        <f t="shared" si="53"/>
        <v/>
      </c>
      <c r="BM31" s="225" t="str">
        <f t="shared" si="54"/>
        <v/>
      </c>
      <c r="BN31" s="225" t="str">
        <f t="shared" si="55"/>
        <v/>
      </c>
      <c r="BO31" s="225" t="str">
        <f t="shared" si="56"/>
        <v/>
      </c>
      <c r="BP31" s="225" t="str">
        <f t="shared" si="57"/>
        <v/>
      </c>
      <c r="BQ31" s="225" t="str">
        <f t="shared" si="58"/>
        <v/>
      </c>
      <c r="BR31" s="225" t="str">
        <f t="shared" si="59"/>
        <v/>
      </c>
      <c r="BS31" s="225" t="str">
        <f t="shared" si="60"/>
        <v/>
      </c>
      <c r="BT31" s="237">
        <f t="shared" si="34"/>
        <v>0</v>
      </c>
      <c r="BU31" s="237">
        <f t="shared" si="35"/>
        <v>0</v>
      </c>
      <c r="BV31" s="237">
        <f t="shared" si="36"/>
        <v>0</v>
      </c>
      <c r="BW31" s="237">
        <f t="shared" si="37"/>
        <v>0</v>
      </c>
      <c r="BX31" s="237">
        <f t="shared" si="38"/>
        <v>0</v>
      </c>
      <c r="BY31" s="237">
        <f t="shared" si="39"/>
        <v>0</v>
      </c>
      <c r="BZ31" s="237">
        <f t="shared" si="40"/>
        <v>0</v>
      </c>
      <c r="CA31" s="237">
        <f t="shared" si="41"/>
        <v>0</v>
      </c>
    </row>
    <row r="32" spans="1:79" ht="20.100000000000001" customHeight="1">
      <c r="A32" s="235"/>
      <c r="B32" s="235"/>
      <c r="C32" s="234"/>
      <c r="D32" s="234"/>
      <c r="E32" s="234"/>
      <c r="F32" s="234"/>
      <c r="G32" s="234"/>
      <c r="H32" s="234"/>
      <c r="I32" s="234"/>
      <c r="J32" s="234"/>
      <c r="K32" s="234"/>
      <c r="L32" s="234"/>
      <c r="O32" s="219">
        <f t="shared" si="42"/>
        <v>0</v>
      </c>
      <c r="P32" s="225">
        <f t="shared" si="70"/>
        <v>0</v>
      </c>
      <c r="Q32" s="225">
        <f t="shared" si="70"/>
        <v>0</v>
      </c>
      <c r="R32" s="225">
        <f t="shared" si="70"/>
        <v>0</v>
      </c>
      <c r="S32" s="225">
        <f t="shared" si="70"/>
        <v>0</v>
      </c>
      <c r="T32" s="225">
        <f t="shared" si="70"/>
        <v>0</v>
      </c>
      <c r="U32" s="225">
        <f t="shared" si="70"/>
        <v>0</v>
      </c>
      <c r="V32" s="225">
        <f t="shared" si="44"/>
        <v>0</v>
      </c>
      <c r="X32" s="225" t="str">
        <f t="shared" si="62"/>
        <v/>
      </c>
      <c r="Y32" s="225" t="str">
        <f t="shared" si="63"/>
        <v/>
      </c>
      <c r="Z32" s="225" t="str">
        <f t="shared" si="64"/>
        <v/>
      </c>
      <c r="AA32" s="225" t="str">
        <f t="shared" si="65"/>
        <v/>
      </c>
      <c r="AB32" s="225" t="str">
        <f t="shared" si="66"/>
        <v/>
      </c>
      <c r="AC32" s="225" t="str">
        <f t="shared" si="67"/>
        <v/>
      </c>
      <c r="AD32" s="225" t="str">
        <f t="shared" si="68"/>
        <v/>
      </c>
      <c r="AE32" s="225" t="str">
        <f t="shared" si="69"/>
        <v/>
      </c>
      <c r="AF32" s="225" t="str">
        <f t="shared" si="8"/>
        <v/>
      </c>
      <c r="AG32" s="225" t="str">
        <f t="shared" si="9"/>
        <v/>
      </c>
      <c r="AH32" s="225" t="str">
        <f t="shared" si="10"/>
        <v/>
      </c>
      <c r="AI32" s="225" t="str">
        <f t="shared" si="11"/>
        <v/>
      </c>
      <c r="AJ32" s="225" t="str">
        <f t="shared" si="12"/>
        <v/>
      </c>
      <c r="AK32" s="225" t="str">
        <f t="shared" si="13"/>
        <v/>
      </c>
      <c r="AL32" s="225" t="str">
        <f t="shared" si="14"/>
        <v/>
      </c>
      <c r="AM32" s="225" t="str">
        <f t="shared" si="15"/>
        <v/>
      </c>
      <c r="AN32" s="225" t="str">
        <f t="shared" si="16"/>
        <v/>
      </c>
      <c r="AO32" s="225" t="str">
        <f t="shared" si="17"/>
        <v/>
      </c>
      <c r="AP32" s="225" t="str">
        <f t="shared" si="18"/>
        <v/>
      </c>
      <c r="AQ32" s="225" t="str">
        <f t="shared" si="19"/>
        <v/>
      </c>
      <c r="AR32" s="225" t="str">
        <f t="shared" si="20"/>
        <v/>
      </c>
      <c r="AS32" s="225" t="str">
        <f t="shared" si="21"/>
        <v/>
      </c>
      <c r="AT32" s="225" t="str">
        <f t="shared" si="22"/>
        <v/>
      </c>
      <c r="AU32" s="225" t="str">
        <f t="shared" si="23"/>
        <v/>
      </c>
      <c r="AV32" s="225" t="str">
        <f t="shared" si="24"/>
        <v/>
      </c>
      <c r="AW32" s="225" t="str">
        <f t="shared" si="25"/>
        <v/>
      </c>
      <c r="AX32" s="225" t="str">
        <f t="shared" si="26"/>
        <v/>
      </c>
      <c r="AY32" s="225" t="str">
        <f t="shared" si="27"/>
        <v/>
      </c>
      <c r="AZ32" s="225" t="str">
        <f t="shared" si="28"/>
        <v/>
      </c>
      <c r="BA32" s="225" t="str">
        <f t="shared" si="29"/>
        <v/>
      </c>
      <c r="BB32" s="225" t="str">
        <f t="shared" si="30"/>
        <v/>
      </c>
      <c r="BC32" s="225" t="str">
        <f t="shared" si="31"/>
        <v/>
      </c>
      <c r="BD32" s="225" t="str">
        <f t="shared" si="45"/>
        <v/>
      </c>
      <c r="BE32" s="225" t="str">
        <f t="shared" si="46"/>
        <v/>
      </c>
      <c r="BF32" s="225" t="str">
        <f t="shared" si="47"/>
        <v/>
      </c>
      <c r="BG32" s="225" t="str">
        <f t="shared" si="48"/>
        <v/>
      </c>
      <c r="BH32" s="225" t="str">
        <f t="shared" si="49"/>
        <v/>
      </c>
      <c r="BI32" s="225" t="str">
        <f t="shared" si="50"/>
        <v/>
      </c>
      <c r="BJ32" s="225" t="str">
        <f t="shared" si="51"/>
        <v/>
      </c>
      <c r="BK32" s="225" t="str">
        <f t="shared" si="52"/>
        <v/>
      </c>
      <c r="BL32" s="225" t="str">
        <f t="shared" si="53"/>
        <v/>
      </c>
      <c r="BM32" s="225" t="str">
        <f t="shared" si="54"/>
        <v/>
      </c>
      <c r="BN32" s="225" t="str">
        <f t="shared" si="55"/>
        <v/>
      </c>
      <c r="BO32" s="225" t="str">
        <f t="shared" si="56"/>
        <v/>
      </c>
      <c r="BP32" s="225" t="str">
        <f t="shared" si="57"/>
        <v/>
      </c>
      <c r="BQ32" s="225" t="str">
        <f t="shared" si="58"/>
        <v/>
      </c>
      <c r="BR32" s="225" t="str">
        <f t="shared" si="59"/>
        <v/>
      </c>
      <c r="BS32" s="225" t="str">
        <f t="shared" si="60"/>
        <v/>
      </c>
      <c r="BT32" s="237">
        <f t="shared" si="34"/>
        <v>0</v>
      </c>
      <c r="BU32" s="237">
        <f t="shared" si="35"/>
        <v>0</v>
      </c>
      <c r="BV32" s="237">
        <f t="shared" si="36"/>
        <v>0</v>
      </c>
      <c r="BW32" s="237">
        <f t="shared" si="37"/>
        <v>0</v>
      </c>
      <c r="BX32" s="237">
        <f t="shared" si="38"/>
        <v>0</v>
      </c>
      <c r="BY32" s="237">
        <f t="shared" si="39"/>
        <v>0</v>
      </c>
      <c r="BZ32" s="237">
        <f t="shared" si="40"/>
        <v>0</v>
      </c>
      <c r="CA32" s="237">
        <f t="shared" si="41"/>
        <v>0</v>
      </c>
    </row>
    <row r="33" spans="1:79" ht="20.100000000000001" customHeight="1">
      <c r="A33" s="235"/>
      <c r="B33" s="235"/>
      <c r="C33" s="234"/>
      <c r="D33" s="234"/>
      <c r="E33" s="234"/>
      <c r="F33" s="234"/>
      <c r="G33" s="234"/>
      <c r="H33" s="234"/>
      <c r="I33" s="234"/>
      <c r="J33" s="234"/>
      <c r="K33" s="234"/>
      <c r="L33" s="234"/>
      <c r="O33" s="219">
        <f t="shared" si="42"/>
        <v>0</v>
      </c>
      <c r="P33" s="225">
        <f t="shared" si="70"/>
        <v>0</v>
      </c>
      <c r="Q33" s="225">
        <f t="shared" si="70"/>
        <v>0</v>
      </c>
      <c r="R33" s="225">
        <f t="shared" si="70"/>
        <v>0</v>
      </c>
      <c r="S33" s="225">
        <f t="shared" si="70"/>
        <v>0</v>
      </c>
      <c r="T33" s="225">
        <f t="shared" si="70"/>
        <v>0</v>
      </c>
      <c r="U33" s="225">
        <f t="shared" si="70"/>
        <v>0</v>
      </c>
      <c r="V33" s="225">
        <f t="shared" si="44"/>
        <v>0</v>
      </c>
      <c r="X33" s="225" t="str">
        <f t="shared" si="62"/>
        <v/>
      </c>
      <c r="Y33" s="225" t="str">
        <f t="shared" si="63"/>
        <v/>
      </c>
      <c r="Z33" s="225" t="str">
        <f t="shared" si="64"/>
        <v/>
      </c>
      <c r="AA33" s="225" t="str">
        <f t="shared" si="65"/>
        <v/>
      </c>
      <c r="AB33" s="225" t="str">
        <f t="shared" si="66"/>
        <v/>
      </c>
      <c r="AC33" s="225" t="str">
        <f t="shared" si="67"/>
        <v/>
      </c>
      <c r="AD33" s="225" t="str">
        <f t="shared" si="68"/>
        <v/>
      </c>
      <c r="AE33" s="225" t="str">
        <f t="shared" si="69"/>
        <v/>
      </c>
      <c r="AF33" s="225" t="str">
        <f t="shared" si="8"/>
        <v/>
      </c>
      <c r="AG33" s="225" t="str">
        <f t="shared" si="9"/>
        <v/>
      </c>
      <c r="AH33" s="225" t="str">
        <f t="shared" si="10"/>
        <v/>
      </c>
      <c r="AI33" s="225" t="str">
        <f t="shared" si="11"/>
        <v/>
      </c>
      <c r="AJ33" s="225" t="str">
        <f t="shared" si="12"/>
        <v/>
      </c>
      <c r="AK33" s="225" t="str">
        <f t="shared" si="13"/>
        <v/>
      </c>
      <c r="AL33" s="225" t="str">
        <f t="shared" si="14"/>
        <v/>
      </c>
      <c r="AM33" s="225" t="str">
        <f t="shared" si="15"/>
        <v/>
      </c>
      <c r="AN33" s="225" t="str">
        <f t="shared" si="16"/>
        <v/>
      </c>
      <c r="AO33" s="225" t="str">
        <f t="shared" si="17"/>
        <v/>
      </c>
      <c r="AP33" s="225" t="str">
        <f t="shared" si="18"/>
        <v/>
      </c>
      <c r="AQ33" s="225" t="str">
        <f t="shared" si="19"/>
        <v/>
      </c>
      <c r="AR33" s="225" t="str">
        <f t="shared" si="20"/>
        <v/>
      </c>
      <c r="AS33" s="225" t="str">
        <f t="shared" si="21"/>
        <v/>
      </c>
      <c r="AT33" s="225" t="str">
        <f t="shared" si="22"/>
        <v/>
      </c>
      <c r="AU33" s="225" t="str">
        <f t="shared" si="23"/>
        <v/>
      </c>
      <c r="AV33" s="225" t="str">
        <f t="shared" si="24"/>
        <v/>
      </c>
      <c r="AW33" s="225" t="str">
        <f t="shared" si="25"/>
        <v/>
      </c>
      <c r="AX33" s="225" t="str">
        <f t="shared" si="26"/>
        <v/>
      </c>
      <c r="AY33" s="225" t="str">
        <f t="shared" si="27"/>
        <v/>
      </c>
      <c r="AZ33" s="225" t="str">
        <f t="shared" si="28"/>
        <v/>
      </c>
      <c r="BA33" s="225" t="str">
        <f t="shared" si="29"/>
        <v/>
      </c>
      <c r="BB33" s="225" t="str">
        <f t="shared" si="30"/>
        <v/>
      </c>
      <c r="BC33" s="225" t="str">
        <f t="shared" si="31"/>
        <v/>
      </c>
      <c r="BD33" s="225" t="str">
        <f t="shared" si="45"/>
        <v/>
      </c>
      <c r="BE33" s="225" t="str">
        <f t="shared" si="46"/>
        <v/>
      </c>
      <c r="BF33" s="225" t="str">
        <f t="shared" si="47"/>
        <v/>
      </c>
      <c r="BG33" s="225" t="str">
        <f t="shared" si="48"/>
        <v/>
      </c>
      <c r="BH33" s="225" t="str">
        <f t="shared" si="49"/>
        <v/>
      </c>
      <c r="BI33" s="225" t="str">
        <f t="shared" si="50"/>
        <v/>
      </c>
      <c r="BJ33" s="225" t="str">
        <f t="shared" si="51"/>
        <v/>
      </c>
      <c r="BK33" s="225" t="str">
        <f t="shared" si="52"/>
        <v/>
      </c>
      <c r="BL33" s="225" t="str">
        <f t="shared" si="53"/>
        <v/>
      </c>
      <c r="BM33" s="225" t="str">
        <f t="shared" si="54"/>
        <v/>
      </c>
      <c r="BN33" s="225" t="str">
        <f t="shared" si="55"/>
        <v/>
      </c>
      <c r="BO33" s="225" t="str">
        <f t="shared" si="56"/>
        <v/>
      </c>
      <c r="BP33" s="225" t="str">
        <f t="shared" si="57"/>
        <v/>
      </c>
      <c r="BQ33" s="225" t="str">
        <f t="shared" si="58"/>
        <v/>
      </c>
      <c r="BR33" s="225" t="str">
        <f t="shared" si="59"/>
        <v/>
      </c>
      <c r="BS33" s="225" t="str">
        <f t="shared" si="60"/>
        <v/>
      </c>
      <c r="BT33" s="237">
        <f t="shared" si="34"/>
        <v>0</v>
      </c>
      <c r="BU33" s="237">
        <f t="shared" si="35"/>
        <v>0</v>
      </c>
      <c r="BV33" s="237">
        <f t="shared" si="36"/>
        <v>0</v>
      </c>
      <c r="BW33" s="237">
        <f t="shared" si="37"/>
        <v>0</v>
      </c>
      <c r="BX33" s="237">
        <f t="shared" si="38"/>
        <v>0</v>
      </c>
      <c r="BY33" s="237">
        <f t="shared" si="39"/>
        <v>0</v>
      </c>
      <c r="BZ33" s="237">
        <f t="shared" si="40"/>
        <v>0</v>
      </c>
      <c r="CA33" s="237">
        <f t="shared" si="41"/>
        <v>0</v>
      </c>
    </row>
    <row r="34" spans="1:79" ht="20.100000000000001" customHeight="1">
      <c r="A34" s="235"/>
      <c r="B34" s="235"/>
      <c r="C34" s="234"/>
      <c r="D34" s="234"/>
      <c r="E34" s="234"/>
      <c r="F34" s="234"/>
      <c r="G34" s="234"/>
      <c r="H34" s="234"/>
      <c r="I34" s="234"/>
      <c r="J34" s="234"/>
      <c r="K34" s="234"/>
      <c r="L34" s="234"/>
      <c r="O34" s="219">
        <f t="shared" si="42"/>
        <v>0</v>
      </c>
      <c r="P34" s="225">
        <f t="shared" si="70"/>
        <v>0</v>
      </c>
      <c r="Q34" s="225">
        <f t="shared" si="70"/>
        <v>0</v>
      </c>
      <c r="R34" s="225">
        <f t="shared" si="70"/>
        <v>0</v>
      </c>
      <c r="S34" s="225">
        <f t="shared" si="70"/>
        <v>0</v>
      </c>
      <c r="T34" s="225">
        <f t="shared" si="70"/>
        <v>0</v>
      </c>
      <c r="U34" s="225">
        <f t="shared" si="70"/>
        <v>0</v>
      </c>
      <c r="V34" s="225">
        <f t="shared" si="44"/>
        <v>0</v>
      </c>
      <c r="X34" s="225" t="str">
        <f t="shared" si="62"/>
        <v/>
      </c>
      <c r="Y34" s="225" t="str">
        <f t="shared" si="63"/>
        <v/>
      </c>
      <c r="Z34" s="225" t="str">
        <f t="shared" si="64"/>
        <v/>
      </c>
      <c r="AA34" s="225" t="str">
        <f t="shared" si="65"/>
        <v/>
      </c>
      <c r="AB34" s="225" t="str">
        <f t="shared" si="66"/>
        <v/>
      </c>
      <c r="AC34" s="225" t="str">
        <f t="shared" si="67"/>
        <v/>
      </c>
      <c r="AD34" s="225" t="str">
        <f t="shared" si="68"/>
        <v/>
      </c>
      <c r="AE34" s="225" t="str">
        <f t="shared" si="69"/>
        <v/>
      </c>
      <c r="AF34" s="225" t="str">
        <f t="shared" si="8"/>
        <v/>
      </c>
      <c r="AG34" s="225" t="str">
        <f t="shared" si="9"/>
        <v/>
      </c>
      <c r="AH34" s="225" t="str">
        <f t="shared" si="10"/>
        <v/>
      </c>
      <c r="AI34" s="225" t="str">
        <f t="shared" si="11"/>
        <v/>
      </c>
      <c r="AJ34" s="225" t="str">
        <f t="shared" si="12"/>
        <v/>
      </c>
      <c r="AK34" s="225" t="str">
        <f t="shared" si="13"/>
        <v/>
      </c>
      <c r="AL34" s="225" t="str">
        <f t="shared" si="14"/>
        <v/>
      </c>
      <c r="AM34" s="225" t="str">
        <f t="shared" si="15"/>
        <v/>
      </c>
      <c r="AN34" s="225" t="str">
        <f t="shared" si="16"/>
        <v/>
      </c>
      <c r="AO34" s="225" t="str">
        <f t="shared" si="17"/>
        <v/>
      </c>
      <c r="AP34" s="225" t="str">
        <f t="shared" si="18"/>
        <v/>
      </c>
      <c r="AQ34" s="225" t="str">
        <f t="shared" si="19"/>
        <v/>
      </c>
      <c r="AR34" s="225" t="str">
        <f t="shared" si="20"/>
        <v/>
      </c>
      <c r="AS34" s="225" t="str">
        <f t="shared" si="21"/>
        <v/>
      </c>
      <c r="AT34" s="225" t="str">
        <f t="shared" si="22"/>
        <v/>
      </c>
      <c r="AU34" s="225" t="str">
        <f t="shared" si="23"/>
        <v/>
      </c>
      <c r="AV34" s="225" t="str">
        <f t="shared" si="24"/>
        <v/>
      </c>
      <c r="AW34" s="225" t="str">
        <f t="shared" si="25"/>
        <v/>
      </c>
      <c r="AX34" s="225" t="str">
        <f t="shared" si="26"/>
        <v/>
      </c>
      <c r="AY34" s="225" t="str">
        <f t="shared" si="27"/>
        <v/>
      </c>
      <c r="AZ34" s="225" t="str">
        <f t="shared" si="28"/>
        <v/>
      </c>
      <c r="BA34" s="225" t="str">
        <f t="shared" si="29"/>
        <v/>
      </c>
      <c r="BB34" s="225" t="str">
        <f t="shared" si="30"/>
        <v/>
      </c>
      <c r="BC34" s="225" t="str">
        <f t="shared" si="31"/>
        <v/>
      </c>
      <c r="BD34" s="225" t="str">
        <f t="shared" si="45"/>
        <v/>
      </c>
      <c r="BE34" s="225" t="str">
        <f t="shared" si="46"/>
        <v/>
      </c>
      <c r="BF34" s="225" t="str">
        <f t="shared" si="47"/>
        <v/>
      </c>
      <c r="BG34" s="225" t="str">
        <f t="shared" si="48"/>
        <v/>
      </c>
      <c r="BH34" s="225" t="str">
        <f t="shared" si="49"/>
        <v/>
      </c>
      <c r="BI34" s="225" t="str">
        <f t="shared" si="50"/>
        <v/>
      </c>
      <c r="BJ34" s="225" t="str">
        <f t="shared" si="51"/>
        <v/>
      </c>
      <c r="BK34" s="225" t="str">
        <f t="shared" si="52"/>
        <v/>
      </c>
      <c r="BL34" s="225" t="str">
        <f t="shared" si="53"/>
        <v/>
      </c>
      <c r="BM34" s="225" t="str">
        <f t="shared" si="54"/>
        <v/>
      </c>
      <c r="BN34" s="225" t="str">
        <f t="shared" si="55"/>
        <v/>
      </c>
      <c r="BO34" s="225" t="str">
        <f t="shared" si="56"/>
        <v/>
      </c>
      <c r="BP34" s="225" t="str">
        <f t="shared" si="57"/>
        <v/>
      </c>
      <c r="BQ34" s="225" t="str">
        <f t="shared" si="58"/>
        <v/>
      </c>
      <c r="BR34" s="225" t="str">
        <f t="shared" si="59"/>
        <v/>
      </c>
      <c r="BS34" s="225" t="str">
        <f t="shared" si="60"/>
        <v/>
      </c>
      <c r="BT34" s="237">
        <f t="shared" si="34"/>
        <v>0</v>
      </c>
      <c r="BU34" s="237">
        <f t="shared" si="35"/>
        <v>0</v>
      </c>
      <c r="BV34" s="237">
        <f t="shared" si="36"/>
        <v>0</v>
      </c>
      <c r="BW34" s="237">
        <f t="shared" si="37"/>
        <v>0</v>
      </c>
      <c r="BX34" s="237">
        <f t="shared" si="38"/>
        <v>0</v>
      </c>
      <c r="BY34" s="237">
        <f t="shared" si="39"/>
        <v>0</v>
      </c>
      <c r="BZ34" s="237">
        <f t="shared" si="40"/>
        <v>0</v>
      </c>
      <c r="CA34" s="237">
        <f t="shared" si="41"/>
        <v>0</v>
      </c>
    </row>
    <row r="35" spans="1:79" ht="20.100000000000001" customHeight="1">
      <c r="A35" s="235"/>
      <c r="B35" s="235"/>
      <c r="C35" s="234"/>
      <c r="D35" s="234"/>
      <c r="E35" s="234"/>
      <c r="F35" s="234"/>
      <c r="G35" s="234"/>
      <c r="H35" s="234"/>
      <c r="I35" s="234"/>
      <c r="J35" s="234"/>
      <c r="K35" s="234"/>
      <c r="L35" s="234"/>
      <c r="O35" s="219">
        <f t="shared" si="42"/>
        <v>0</v>
      </c>
      <c r="P35" s="225">
        <f t="shared" si="70"/>
        <v>0</v>
      </c>
      <c r="Q35" s="225">
        <f t="shared" si="70"/>
        <v>0</v>
      </c>
      <c r="R35" s="225">
        <f t="shared" si="70"/>
        <v>0</v>
      </c>
      <c r="S35" s="225">
        <f t="shared" si="70"/>
        <v>0</v>
      </c>
      <c r="T35" s="225">
        <f t="shared" si="70"/>
        <v>0</v>
      </c>
      <c r="U35" s="225">
        <f t="shared" si="70"/>
        <v>0</v>
      </c>
      <c r="V35" s="225">
        <f t="shared" si="44"/>
        <v>0</v>
      </c>
      <c r="X35" s="225" t="str">
        <f t="shared" si="62"/>
        <v/>
      </c>
      <c r="Y35" s="225" t="str">
        <f t="shared" si="63"/>
        <v/>
      </c>
      <c r="Z35" s="225" t="str">
        <f t="shared" si="64"/>
        <v/>
      </c>
      <c r="AA35" s="225" t="str">
        <f t="shared" si="65"/>
        <v/>
      </c>
      <c r="AB35" s="225" t="str">
        <f t="shared" si="66"/>
        <v/>
      </c>
      <c r="AC35" s="225" t="str">
        <f t="shared" si="67"/>
        <v/>
      </c>
      <c r="AD35" s="225" t="str">
        <f t="shared" si="68"/>
        <v/>
      </c>
      <c r="AE35" s="225" t="str">
        <f t="shared" si="69"/>
        <v/>
      </c>
      <c r="AF35" s="225" t="str">
        <f t="shared" si="8"/>
        <v/>
      </c>
      <c r="AG35" s="225" t="str">
        <f t="shared" si="9"/>
        <v/>
      </c>
      <c r="AH35" s="225" t="str">
        <f t="shared" si="10"/>
        <v/>
      </c>
      <c r="AI35" s="225" t="str">
        <f t="shared" si="11"/>
        <v/>
      </c>
      <c r="AJ35" s="225" t="str">
        <f t="shared" si="12"/>
        <v/>
      </c>
      <c r="AK35" s="225" t="str">
        <f t="shared" si="13"/>
        <v/>
      </c>
      <c r="AL35" s="225" t="str">
        <f t="shared" si="14"/>
        <v/>
      </c>
      <c r="AM35" s="225" t="str">
        <f t="shared" si="15"/>
        <v/>
      </c>
      <c r="AN35" s="225" t="str">
        <f t="shared" si="16"/>
        <v/>
      </c>
      <c r="AO35" s="225" t="str">
        <f t="shared" si="17"/>
        <v/>
      </c>
      <c r="AP35" s="225" t="str">
        <f t="shared" si="18"/>
        <v/>
      </c>
      <c r="AQ35" s="225" t="str">
        <f t="shared" si="19"/>
        <v/>
      </c>
      <c r="AR35" s="225" t="str">
        <f t="shared" si="20"/>
        <v/>
      </c>
      <c r="AS35" s="225" t="str">
        <f t="shared" si="21"/>
        <v/>
      </c>
      <c r="AT35" s="225" t="str">
        <f t="shared" si="22"/>
        <v/>
      </c>
      <c r="AU35" s="225" t="str">
        <f t="shared" si="23"/>
        <v/>
      </c>
      <c r="AV35" s="225" t="str">
        <f t="shared" si="24"/>
        <v/>
      </c>
      <c r="AW35" s="225" t="str">
        <f t="shared" si="25"/>
        <v/>
      </c>
      <c r="AX35" s="225" t="str">
        <f t="shared" si="26"/>
        <v/>
      </c>
      <c r="AY35" s="225" t="str">
        <f t="shared" si="27"/>
        <v/>
      </c>
      <c r="AZ35" s="225" t="str">
        <f t="shared" si="28"/>
        <v/>
      </c>
      <c r="BA35" s="225" t="str">
        <f t="shared" si="29"/>
        <v/>
      </c>
      <c r="BB35" s="225" t="str">
        <f t="shared" si="30"/>
        <v/>
      </c>
      <c r="BC35" s="225" t="str">
        <f t="shared" si="31"/>
        <v/>
      </c>
      <c r="BD35" s="225" t="str">
        <f t="shared" si="45"/>
        <v/>
      </c>
      <c r="BE35" s="225" t="str">
        <f t="shared" si="46"/>
        <v/>
      </c>
      <c r="BF35" s="225" t="str">
        <f t="shared" si="47"/>
        <v/>
      </c>
      <c r="BG35" s="225" t="str">
        <f t="shared" si="48"/>
        <v/>
      </c>
      <c r="BH35" s="225" t="str">
        <f t="shared" si="49"/>
        <v/>
      </c>
      <c r="BI35" s="225" t="str">
        <f t="shared" si="50"/>
        <v/>
      </c>
      <c r="BJ35" s="225" t="str">
        <f t="shared" si="51"/>
        <v/>
      </c>
      <c r="BK35" s="225" t="str">
        <f t="shared" si="52"/>
        <v/>
      </c>
      <c r="BL35" s="225" t="str">
        <f t="shared" si="53"/>
        <v/>
      </c>
      <c r="BM35" s="225" t="str">
        <f t="shared" si="54"/>
        <v/>
      </c>
      <c r="BN35" s="225" t="str">
        <f t="shared" si="55"/>
        <v/>
      </c>
      <c r="BO35" s="225" t="str">
        <f t="shared" si="56"/>
        <v/>
      </c>
      <c r="BP35" s="225" t="str">
        <f t="shared" si="57"/>
        <v/>
      </c>
      <c r="BQ35" s="225" t="str">
        <f t="shared" si="58"/>
        <v/>
      </c>
      <c r="BR35" s="225" t="str">
        <f t="shared" si="59"/>
        <v/>
      </c>
      <c r="BS35" s="225" t="str">
        <f t="shared" si="60"/>
        <v/>
      </c>
      <c r="BT35" s="237">
        <f t="shared" si="34"/>
        <v>0</v>
      </c>
      <c r="BU35" s="237">
        <f t="shared" si="35"/>
        <v>0</v>
      </c>
      <c r="BV35" s="237">
        <f t="shared" si="36"/>
        <v>0</v>
      </c>
      <c r="BW35" s="237">
        <f t="shared" si="37"/>
        <v>0</v>
      </c>
      <c r="BX35" s="237">
        <f t="shared" si="38"/>
        <v>0</v>
      </c>
      <c r="BY35" s="237">
        <f t="shared" si="39"/>
        <v>0</v>
      </c>
      <c r="BZ35" s="237">
        <f t="shared" si="40"/>
        <v>0</v>
      </c>
      <c r="CA35" s="237">
        <f t="shared" si="41"/>
        <v>0</v>
      </c>
    </row>
    <row r="36" spans="1:79" ht="20.100000000000001" customHeight="1">
      <c r="A36" s="235"/>
      <c r="B36" s="235"/>
      <c r="C36" s="234"/>
      <c r="D36" s="234"/>
      <c r="E36" s="234"/>
      <c r="F36" s="234"/>
      <c r="G36" s="234"/>
      <c r="H36" s="234"/>
      <c r="I36" s="234"/>
      <c r="J36" s="234"/>
      <c r="K36" s="234"/>
      <c r="L36" s="234"/>
      <c r="O36" s="219">
        <f t="shared" si="42"/>
        <v>0</v>
      </c>
      <c r="P36" s="225">
        <f t="shared" si="70"/>
        <v>0</v>
      </c>
      <c r="Q36" s="225">
        <f t="shared" si="70"/>
        <v>0</v>
      </c>
      <c r="R36" s="225">
        <f t="shared" si="70"/>
        <v>0</v>
      </c>
      <c r="S36" s="225">
        <f t="shared" si="70"/>
        <v>0</v>
      </c>
      <c r="T36" s="225">
        <f t="shared" si="70"/>
        <v>0</v>
      </c>
      <c r="U36" s="225">
        <f t="shared" si="70"/>
        <v>0</v>
      </c>
      <c r="V36" s="225">
        <f t="shared" si="44"/>
        <v>0</v>
      </c>
      <c r="X36" s="225" t="str">
        <f t="shared" si="62"/>
        <v/>
      </c>
      <c r="Y36" s="225" t="str">
        <f t="shared" si="63"/>
        <v/>
      </c>
      <c r="Z36" s="225" t="str">
        <f t="shared" si="64"/>
        <v/>
      </c>
      <c r="AA36" s="225" t="str">
        <f t="shared" si="65"/>
        <v/>
      </c>
      <c r="AB36" s="225" t="str">
        <f t="shared" si="66"/>
        <v/>
      </c>
      <c r="AC36" s="225" t="str">
        <f t="shared" si="67"/>
        <v/>
      </c>
      <c r="AD36" s="225" t="str">
        <f t="shared" si="68"/>
        <v/>
      </c>
      <c r="AE36" s="225" t="str">
        <f t="shared" si="69"/>
        <v/>
      </c>
      <c r="AF36" s="225" t="str">
        <f t="shared" ref="AF36:AF67" si="71">IF($B36=$W$3,E36*$Q36,"")</f>
        <v/>
      </c>
      <c r="AG36" s="225" t="str">
        <f t="shared" ref="AG36:AG67" si="72">IF($B36=$W$3,F36*$Q36,"")</f>
        <v/>
      </c>
      <c r="AH36" s="225" t="str">
        <f t="shared" ref="AH36:AH67" si="73">IF($B36=$W$3,G36*$Q36,"")</f>
        <v/>
      </c>
      <c r="AI36" s="225" t="str">
        <f t="shared" ref="AI36:AI67" si="74">IF($B36=$W$3,H36*$Q36,"")</f>
        <v/>
      </c>
      <c r="AJ36" s="225" t="str">
        <f t="shared" ref="AJ36:AJ67" si="75">IF($B36=$W$3,I36*$Q36,"")</f>
        <v/>
      </c>
      <c r="AK36" s="225" t="str">
        <f t="shared" ref="AK36:AK67" si="76">IF($B36=$W$3,J36*$Q36,"")</f>
        <v/>
      </c>
      <c r="AL36" s="225" t="str">
        <f t="shared" ref="AL36:AL67" si="77">IF($B36=$W$3,K36*$Q36,"")</f>
        <v/>
      </c>
      <c r="AM36" s="225" t="str">
        <f t="shared" ref="AM36:AM67" si="78">IF($B36=$W$3,L36*$Q36,"")</f>
        <v/>
      </c>
      <c r="AN36" s="225" t="str">
        <f t="shared" ref="AN36:AN67" si="79">IF($B36=$W$4,E36*$R36,"")</f>
        <v/>
      </c>
      <c r="AO36" s="225" t="str">
        <f t="shared" ref="AO36:AO67" si="80">IF($B36=$W$4,F36*$R36,"")</f>
        <v/>
      </c>
      <c r="AP36" s="225" t="str">
        <f t="shared" ref="AP36:AP67" si="81">IF($B36=$W$4,G36*$R36,"")</f>
        <v/>
      </c>
      <c r="AQ36" s="225" t="str">
        <f t="shared" ref="AQ36:AQ67" si="82">IF($B36=$W$4,H36*$R36,"")</f>
        <v/>
      </c>
      <c r="AR36" s="225" t="str">
        <f t="shared" ref="AR36:AR67" si="83">IF($B36=$W$4,I36*$R36,"")</f>
        <v/>
      </c>
      <c r="AS36" s="225" t="str">
        <f t="shared" ref="AS36:AS67" si="84">IF($B36=$W$4,J36*$R36,"")</f>
        <v/>
      </c>
      <c r="AT36" s="225" t="str">
        <f t="shared" ref="AT36:AT67" si="85">IF($B36=$W$4,K36*$R36,"")</f>
        <v/>
      </c>
      <c r="AU36" s="225" t="str">
        <f t="shared" ref="AU36:AU67" si="86">IF($B36=$W$4,L36*$R36,"")</f>
        <v/>
      </c>
      <c r="AV36" s="225" t="str">
        <f t="shared" ref="AV36:AV67" si="87">IF($B36=$W$5,E36*$S36,"")</f>
        <v/>
      </c>
      <c r="AW36" s="225" t="str">
        <f t="shared" ref="AW36:AW67" si="88">IF($B36=$W$5,F36*$S36,"")</f>
        <v/>
      </c>
      <c r="AX36" s="225" t="str">
        <f t="shared" ref="AX36:AX67" si="89">IF($B36=$W$5,G36*$S36,"")</f>
        <v/>
      </c>
      <c r="AY36" s="225" t="str">
        <f t="shared" ref="AY36:AY67" si="90">IF($B36=$W$5,H36*$S36,"")</f>
        <v/>
      </c>
      <c r="AZ36" s="225" t="str">
        <f t="shared" ref="AZ36:AZ67" si="91">IF($B36=$W$5,I36*$S36,"")</f>
        <v/>
      </c>
      <c r="BA36" s="225" t="str">
        <f t="shared" ref="BA36:BA67" si="92">IF($B36=$W$5,J36*$S36,"")</f>
        <v/>
      </c>
      <c r="BB36" s="225" t="str">
        <f t="shared" ref="BB36:BB67" si="93">IF($B36=$W$5,K36*$S36,"")</f>
        <v/>
      </c>
      <c r="BC36" s="225" t="str">
        <f t="shared" ref="BC36:BC67" si="94">IF($B36=$W$5,L36*$S36,"")</f>
        <v/>
      </c>
      <c r="BD36" s="225" t="str">
        <f t="shared" si="45"/>
        <v/>
      </c>
      <c r="BE36" s="225" t="str">
        <f t="shared" si="46"/>
        <v/>
      </c>
      <c r="BF36" s="225" t="str">
        <f t="shared" si="47"/>
        <v/>
      </c>
      <c r="BG36" s="225" t="str">
        <f t="shared" si="48"/>
        <v/>
      </c>
      <c r="BH36" s="225" t="str">
        <f t="shared" si="49"/>
        <v/>
      </c>
      <c r="BI36" s="225" t="str">
        <f t="shared" si="50"/>
        <v/>
      </c>
      <c r="BJ36" s="225" t="str">
        <f t="shared" si="51"/>
        <v/>
      </c>
      <c r="BK36" s="225" t="str">
        <f t="shared" si="52"/>
        <v/>
      </c>
      <c r="BL36" s="225" t="str">
        <f t="shared" si="53"/>
        <v/>
      </c>
      <c r="BM36" s="225" t="str">
        <f t="shared" si="54"/>
        <v/>
      </c>
      <c r="BN36" s="225" t="str">
        <f t="shared" si="55"/>
        <v/>
      </c>
      <c r="BO36" s="225" t="str">
        <f t="shared" si="56"/>
        <v/>
      </c>
      <c r="BP36" s="225" t="str">
        <f t="shared" si="57"/>
        <v/>
      </c>
      <c r="BQ36" s="225" t="str">
        <f t="shared" si="58"/>
        <v/>
      </c>
      <c r="BR36" s="225" t="str">
        <f t="shared" si="59"/>
        <v/>
      </c>
      <c r="BS36" s="225" t="str">
        <f t="shared" si="60"/>
        <v/>
      </c>
      <c r="BT36" s="237">
        <f t="shared" ref="BT36:BT67" si="95">E36*$V36</f>
        <v>0</v>
      </c>
      <c r="BU36" s="237">
        <f t="shared" ref="BU36:BU67" si="96">F36*$V36</f>
        <v>0</v>
      </c>
      <c r="BV36" s="237">
        <f t="shared" ref="BV36:BV67" si="97">G36*$V36</f>
        <v>0</v>
      </c>
      <c r="BW36" s="237">
        <f t="shared" ref="BW36:BW67" si="98">H36*$V36</f>
        <v>0</v>
      </c>
      <c r="BX36" s="237">
        <f t="shared" ref="BX36:BX67" si="99">I36*$V36</f>
        <v>0</v>
      </c>
      <c r="BY36" s="237">
        <f t="shared" ref="BY36:BY67" si="100">J36*$V36</f>
        <v>0</v>
      </c>
      <c r="BZ36" s="237">
        <f t="shared" ref="BZ36:BZ67" si="101">K36*$V36</f>
        <v>0</v>
      </c>
      <c r="CA36" s="237">
        <f t="shared" ref="CA36:CA67" si="102">L36*$V36</f>
        <v>0</v>
      </c>
    </row>
    <row r="37" spans="1:79" ht="20.100000000000001" customHeight="1">
      <c r="A37" s="235"/>
      <c r="B37" s="235"/>
      <c r="C37" s="234"/>
      <c r="D37" s="234"/>
      <c r="E37" s="234"/>
      <c r="F37" s="234"/>
      <c r="G37" s="234"/>
      <c r="H37" s="234"/>
      <c r="I37" s="234"/>
      <c r="J37" s="234"/>
      <c r="K37" s="234"/>
      <c r="L37" s="234"/>
      <c r="O37" s="219">
        <f t="shared" si="42"/>
        <v>0</v>
      </c>
      <c r="P37" s="225">
        <f t="shared" si="70"/>
        <v>0</v>
      </c>
      <c r="Q37" s="225">
        <f t="shared" si="70"/>
        <v>0</v>
      </c>
      <c r="R37" s="225">
        <f t="shared" si="70"/>
        <v>0</v>
      </c>
      <c r="S37" s="225">
        <f t="shared" si="70"/>
        <v>0</v>
      </c>
      <c r="T37" s="225">
        <f t="shared" si="70"/>
        <v>0</v>
      </c>
      <c r="U37" s="225">
        <f t="shared" si="70"/>
        <v>0</v>
      </c>
      <c r="V37" s="225">
        <f t="shared" si="44"/>
        <v>0</v>
      </c>
      <c r="X37" s="225" t="str">
        <f t="shared" si="62"/>
        <v/>
      </c>
      <c r="Y37" s="225" t="str">
        <f t="shared" si="63"/>
        <v/>
      </c>
      <c r="Z37" s="225" t="str">
        <f t="shared" si="64"/>
        <v/>
      </c>
      <c r="AA37" s="225" t="str">
        <f t="shared" si="65"/>
        <v/>
      </c>
      <c r="AB37" s="225" t="str">
        <f t="shared" si="66"/>
        <v/>
      </c>
      <c r="AC37" s="225" t="str">
        <f t="shared" si="67"/>
        <v/>
      </c>
      <c r="AD37" s="225" t="str">
        <f t="shared" si="68"/>
        <v/>
      </c>
      <c r="AE37" s="225" t="str">
        <f t="shared" si="69"/>
        <v/>
      </c>
      <c r="AF37" s="225" t="str">
        <f t="shared" si="71"/>
        <v/>
      </c>
      <c r="AG37" s="225" t="str">
        <f t="shared" si="72"/>
        <v/>
      </c>
      <c r="AH37" s="225" t="str">
        <f t="shared" si="73"/>
        <v/>
      </c>
      <c r="AI37" s="225" t="str">
        <f t="shared" si="74"/>
        <v/>
      </c>
      <c r="AJ37" s="225" t="str">
        <f t="shared" si="75"/>
        <v/>
      </c>
      <c r="AK37" s="225" t="str">
        <f t="shared" si="76"/>
        <v/>
      </c>
      <c r="AL37" s="225" t="str">
        <f t="shared" si="77"/>
        <v/>
      </c>
      <c r="AM37" s="225" t="str">
        <f t="shared" si="78"/>
        <v/>
      </c>
      <c r="AN37" s="225" t="str">
        <f t="shared" si="79"/>
        <v/>
      </c>
      <c r="AO37" s="225" t="str">
        <f t="shared" si="80"/>
        <v/>
      </c>
      <c r="AP37" s="225" t="str">
        <f t="shared" si="81"/>
        <v/>
      </c>
      <c r="AQ37" s="225" t="str">
        <f t="shared" si="82"/>
        <v/>
      </c>
      <c r="AR37" s="225" t="str">
        <f t="shared" si="83"/>
        <v/>
      </c>
      <c r="AS37" s="225" t="str">
        <f t="shared" si="84"/>
        <v/>
      </c>
      <c r="AT37" s="225" t="str">
        <f t="shared" si="85"/>
        <v/>
      </c>
      <c r="AU37" s="225" t="str">
        <f t="shared" si="86"/>
        <v/>
      </c>
      <c r="AV37" s="225" t="str">
        <f t="shared" si="87"/>
        <v/>
      </c>
      <c r="AW37" s="225" t="str">
        <f t="shared" si="88"/>
        <v/>
      </c>
      <c r="AX37" s="225" t="str">
        <f t="shared" si="89"/>
        <v/>
      </c>
      <c r="AY37" s="225" t="str">
        <f t="shared" si="90"/>
        <v/>
      </c>
      <c r="AZ37" s="225" t="str">
        <f t="shared" si="91"/>
        <v/>
      </c>
      <c r="BA37" s="225" t="str">
        <f t="shared" si="92"/>
        <v/>
      </c>
      <c r="BB37" s="225" t="str">
        <f t="shared" si="93"/>
        <v/>
      </c>
      <c r="BC37" s="225" t="str">
        <f t="shared" si="94"/>
        <v/>
      </c>
      <c r="BD37" s="225" t="str">
        <f t="shared" si="45"/>
        <v/>
      </c>
      <c r="BE37" s="225" t="str">
        <f t="shared" si="46"/>
        <v/>
      </c>
      <c r="BF37" s="225" t="str">
        <f t="shared" si="47"/>
        <v/>
      </c>
      <c r="BG37" s="225" t="str">
        <f t="shared" si="48"/>
        <v/>
      </c>
      <c r="BH37" s="225" t="str">
        <f t="shared" si="49"/>
        <v/>
      </c>
      <c r="BI37" s="225" t="str">
        <f t="shared" si="50"/>
        <v/>
      </c>
      <c r="BJ37" s="225" t="str">
        <f t="shared" si="51"/>
        <v/>
      </c>
      <c r="BK37" s="225" t="str">
        <f t="shared" si="52"/>
        <v/>
      </c>
      <c r="BL37" s="225" t="str">
        <f t="shared" si="53"/>
        <v/>
      </c>
      <c r="BM37" s="225" t="str">
        <f t="shared" si="54"/>
        <v/>
      </c>
      <c r="BN37" s="225" t="str">
        <f t="shared" si="55"/>
        <v/>
      </c>
      <c r="BO37" s="225" t="str">
        <f t="shared" si="56"/>
        <v/>
      </c>
      <c r="BP37" s="225" t="str">
        <f t="shared" si="57"/>
        <v/>
      </c>
      <c r="BQ37" s="225" t="str">
        <f t="shared" si="58"/>
        <v/>
      </c>
      <c r="BR37" s="225" t="str">
        <f t="shared" si="59"/>
        <v/>
      </c>
      <c r="BS37" s="225" t="str">
        <f t="shared" si="60"/>
        <v/>
      </c>
      <c r="BT37" s="237">
        <f t="shared" si="95"/>
        <v>0</v>
      </c>
      <c r="BU37" s="237">
        <f t="shared" si="96"/>
        <v>0</v>
      </c>
      <c r="BV37" s="237">
        <f t="shared" si="97"/>
        <v>0</v>
      </c>
      <c r="BW37" s="237">
        <f t="shared" si="98"/>
        <v>0</v>
      </c>
      <c r="BX37" s="237">
        <f t="shared" si="99"/>
        <v>0</v>
      </c>
      <c r="BY37" s="237">
        <f t="shared" si="100"/>
        <v>0</v>
      </c>
      <c r="BZ37" s="237">
        <f t="shared" si="101"/>
        <v>0</v>
      </c>
      <c r="CA37" s="237">
        <f t="shared" si="102"/>
        <v>0</v>
      </c>
    </row>
    <row r="38" spans="1:79" ht="20.100000000000001" customHeight="1">
      <c r="A38" s="235"/>
      <c r="B38" s="235"/>
      <c r="C38" s="234"/>
      <c r="D38" s="234"/>
      <c r="E38" s="234"/>
      <c r="F38" s="234"/>
      <c r="G38" s="234"/>
      <c r="H38" s="234"/>
      <c r="I38" s="234"/>
      <c r="J38" s="234"/>
      <c r="K38" s="234"/>
      <c r="L38" s="234"/>
      <c r="O38" s="219">
        <f t="shared" si="42"/>
        <v>0</v>
      </c>
      <c r="P38" s="225">
        <f t="shared" si="70"/>
        <v>0</v>
      </c>
      <c r="Q38" s="225">
        <f t="shared" si="70"/>
        <v>0</v>
      </c>
      <c r="R38" s="225">
        <f t="shared" si="70"/>
        <v>0</v>
      </c>
      <c r="S38" s="225">
        <f t="shared" si="70"/>
        <v>0</v>
      </c>
      <c r="T38" s="225">
        <f t="shared" si="70"/>
        <v>0</v>
      </c>
      <c r="U38" s="225">
        <f t="shared" si="70"/>
        <v>0</v>
      </c>
      <c r="V38" s="225">
        <f t="shared" si="44"/>
        <v>0</v>
      </c>
      <c r="X38" s="225" t="str">
        <f t="shared" si="62"/>
        <v/>
      </c>
      <c r="Y38" s="225" t="str">
        <f t="shared" si="63"/>
        <v/>
      </c>
      <c r="Z38" s="225" t="str">
        <f t="shared" si="64"/>
        <v/>
      </c>
      <c r="AA38" s="225" t="str">
        <f t="shared" si="65"/>
        <v/>
      </c>
      <c r="AB38" s="225" t="str">
        <f t="shared" si="66"/>
        <v/>
      </c>
      <c r="AC38" s="225" t="str">
        <f t="shared" si="67"/>
        <v/>
      </c>
      <c r="AD38" s="225" t="str">
        <f t="shared" si="68"/>
        <v/>
      </c>
      <c r="AE38" s="225" t="str">
        <f t="shared" si="69"/>
        <v/>
      </c>
      <c r="AF38" s="225" t="str">
        <f t="shared" si="71"/>
        <v/>
      </c>
      <c r="AG38" s="225" t="str">
        <f t="shared" si="72"/>
        <v/>
      </c>
      <c r="AH38" s="225" t="str">
        <f t="shared" si="73"/>
        <v/>
      </c>
      <c r="AI38" s="225" t="str">
        <f t="shared" si="74"/>
        <v/>
      </c>
      <c r="AJ38" s="225" t="str">
        <f t="shared" si="75"/>
        <v/>
      </c>
      <c r="AK38" s="225" t="str">
        <f t="shared" si="76"/>
        <v/>
      </c>
      <c r="AL38" s="225" t="str">
        <f t="shared" si="77"/>
        <v/>
      </c>
      <c r="AM38" s="225" t="str">
        <f t="shared" si="78"/>
        <v/>
      </c>
      <c r="AN38" s="225" t="str">
        <f t="shared" si="79"/>
        <v/>
      </c>
      <c r="AO38" s="225" t="str">
        <f t="shared" si="80"/>
        <v/>
      </c>
      <c r="AP38" s="225" t="str">
        <f t="shared" si="81"/>
        <v/>
      </c>
      <c r="AQ38" s="225" t="str">
        <f t="shared" si="82"/>
        <v/>
      </c>
      <c r="AR38" s="225" t="str">
        <f t="shared" si="83"/>
        <v/>
      </c>
      <c r="AS38" s="225" t="str">
        <f t="shared" si="84"/>
        <v/>
      </c>
      <c r="AT38" s="225" t="str">
        <f t="shared" si="85"/>
        <v/>
      </c>
      <c r="AU38" s="225" t="str">
        <f t="shared" si="86"/>
        <v/>
      </c>
      <c r="AV38" s="225" t="str">
        <f t="shared" si="87"/>
        <v/>
      </c>
      <c r="AW38" s="225" t="str">
        <f t="shared" si="88"/>
        <v/>
      </c>
      <c r="AX38" s="225" t="str">
        <f t="shared" si="89"/>
        <v/>
      </c>
      <c r="AY38" s="225" t="str">
        <f t="shared" si="90"/>
        <v/>
      </c>
      <c r="AZ38" s="225" t="str">
        <f t="shared" si="91"/>
        <v/>
      </c>
      <c r="BA38" s="225" t="str">
        <f t="shared" si="92"/>
        <v/>
      </c>
      <c r="BB38" s="225" t="str">
        <f t="shared" si="93"/>
        <v/>
      </c>
      <c r="BC38" s="225" t="str">
        <f t="shared" si="94"/>
        <v/>
      </c>
      <c r="BD38" s="225" t="str">
        <f t="shared" si="45"/>
        <v/>
      </c>
      <c r="BE38" s="225" t="str">
        <f t="shared" si="46"/>
        <v/>
      </c>
      <c r="BF38" s="225" t="str">
        <f t="shared" si="47"/>
        <v/>
      </c>
      <c r="BG38" s="225" t="str">
        <f t="shared" si="48"/>
        <v/>
      </c>
      <c r="BH38" s="225" t="str">
        <f t="shared" si="49"/>
        <v/>
      </c>
      <c r="BI38" s="225" t="str">
        <f t="shared" si="50"/>
        <v/>
      </c>
      <c r="BJ38" s="225" t="str">
        <f t="shared" si="51"/>
        <v/>
      </c>
      <c r="BK38" s="225" t="str">
        <f t="shared" si="52"/>
        <v/>
      </c>
      <c r="BL38" s="225" t="str">
        <f t="shared" si="53"/>
        <v/>
      </c>
      <c r="BM38" s="225" t="str">
        <f t="shared" si="54"/>
        <v/>
      </c>
      <c r="BN38" s="225" t="str">
        <f t="shared" si="55"/>
        <v/>
      </c>
      <c r="BO38" s="225" t="str">
        <f t="shared" si="56"/>
        <v/>
      </c>
      <c r="BP38" s="225" t="str">
        <f t="shared" si="57"/>
        <v/>
      </c>
      <c r="BQ38" s="225" t="str">
        <f t="shared" si="58"/>
        <v/>
      </c>
      <c r="BR38" s="225" t="str">
        <f t="shared" si="59"/>
        <v/>
      </c>
      <c r="BS38" s="225" t="str">
        <f t="shared" si="60"/>
        <v/>
      </c>
      <c r="BT38" s="237">
        <f t="shared" si="95"/>
        <v>0</v>
      </c>
      <c r="BU38" s="237">
        <f t="shared" si="96"/>
        <v>0</v>
      </c>
      <c r="BV38" s="237">
        <f t="shared" si="97"/>
        <v>0</v>
      </c>
      <c r="BW38" s="237">
        <f t="shared" si="98"/>
        <v>0</v>
      </c>
      <c r="BX38" s="237">
        <f t="shared" si="99"/>
        <v>0</v>
      </c>
      <c r="BY38" s="237">
        <f t="shared" si="100"/>
        <v>0</v>
      </c>
      <c r="BZ38" s="237">
        <f t="shared" si="101"/>
        <v>0</v>
      </c>
      <c r="CA38" s="237">
        <f t="shared" si="102"/>
        <v>0</v>
      </c>
    </row>
    <row r="39" spans="1:79" ht="20.100000000000001" customHeight="1">
      <c r="A39" s="235"/>
      <c r="B39" s="235"/>
      <c r="C39" s="234"/>
      <c r="D39" s="234"/>
      <c r="E39" s="234"/>
      <c r="F39" s="234"/>
      <c r="G39" s="234"/>
      <c r="H39" s="234"/>
      <c r="I39" s="234"/>
      <c r="J39" s="234"/>
      <c r="K39" s="234"/>
      <c r="L39" s="234"/>
      <c r="O39" s="219">
        <f t="shared" si="42"/>
        <v>0</v>
      </c>
      <c r="P39" s="225">
        <f t="shared" si="70"/>
        <v>0</v>
      </c>
      <c r="Q39" s="225">
        <f t="shared" si="70"/>
        <v>0</v>
      </c>
      <c r="R39" s="225">
        <f t="shared" si="70"/>
        <v>0</v>
      </c>
      <c r="S39" s="225">
        <f t="shared" si="70"/>
        <v>0</v>
      </c>
      <c r="T39" s="225">
        <f t="shared" si="70"/>
        <v>0</v>
      </c>
      <c r="U39" s="225">
        <f t="shared" si="70"/>
        <v>0</v>
      </c>
      <c r="V39" s="225">
        <f t="shared" si="44"/>
        <v>0</v>
      </c>
      <c r="X39" s="225" t="str">
        <f t="shared" si="62"/>
        <v/>
      </c>
      <c r="Y39" s="225" t="str">
        <f t="shared" si="63"/>
        <v/>
      </c>
      <c r="Z39" s="225" t="str">
        <f t="shared" si="64"/>
        <v/>
      </c>
      <c r="AA39" s="225" t="str">
        <f t="shared" si="65"/>
        <v/>
      </c>
      <c r="AB39" s="225" t="str">
        <f t="shared" si="66"/>
        <v/>
      </c>
      <c r="AC39" s="225" t="str">
        <f t="shared" si="67"/>
        <v/>
      </c>
      <c r="AD39" s="225" t="str">
        <f t="shared" si="68"/>
        <v/>
      </c>
      <c r="AE39" s="225" t="str">
        <f t="shared" si="69"/>
        <v/>
      </c>
      <c r="AF39" s="225" t="str">
        <f t="shared" si="71"/>
        <v/>
      </c>
      <c r="AG39" s="225" t="str">
        <f t="shared" si="72"/>
        <v/>
      </c>
      <c r="AH39" s="225" t="str">
        <f t="shared" si="73"/>
        <v/>
      </c>
      <c r="AI39" s="225" t="str">
        <f t="shared" si="74"/>
        <v/>
      </c>
      <c r="AJ39" s="225" t="str">
        <f t="shared" si="75"/>
        <v/>
      </c>
      <c r="AK39" s="225" t="str">
        <f t="shared" si="76"/>
        <v/>
      </c>
      <c r="AL39" s="225" t="str">
        <f t="shared" si="77"/>
        <v/>
      </c>
      <c r="AM39" s="225" t="str">
        <f t="shared" si="78"/>
        <v/>
      </c>
      <c r="AN39" s="225" t="str">
        <f t="shared" si="79"/>
        <v/>
      </c>
      <c r="AO39" s="225" t="str">
        <f t="shared" si="80"/>
        <v/>
      </c>
      <c r="AP39" s="225" t="str">
        <f t="shared" si="81"/>
        <v/>
      </c>
      <c r="AQ39" s="225" t="str">
        <f t="shared" si="82"/>
        <v/>
      </c>
      <c r="AR39" s="225" t="str">
        <f t="shared" si="83"/>
        <v/>
      </c>
      <c r="AS39" s="225" t="str">
        <f t="shared" si="84"/>
        <v/>
      </c>
      <c r="AT39" s="225" t="str">
        <f t="shared" si="85"/>
        <v/>
      </c>
      <c r="AU39" s="225" t="str">
        <f t="shared" si="86"/>
        <v/>
      </c>
      <c r="AV39" s="225" t="str">
        <f t="shared" si="87"/>
        <v/>
      </c>
      <c r="AW39" s="225" t="str">
        <f t="shared" si="88"/>
        <v/>
      </c>
      <c r="AX39" s="225" t="str">
        <f t="shared" si="89"/>
        <v/>
      </c>
      <c r="AY39" s="225" t="str">
        <f t="shared" si="90"/>
        <v/>
      </c>
      <c r="AZ39" s="225" t="str">
        <f t="shared" si="91"/>
        <v/>
      </c>
      <c r="BA39" s="225" t="str">
        <f t="shared" si="92"/>
        <v/>
      </c>
      <c r="BB39" s="225" t="str">
        <f t="shared" si="93"/>
        <v/>
      </c>
      <c r="BC39" s="225" t="str">
        <f t="shared" si="94"/>
        <v/>
      </c>
      <c r="BD39" s="225" t="str">
        <f t="shared" si="45"/>
        <v/>
      </c>
      <c r="BE39" s="225" t="str">
        <f t="shared" si="46"/>
        <v/>
      </c>
      <c r="BF39" s="225" t="str">
        <f t="shared" si="47"/>
        <v/>
      </c>
      <c r="BG39" s="225" t="str">
        <f t="shared" si="48"/>
        <v/>
      </c>
      <c r="BH39" s="225" t="str">
        <f t="shared" si="49"/>
        <v/>
      </c>
      <c r="BI39" s="225" t="str">
        <f t="shared" si="50"/>
        <v/>
      </c>
      <c r="BJ39" s="225" t="str">
        <f t="shared" si="51"/>
        <v/>
      </c>
      <c r="BK39" s="225" t="str">
        <f t="shared" si="52"/>
        <v/>
      </c>
      <c r="BL39" s="225" t="str">
        <f t="shared" si="53"/>
        <v/>
      </c>
      <c r="BM39" s="225" t="str">
        <f t="shared" si="54"/>
        <v/>
      </c>
      <c r="BN39" s="225" t="str">
        <f t="shared" si="55"/>
        <v/>
      </c>
      <c r="BO39" s="225" t="str">
        <f t="shared" si="56"/>
        <v/>
      </c>
      <c r="BP39" s="225" t="str">
        <f t="shared" si="57"/>
        <v/>
      </c>
      <c r="BQ39" s="225" t="str">
        <f t="shared" si="58"/>
        <v/>
      </c>
      <c r="BR39" s="225" t="str">
        <f t="shared" si="59"/>
        <v/>
      </c>
      <c r="BS39" s="225" t="str">
        <f t="shared" si="60"/>
        <v/>
      </c>
      <c r="BT39" s="237">
        <f t="shared" si="95"/>
        <v>0</v>
      </c>
      <c r="BU39" s="237">
        <f t="shared" si="96"/>
        <v>0</v>
      </c>
      <c r="BV39" s="237">
        <f t="shared" si="97"/>
        <v>0</v>
      </c>
      <c r="BW39" s="237">
        <f t="shared" si="98"/>
        <v>0</v>
      </c>
      <c r="BX39" s="237">
        <f t="shared" si="99"/>
        <v>0</v>
      </c>
      <c r="BY39" s="237">
        <f t="shared" si="100"/>
        <v>0</v>
      </c>
      <c r="BZ39" s="237">
        <f t="shared" si="101"/>
        <v>0</v>
      </c>
      <c r="CA39" s="237">
        <f t="shared" si="102"/>
        <v>0</v>
      </c>
    </row>
    <row r="40" spans="1:79" ht="20.100000000000001" customHeight="1">
      <c r="A40" s="235"/>
      <c r="B40" s="235"/>
      <c r="C40" s="234"/>
      <c r="D40" s="234"/>
      <c r="E40" s="234"/>
      <c r="F40" s="234"/>
      <c r="G40" s="234"/>
      <c r="H40" s="234"/>
      <c r="I40" s="234"/>
      <c r="J40" s="234"/>
      <c r="K40" s="234"/>
      <c r="L40" s="234"/>
      <c r="O40" s="219">
        <f t="shared" si="42"/>
        <v>0</v>
      </c>
      <c r="P40" s="225">
        <f t="shared" si="70"/>
        <v>0</v>
      </c>
      <c r="Q40" s="225">
        <f t="shared" si="70"/>
        <v>0</v>
      </c>
      <c r="R40" s="225">
        <f t="shared" si="70"/>
        <v>0</v>
      </c>
      <c r="S40" s="225">
        <f t="shared" si="70"/>
        <v>0</v>
      </c>
      <c r="T40" s="225">
        <f t="shared" si="70"/>
        <v>0</v>
      </c>
      <c r="U40" s="225">
        <f t="shared" si="70"/>
        <v>0</v>
      </c>
      <c r="V40" s="225">
        <f t="shared" si="44"/>
        <v>0</v>
      </c>
      <c r="X40" s="225" t="str">
        <f t="shared" si="62"/>
        <v/>
      </c>
      <c r="Y40" s="225" t="str">
        <f t="shared" si="63"/>
        <v/>
      </c>
      <c r="Z40" s="225" t="str">
        <f t="shared" si="64"/>
        <v/>
      </c>
      <c r="AA40" s="225" t="str">
        <f t="shared" si="65"/>
        <v/>
      </c>
      <c r="AB40" s="225" t="str">
        <f t="shared" si="66"/>
        <v/>
      </c>
      <c r="AC40" s="225" t="str">
        <f t="shared" si="67"/>
        <v/>
      </c>
      <c r="AD40" s="225" t="str">
        <f t="shared" si="68"/>
        <v/>
      </c>
      <c r="AE40" s="225" t="str">
        <f t="shared" si="69"/>
        <v/>
      </c>
      <c r="AF40" s="225" t="str">
        <f t="shared" si="71"/>
        <v/>
      </c>
      <c r="AG40" s="225" t="str">
        <f t="shared" si="72"/>
        <v/>
      </c>
      <c r="AH40" s="225" t="str">
        <f t="shared" si="73"/>
        <v/>
      </c>
      <c r="AI40" s="225" t="str">
        <f t="shared" si="74"/>
        <v/>
      </c>
      <c r="AJ40" s="225" t="str">
        <f t="shared" si="75"/>
        <v/>
      </c>
      <c r="AK40" s="225" t="str">
        <f t="shared" si="76"/>
        <v/>
      </c>
      <c r="AL40" s="225" t="str">
        <f t="shared" si="77"/>
        <v/>
      </c>
      <c r="AM40" s="225" t="str">
        <f t="shared" si="78"/>
        <v/>
      </c>
      <c r="AN40" s="225" t="str">
        <f t="shared" si="79"/>
        <v/>
      </c>
      <c r="AO40" s="225" t="str">
        <f t="shared" si="80"/>
        <v/>
      </c>
      <c r="AP40" s="225" t="str">
        <f t="shared" si="81"/>
        <v/>
      </c>
      <c r="AQ40" s="225" t="str">
        <f t="shared" si="82"/>
        <v/>
      </c>
      <c r="AR40" s="225" t="str">
        <f t="shared" si="83"/>
        <v/>
      </c>
      <c r="AS40" s="225" t="str">
        <f t="shared" si="84"/>
        <v/>
      </c>
      <c r="AT40" s="225" t="str">
        <f t="shared" si="85"/>
        <v/>
      </c>
      <c r="AU40" s="225" t="str">
        <f t="shared" si="86"/>
        <v/>
      </c>
      <c r="AV40" s="225" t="str">
        <f t="shared" si="87"/>
        <v/>
      </c>
      <c r="AW40" s="225" t="str">
        <f t="shared" si="88"/>
        <v/>
      </c>
      <c r="AX40" s="225" t="str">
        <f t="shared" si="89"/>
        <v/>
      </c>
      <c r="AY40" s="225" t="str">
        <f t="shared" si="90"/>
        <v/>
      </c>
      <c r="AZ40" s="225" t="str">
        <f t="shared" si="91"/>
        <v/>
      </c>
      <c r="BA40" s="225" t="str">
        <f t="shared" si="92"/>
        <v/>
      </c>
      <c r="BB40" s="225" t="str">
        <f t="shared" si="93"/>
        <v/>
      </c>
      <c r="BC40" s="225" t="str">
        <f t="shared" si="94"/>
        <v/>
      </c>
      <c r="BD40" s="225" t="str">
        <f t="shared" si="45"/>
        <v/>
      </c>
      <c r="BE40" s="225" t="str">
        <f t="shared" si="46"/>
        <v/>
      </c>
      <c r="BF40" s="225" t="str">
        <f t="shared" si="47"/>
        <v/>
      </c>
      <c r="BG40" s="225" t="str">
        <f t="shared" si="48"/>
        <v/>
      </c>
      <c r="BH40" s="225" t="str">
        <f t="shared" si="49"/>
        <v/>
      </c>
      <c r="BI40" s="225" t="str">
        <f t="shared" si="50"/>
        <v/>
      </c>
      <c r="BJ40" s="225" t="str">
        <f t="shared" si="51"/>
        <v/>
      </c>
      <c r="BK40" s="225" t="str">
        <f t="shared" si="52"/>
        <v/>
      </c>
      <c r="BL40" s="225" t="str">
        <f t="shared" si="53"/>
        <v/>
      </c>
      <c r="BM40" s="225" t="str">
        <f t="shared" si="54"/>
        <v/>
      </c>
      <c r="BN40" s="225" t="str">
        <f t="shared" si="55"/>
        <v/>
      </c>
      <c r="BO40" s="225" t="str">
        <f t="shared" si="56"/>
        <v/>
      </c>
      <c r="BP40" s="225" t="str">
        <f t="shared" si="57"/>
        <v/>
      </c>
      <c r="BQ40" s="225" t="str">
        <f t="shared" si="58"/>
        <v/>
      </c>
      <c r="BR40" s="225" t="str">
        <f t="shared" si="59"/>
        <v/>
      </c>
      <c r="BS40" s="225" t="str">
        <f t="shared" si="60"/>
        <v/>
      </c>
      <c r="BT40" s="237">
        <f t="shared" si="95"/>
        <v>0</v>
      </c>
      <c r="BU40" s="237">
        <f t="shared" si="96"/>
        <v>0</v>
      </c>
      <c r="BV40" s="237">
        <f t="shared" si="97"/>
        <v>0</v>
      </c>
      <c r="BW40" s="237">
        <f t="shared" si="98"/>
        <v>0</v>
      </c>
      <c r="BX40" s="237">
        <f t="shared" si="99"/>
        <v>0</v>
      </c>
      <c r="BY40" s="237">
        <f t="shared" si="100"/>
        <v>0</v>
      </c>
      <c r="BZ40" s="237">
        <f t="shared" si="101"/>
        <v>0</v>
      </c>
      <c r="CA40" s="237">
        <f t="shared" si="102"/>
        <v>0</v>
      </c>
    </row>
    <row r="41" spans="1:79" ht="20.100000000000001" customHeight="1">
      <c r="A41" s="235"/>
      <c r="B41" s="235"/>
      <c r="C41" s="234"/>
      <c r="D41" s="234"/>
      <c r="E41" s="234"/>
      <c r="F41" s="234"/>
      <c r="G41" s="234"/>
      <c r="H41" s="234"/>
      <c r="I41" s="234"/>
      <c r="J41" s="234"/>
      <c r="K41" s="234"/>
      <c r="L41" s="234"/>
      <c r="O41" s="219">
        <f t="shared" si="42"/>
        <v>0</v>
      </c>
      <c r="P41" s="225">
        <f t="shared" si="70"/>
        <v>0</v>
      </c>
      <c r="Q41" s="225">
        <f t="shared" si="70"/>
        <v>0</v>
      </c>
      <c r="R41" s="225">
        <f t="shared" si="70"/>
        <v>0</v>
      </c>
      <c r="S41" s="225">
        <f t="shared" si="70"/>
        <v>0</v>
      </c>
      <c r="T41" s="225">
        <f t="shared" si="70"/>
        <v>0</v>
      </c>
      <c r="U41" s="225">
        <f t="shared" si="70"/>
        <v>0</v>
      </c>
      <c r="V41" s="225">
        <f t="shared" si="44"/>
        <v>0</v>
      </c>
      <c r="X41" s="225" t="str">
        <f t="shared" si="62"/>
        <v/>
      </c>
      <c r="Y41" s="225" t="str">
        <f t="shared" si="63"/>
        <v/>
      </c>
      <c r="Z41" s="225" t="str">
        <f t="shared" si="64"/>
        <v/>
      </c>
      <c r="AA41" s="225" t="str">
        <f t="shared" si="65"/>
        <v/>
      </c>
      <c r="AB41" s="225" t="str">
        <f t="shared" si="66"/>
        <v/>
      </c>
      <c r="AC41" s="225" t="str">
        <f t="shared" si="67"/>
        <v/>
      </c>
      <c r="AD41" s="225" t="str">
        <f t="shared" si="68"/>
        <v/>
      </c>
      <c r="AE41" s="225" t="str">
        <f t="shared" si="69"/>
        <v/>
      </c>
      <c r="AF41" s="225" t="str">
        <f t="shared" si="71"/>
        <v/>
      </c>
      <c r="AG41" s="225" t="str">
        <f t="shared" si="72"/>
        <v/>
      </c>
      <c r="AH41" s="225" t="str">
        <f t="shared" si="73"/>
        <v/>
      </c>
      <c r="AI41" s="225" t="str">
        <f t="shared" si="74"/>
        <v/>
      </c>
      <c r="AJ41" s="225" t="str">
        <f t="shared" si="75"/>
        <v/>
      </c>
      <c r="AK41" s="225" t="str">
        <f t="shared" si="76"/>
        <v/>
      </c>
      <c r="AL41" s="225" t="str">
        <f t="shared" si="77"/>
        <v/>
      </c>
      <c r="AM41" s="225" t="str">
        <f t="shared" si="78"/>
        <v/>
      </c>
      <c r="AN41" s="225" t="str">
        <f t="shared" si="79"/>
        <v/>
      </c>
      <c r="AO41" s="225" t="str">
        <f t="shared" si="80"/>
        <v/>
      </c>
      <c r="AP41" s="225" t="str">
        <f t="shared" si="81"/>
        <v/>
      </c>
      <c r="AQ41" s="225" t="str">
        <f t="shared" si="82"/>
        <v/>
      </c>
      <c r="AR41" s="225" t="str">
        <f t="shared" si="83"/>
        <v/>
      </c>
      <c r="AS41" s="225" t="str">
        <f t="shared" si="84"/>
        <v/>
      </c>
      <c r="AT41" s="225" t="str">
        <f t="shared" si="85"/>
        <v/>
      </c>
      <c r="AU41" s="225" t="str">
        <f t="shared" si="86"/>
        <v/>
      </c>
      <c r="AV41" s="225" t="str">
        <f t="shared" si="87"/>
        <v/>
      </c>
      <c r="AW41" s="225" t="str">
        <f t="shared" si="88"/>
        <v/>
      </c>
      <c r="AX41" s="225" t="str">
        <f t="shared" si="89"/>
        <v/>
      </c>
      <c r="AY41" s="225" t="str">
        <f t="shared" si="90"/>
        <v/>
      </c>
      <c r="AZ41" s="225" t="str">
        <f t="shared" si="91"/>
        <v/>
      </c>
      <c r="BA41" s="225" t="str">
        <f t="shared" si="92"/>
        <v/>
      </c>
      <c r="BB41" s="225" t="str">
        <f t="shared" si="93"/>
        <v/>
      </c>
      <c r="BC41" s="225" t="str">
        <f t="shared" si="94"/>
        <v/>
      </c>
      <c r="BD41" s="225" t="str">
        <f t="shared" si="45"/>
        <v/>
      </c>
      <c r="BE41" s="225" t="str">
        <f t="shared" si="46"/>
        <v/>
      </c>
      <c r="BF41" s="225" t="str">
        <f t="shared" si="47"/>
        <v/>
      </c>
      <c r="BG41" s="225" t="str">
        <f t="shared" si="48"/>
        <v/>
      </c>
      <c r="BH41" s="225" t="str">
        <f t="shared" si="49"/>
        <v/>
      </c>
      <c r="BI41" s="225" t="str">
        <f t="shared" si="50"/>
        <v/>
      </c>
      <c r="BJ41" s="225" t="str">
        <f t="shared" si="51"/>
        <v/>
      </c>
      <c r="BK41" s="225" t="str">
        <f t="shared" si="52"/>
        <v/>
      </c>
      <c r="BL41" s="225" t="str">
        <f t="shared" si="53"/>
        <v/>
      </c>
      <c r="BM41" s="225" t="str">
        <f t="shared" si="54"/>
        <v/>
      </c>
      <c r="BN41" s="225" t="str">
        <f t="shared" si="55"/>
        <v/>
      </c>
      <c r="BO41" s="225" t="str">
        <f t="shared" si="56"/>
        <v/>
      </c>
      <c r="BP41" s="225" t="str">
        <f t="shared" si="57"/>
        <v/>
      </c>
      <c r="BQ41" s="225" t="str">
        <f t="shared" si="58"/>
        <v/>
      </c>
      <c r="BR41" s="225" t="str">
        <f t="shared" si="59"/>
        <v/>
      </c>
      <c r="BS41" s="225" t="str">
        <f t="shared" si="60"/>
        <v/>
      </c>
      <c r="BT41" s="237">
        <f t="shared" si="95"/>
        <v>0</v>
      </c>
      <c r="BU41" s="237">
        <f t="shared" si="96"/>
        <v>0</v>
      </c>
      <c r="BV41" s="237">
        <f t="shared" si="97"/>
        <v>0</v>
      </c>
      <c r="BW41" s="237">
        <f t="shared" si="98"/>
        <v>0</v>
      </c>
      <c r="BX41" s="237">
        <f t="shared" si="99"/>
        <v>0</v>
      </c>
      <c r="BY41" s="237">
        <f t="shared" si="100"/>
        <v>0</v>
      </c>
      <c r="BZ41" s="237">
        <f t="shared" si="101"/>
        <v>0</v>
      </c>
      <c r="CA41" s="237">
        <f t="shared" si="102"/>
        <v>0</v>
      </c>
    </row>
    <row r="42" spans="1:79" ht="20.100000000000001" customHeight="1">
      <c r="A42" s="235"/>
      <c r="B42" s="235"/>
      <c r="C42" s="234"/>
      <c r="D42" s="234"/>
      <c r="E42" s="234"/>
      <c r="F42" s="234"/>
      <c r="G42" s="234"/>
      <c r="H42" s="234"/>
      <c r="I42" s="234"/>
      <c r="J42" s="234"/>
      <c r="K42" s="234"/>
      <c r="L42" s="234"/>
      <c r="O42" s="219">
        <f t="shared" si="42"/>
        <v>0</v>
      </c>
      <c r="P42" s="225">
        <f t="shared" si="70"/>
        <v>0</v>
      </c>
      <c r="Q42" s="225">
        <f t="shared" si="70"/>
        <v>0</v>
      </c>
      <c r="R42" s="225">
        <f t="shared" si="70"/>
        <v>0</v>
      </c>
      <c r="S42" s="225">
        <f t="shared" si="70"/>
        <v>0</v>
      </c>
      <c r="T42" s="225">
        <f t="shared" si="70"/>
        <v>0</v>
      </c>
      <c r="U42" s="225">
        <f t="shared" si="70"/>
        <v>0</v>
      </c>
      <c r="V42" s="225">
        <f t="shared" si="44"/>
        <v>0</v>
      </c>
      <c r="X42" s="225" t="str">
        <f t="shared" si="62"/>
        <v/>
      </c>
      <c r="Y42" s="225" t="str">
        <f t="shared" si="63"/>
        <v/>
      </c>
      <c r="Z42" s="225" t="str">
        <f t="shared" si="64"/>
        <v/>
      </c>
      <c r="AA42" s="225" t="str">
        <f t="shared" si="65"/>
        <v/>
      </c>
      <c r="AB42" s="225" t="str">
        <f t="shared" si="66"/>
        <v/>
      </c>
      <c r="AC42" s="225" t="str">
        <f t="shared" si="67"/>
        <v/>
      </c>
      <c r="AD42" s="225" t="str">
        <f t="shared" si="68"/>
        <v/>
      </c>
      <c r="AE42" s="225" t="str">
        <f t="shared" si="69"/>
        <v/>
      </c>
      <c r="AF42" s="225" t="str">
        <f t="shared" si="71"/>
        <v/>
      </c>
      <c r="AG42" s="225" t="str">
        <f t="shared" si="72"/>
        <v/>
      </c>
      <c r="AH42" s="225" t="str">
        <f t="shared" si="73"/>
        <v/>
      </c>
      <c r="AI42" s="225" t="str">
        <f t="shared" si="74"/>
        <v/>
      </c>
      <c r="AJ42" s="225" t="str">
        <f t="shared" si="75"/>
        <v/>
      </c>
      <c r="AK42" s="225" t="str">
        <f t="shared" si="76"/>
        <v/>
      </c>
      <c r="AL42" s="225" t="str">
        <f t="shared" si="77"/>
        <v/>
      </c>
      <c r="AM42" s="225" t="str">
        <f t="shared" si="78"/>
        <v/>
      </c>
      <c r="AN42" s="225" t="str">
        <f t="shared" si="79"/>
        <v/>
      </c>
      <c r="AO42" s="225" t="str">
        <f t="shared" si="80"/>
        <v/>
      </c>
      <c r="AP42" s="225" t="str">
        <f t="shared" si="81"/>
        <v/>
      </c>
      <c r="AQ42" s="225" t="str">
        <f t="shared" si="82"/>
        <v/>
      </c>
      <c r="AR42" s="225" t="str">
        <f t="shared" si="83"/>
        <v/>
      </c>
      <c r="AS42" s="225" t="str">
        <f t="shared" si="84"/>
        <v/>
      </c>
      <c r="AT42" s="225" t="str">
        <f t="shared" si="85"/>
        <v/>
      </c>
      <c r="AU42" s="225" t="str">
        <f t="shared" si="86"/>
        <v/>
      </c>
      <c r="AV42" s="225" t="str">
        <f t="shared" si="87"/>
        <v/>
      </c>
      <c r="AW42" s="225" t="str">
        <f t="shared" si="88"/>
        <v/>
      </c>
      <c r="AX42" s="225" t="str">
        <f t="shared" si="89"/>
        <v/>
      </c>
      <c r="AY42" s="225" t="str">
        <f t="shared" si="90"/>
        <v/>
      </c>
      <c r="AZ42" s="225" t="str">
        <f t="shared" si="91"/>
        <v/>
      </c>
      <c r="BA42" s="225" t="str">
        <f t="shared" si="92"/>
        <v/>
      </c>
      <c r="BB42" s="225" t="str">
        <f t="shared" si="93"/>
        <v/>
      </c>
      <c r="BC42" s="225" t="str">
        <f t="shared" si="94"/>
        <v/>
      </c>
      <c r="BD42" s="225" t="str">
        <f t="shared" si="45"/>
        <v/>
      </c>
      <c r="BE42" s="225" t="str">
        <f t="shared" si="46"/>
        <v/>
      </c>
      <c r="BF42" s="225" t="str">
        <f t="shared" si="47"/>
        <v/>
      </c>
      <c r="BG42" s="225" t="str">
        <f t="shared" si="48"/>
        <v/>
      </c>
      <c r="BH42" s="225" t="str">
        <f t="shared" si="49"/>
        <v/>
      </c>
      <c r="BI42" s="225" t="str">
        <f t="shared" si="50"/>
        <v/>
      </c>
      <c r="BJ42" s="225" t="str">
        <f t="shared" si="51"/>
        <v/>
      </c>
      <c r="BK42" s="225" t="str">
        <f t="shared" si="52"/>
        <v/>
      </c>
      <c r="BL42" s="225" t="str">
        <f t="shared" si="53"/>
        <v/>
      </c>
      <c r="BM42" s="225" t="str">
        <f t="shared" si="54"/>
        <v/>
      </c>
      <c r="BN42" s="225" t="str">
        <f t="shared" si="55"/>
        <v/>
      </c>
      <c r="BO42" s="225" t="str">
        <f t="shared" si="56"/>
        <v/>
      </c>
      <c r="BP42" s="225" t="str">
        <f t="shared" si="57"/>
        <v/>
      </c>
      <c r="BQ42" s="225" t="str">
        <f t="shared" si="58"/>
        <v/>
      </c>
      <c r="BR42" s="225" t="str">
        <f t="shared" si="59"/>
        <v/>
      </c>
      <c r="BS42" s="225" t="str">
        <f t="shared" si="60"/>
        <v/>
      </c>
      <c r="BT42" s="237">
        <f t="shared" si="95"/>
        <v>0</v>
      </c>
      <c r="BU42" s="237">
        <f t="shared" si="96"/>
        <v>0</v>
      </c>
      <c r="BV42" s="237">
        <f t="shared" si="97"/>
        <v>0</v>
      </c>
      <c r="BW42" s="237">
        <f t="shared" si="98"/>
        <v>0</v>
      </c>
      <c r="BX42" s="237">
        <f t="shared" si="99"/>
        <v>0</v>
      </c>
      <c r="BY42" s="237">
        <f t="shared" si="100"/>
        <v>0</v>
      </c>
      <c r="BZ42" s="237">
        <f t="shared" si="101"/>
        <v>0</v>
      </c>
      <c r="CA42" s="237">
        <f t="shared" si="102"/>
        <v>0</v>
      </c>
    </row>
    <row r="43" spans="1:79" ht="20.100000000000001" customHeight="1">
      <c r="A43" s="235"/>
      <c r="B43" s="235"/>
      <c r="C43" s="234"/>
      <c r="D43" s="234"/>
      <c r="E43" s="234"/>
      <c r="F43" s="234"/>
      <c r="G43" s="234"/>
      <c r="H43" s="234"/>
      <c r="I43" s="234"/>
      <c r="J43" s="234"/>
      <c r="K43" s="234"/>
      <c r="L43" s="234"/>
      <c r="O43" s="219">
        <f t="shared" si="42"/>
        <v>0</v>
      </c>
      <c r="P43" s="225">
        <f t="shared" si="70"/>
        <v>0</v>
      </c>
      <c r="Q43" s="225">
        <f t="shared" si="70"/>
        <v>0</v>
      </c>
      <c r="R43" s="225">
        <f t="shared" si="70"/>
        <v>0</v>
      </c>
      <c r="S43" s="225">
        <f t="shared" si="70"/>
        <v>0</v>
      </c>
      <c r="T43" s="225">
        <f t="shared" si="70"/>
        <v>0</v>
      </c>
      <c r="U43" s="225">
        <f t="shared" si="70"/>
        <v>0</v>
      </c>
      <c r="V43" s="225">
        <f t="shared" si="44"/>
        <v>0</v>
      </c>
      <c r="X43" s="225" t="str">
        <f t="shared" si="62"/>
        <v/>
      </c>
      <c r="Y43" s="225" t="str">
        <f t="shared" si="63"/>
        <v/>
      </c>
      <c r="Z43" s="225" t="str">
        <f t="shared" si="64"/>
        <v/>
      </c>
      <c r="AA43" s="225" t="str">
        <f t="shared" si="65"/>
        <v/>
      </c>
      <c r="AB43" s="225" t="str">
        <f t="shared" si="66"/>
        <v/>
      </c>
      <c r="AC43" s="225" t="str">
        <f t="shared" si="67"/>
        <v/>
      </c>
      <c r="AD43" s="225" t="str">
        <f t="shared" si="68"/>
        <v/>
      </c>
      <c r="AE43" s="225" t="str">
        <f t="shared" si="69"/>
        <v/>
      </c>
      <c r="AF43" s="225" t="str">
        <f t="shared" si="71"/>
        <v/>
      </c>
      <c r="AG43" s="225" t="str">
        <f t="shared" si="72"/>
        <v/>
      </c>
      <c r="AH43" s="225" t="str">
        <f t="shared" si="73"/>
        <v/>
      </c>
      <c r="AI43" s="225" t="str">
        <f t="shared" si="74"/>
        <v/>
      </c>
      <c r="AJ43" s="225" t="str">
        <f t="shared" si="75"/>
        <v/>
      </c>
      <c r="AK43" s="225" t="str">
        <f t="shared" si="76"/>
        <v/>
      </c>
      <c r="AL43" s="225" t="str">
        <f t="shared" si="77"/>
        <v/>
      </c>
      <c r="AM43" s="225" t="str">
        <f t="shared" si="78"/>
        <v/>
      </c>
      <c r="AN43" s="225" t="str">
        <f t="shared" si="79"/>
        <v/>
      </c>
      <c r="AO43" s="225" t="str">
        <f t="shared" si="80"/>
        <v/>
      </c>
      <c r="AP43" s="225" t="str">
        <f t="shared" si="81"/>
        <v/>
      </c>
      <c r="AQ43" s="225" t="str">
        <f t="shared" si="82"/>
        <v/>
      </c>
      <c r="AR43" s="225" t="str">
        <f t="shared" si="83"/>
        <v/>
      </c>
      <c r="AS43" s="225" t="str">
        <f t="shared" si="84"/>
        <v/>
      </c>
      <c r="AT43" s="225" t="str">
        <f t="shared" si="85"/>
        <v/>
      </c>
      <c r="AU43" s="225" t="str">
        <f t="shared" si="86"/>
        <v/>
      </c>
      <c r="AV43" s="225" t="str">
        <f t="shared" si="87"/>
        <v/>
      </c>
      <c r="AW43" s="225" t="str">
        <f t="shared" si="88"/>
        <v/>
      </c>
      <c r="AX43" s="225" t="str">
        <f t="shared" si="89"/>
        <v/>
      </c>
      <c r="AY43" s="225" t="str">
        <f t="shared" si="90"/>
        <v/>
      </c>
      <c r="AZ43" s="225" t="str">
        <f t="shared" si="91"/>
        <v/>
      </c>
      <c r="BA43" s="225" t="str">
        <f t="shared" si="92"/>
        <v/>
      </c>
      <c r="BB43" s="225" t="str">
        <f t="shared" si="93"/>
        <v/>
      </c>
      <c r="BC43" s="225" t="str">
        <f t="shared" si="94"/>
        <v/>
      </c>
      <c r="BD43" s="225" t="str">
        <f t="shared" si="45"/>
        <v/>
      </c>
      <c r="BE43" s="225" t="str">
        <f t="shared" si="46"/>
        <v/>
      </c>
      <c r="BF43" s="225" t="str">
        <f t="shared" si="47"/>
        <v/>
      </c>
      <c r="BG43" s="225" t="str">
        <f t="shared" si="48"/>
        <v/>
      </c>
      <c r="BH43" s="225" t="str">
        <f t="shared" si="49"/>
        <v/>
      </c>
      <c r="BI43" s="225" t="str">
        <f t="shared" si="50"/>
        <v/>
      </c>
      <c r="BJ43" s="225" t="str">
        <f t="shared" si="51"/>
        <v/>
      </c>
      <c r="BK43" s="225" t="str">
        <f t="shared" si="52"/>
        <v/>
      </c>
      <c r="BL43" s="225" t="str">
        <f t="shared" si="53"/>
        <v/>
      </c>
      <c r="BM43" s="225" t="str">
        <f t="shared" si="54"/>
        <v/>
      </c>
      <c r="BN43" s="225" t="str">
        <f t="shared" si="55"/>
        <v/>
      </c>
      <c r="BO43" s="225" t="str">
        <f t="shared" si="56"/>
        <v/>
      </c>
      <c r="BP43" s="225" t="str">
        <f t="shared" si="57"/>
        <v/>
      </c>
      <c r="BQ43" s="225" t="str">
        <f t="shared" si="58"/>
        <v/>
      </c>
      <c r="BR43" s="225" t="str">
        <f t="shared" si="59"/>
        <v/>
      </c>
      <c r="BS43" s="225" t="str">
        <f t="shared" si="60"/>
        <v/>
      </c>
      <c r="BT43" s="237">
        <f t="shared" si="95"/>
        <v>0</v>
      </c>
      <c r="BU43" s="237">
        <f t="shared" si="96"/>
        <v>0</v>
      </c>
      <c r="BV43" s="237">
        <f t="shared" si="97"/>
        <v>0</v>
      </c>
      <c r="BW43" s="237">
        <f t="shared" si="98"/>
        <v>0</v>
      </c>
      <c r="BX43" s="237">
        <f t="shared" si="99"/>
        <v>0</v>
      </c>
      <c r="BY43" s="237">
        <f t="shared" si="100"/>
        <v>0</v>
      </c>
      <c r="BZ43" s="237">
        <f t="shared" si="101"/>
        <v>0</v>
      </c>
      <c r="CA43" s="237">
        <f t="shared" si="102"/>
        <v>0</v>
      </c>
    </row>
    <row r="44" spans="1:79" ht="20.100000000000001" hidden="1" customHeight="1">
      <c r="A44" s="238" t="s">
        <v>192</v>
      </c>
      <c r="B44" s="235"/>
      <c r="C44" s="234">
        <f t="shared" si="61"/>
        <v>0</v>
      </c>
      <c r="D44" s="239"/>
      <c r="E44" s="234"/>
      <c r="F44" s="234"/>
      <c r="G44" s="234"/>
      <c r="H44" s="234"/>
      <c r="I44" s="234"/>
      <c r="J44" s="234"/>
      <c r="K44" s="234"/>
      <c r="L44" s="234"/>
      <c r="N44" s="240"/>
      <c r="O44" s="219">
        <f t="shared" si="42"/>
        <v>0</v>
      </c>
      <c r="P44" s="225">
        <f t="shared" si="70"/>
        <v>0</v>
      </c>
      <c r="Q44" s="225">
        <f t="shared" si="70"/>
        <v>0</v>
      </c>
      <c r="R44" s="225">
        <f t="shared" si="70"/>
        <v>0</v>
      </c>
      <c r="S44" s="225">
        <f t="shared" si="70"/>
        <v>0</v>
      </c>
      <c r="V44" s="225">
        <f t="shared" si="44"/>
        <v>0</v>
      </c>
      <c r="X44" s="225" t="str">
        <f t="shared" si="62"/>
        <v/>
      </c>
      <c r="Y44" s="225" t="str">
        <f t="shared" si="63"/>
        <v/>
      </c>
      <c r="Z44" s="225" t="str">
        <f t="shared" si="64"/>
        <v/>
      </c>
      <c r="AA44" s="225" t="str">
        <f t="shared" si="65"/>
        <v/>
      </c>
      <c r="AB44" s="225" t="str">
        <f t="shared" si="66"/>
        <v/>
      </c>
      <c r="AC44" s="225" t="str">
        <f t="shared" si="67"/>
        <v/>
      </c>
      <c r="AD44" s="225" t="str">
        <f t="shared" si="68"/>
        <v/>
      </c>
      <c r="AE44" s="225" t="str">
        <f t="shared" si="69"/>
        <v/>
      </c>
      <c r="AF44" s="225" t="str">
        <f t="shared" si="71"/>
        <v/>
      </c>
      <c r="AG44" s="225" t="str">
        <f t="shared" si="72"/>
        <v/>
      </c>
      <c r="AH44" s="225" t="str">
        <f t="shared" si="73"/>
        <v/>
      </c>
      <c r="AI44" s="225" t="str">
        <f t="shared" si="74"/>
        <v/>
      </c>
      <c r="AJ44" s="225" t="str">
        <f t="shared" si="75"/>
        <v/>
      </c>
      <c r="AK44" s="225" t="str">
        <f t="shared" si="76"/>
        <v/>
      </c>
      <c r="AL44" s="225" t="str">
        <f t="shared" si="77"/>
        <v/>
      </c>
      <c r="AM44" s="225" t="str">
        <f t="shared" si="78"/>
        <v/>
      </c>
      <c r="AN44" s="225" t="str">
        <f t="shared" si="79"/>
        <v/>
      </c>
      <c r="AO44" s="225" t="str">
        <f t="shared" si="80"/>
        <v/>
      </c>
      <c r="AP44" s="225" t="str">
        <f t="shared" si="81"/>
        <v/>
      </c>
      <c r="AQ44" s="225" t="str">
        <f t="shared" si="82"/>
        <v/>
      </c>
      <c r="AR44" s="225" t="str">
        <f t="shared" si="83"/>
        <v/>
      </c>
      <c r="AS44" s="225" t="str">
        <f t="shared" si="84"/>
        <v/>
      </c>
      <c r="AT44" s="225" t="str">
        <f t="shared" si="85"/>
        <v/>
      </c>
      <c r="AU44" s="225" t="str">
        <f t="shared" si="86"/>
        <v/>
      </c>
      <c r="AV44" s="225" t="str">
        <f t="shared" si="87"/>
        <v/>
      </c>
      <c r="AW44" s="225" t="str">
        <f t="shared" si="88"/>
        <v/>
      </c>
      <c r="AX44" s="225" t="str">
        <f t="shared" si="89"/>
        <v/>
      </c>
      <c r="AY44" s="225" t="str">
        <f t="shared" si="90"/>
        <v/>
      </c>
      <c r="AZ44" s="225" t="str">
        <f t="shared" si="91"/>
        <v/>
      </c>
      <c r="BA44" s="225" t="str">
        <f t="shared" si="92"/>
        <v/>
      </c>
      <c r="BB44" s="225" t="str">
        <f t="shared" si="93"/>
        <v/>
      </c>
      <c r="BC44" s="225" t="str">
        <f t="shared" si="94"/>
        <v/>
      </c>
      <c r="BD44" s="225"/>
      <c r="BE44" s="225"/>
      <c r="BF44" s="225"/>
      <c r="BG44" s="225"/>
      <c r="BH44" s="225"/>
      <c r="BI44" s="225"/>
      <c r="BJ44" s="225"/>
      <c r="BK44" s="225"/>
      <c r="BL44" s="225"/>
      <c r="BM44" s="225"/>
      <c r="BN44" s="225"/>
      <c r="BO44" s="225"/>
      <c r="BP44" s="225"/>
      <c r="BQ44" s="225"/>
      <c r="BR44" s="225"/>
      <c r="BS44" s="225"/>
      <c r="BT44" s="237">
        <f t="shared" si="95"/>
        <v>0</v>
      </c>
      <c r="BU44" s="237">
        <f t="shared" si="96"/>
        <v>0</v>
      </c>
      <c r="BV44" s="237">
        <f t="shared" si="97"/>
        <v>0</v>
      </c>
      <c r="BW44" s="237">
        <f t="shared" si="98"/>
        <v>0</v>
      </c>
      <c r="BX44" s="237">
        <f t="shared" si="99"/>
        <v>0</v>
      </c>
      <c r="BY44" s="237">
        <f t="shared" si="100"/>
        <v>0</v>
      </c>
      <c r="BZ44" s="237">
        <f t="shared" si="101"/>
        <v>0</v>
      </c>
      <c r="CA44" s="237">
        <f t="shared" si="102"/>
        <v>0</v>
      </c>
    </row>
    <row r="45" spans="1:79" ht="20.100000000000001" hidden="1" customHeight="1">
      <c r="A45" s="238"/>
      <c r="B45" s="235"/>
      <c r="C45" s="234">
        <f t="shared" si="61"/>
        <v>0</v>
      </c>
      <c r="D45" s="239"/>
      <c r="E45" s="234"/>
      <c r="F45" s="234"/>
      <c r="G45" s="234"/>
      <c r="H45" s="234"/>
      <c r="I45" s="234"/>
      <c r="J45" s="234"/>
      <c r="K45" s="234"/>
      <c r="L45" s="234"/>
      <c r="N45" s="240"/>
      <c r="O45" s="219">
        <f t="shared" si="42"/>
        <v>0</v>
      </c>
      <c r="P45" s="225">
        <f t="shared" ref="P45:S64" si="103">IF($B45=P$3,$D45-$C45,0)</f>
        <v>0</v>
      </c>
      <c r="Q45" s="225">
        <f t="shared" si="103"/>
        <v>0</v>
      </c>
      <c r="R45" s="225">
        <f t="shared" si="103"/>
        <v>0</v>
      </c>
      <c r="S45" s="225">
        <f t="shared" si="103"/>
        <v>0</v>
      </c>
      <c r="V45" s="225">
        <f t="shared" si="44"/>
        <v>0</v>
      </c>
      <c r="X45" s="225" t="str">
        <f t="shared" si="62"/>
        <v/>
      </c>
      <c r="Y45" s="225" t="str">
        <f t="shared" si="63"/>
        <v/>
      </c>
      <c r="Z45" s="225" t="str">
        <f t="shared" si="64"/>
        <v/>
      </c>
      <c r="AA45" s="225" t="str">
        <f t="shared" si="65"/>
        <v/>
      </c>
      <c r="AB45" s="225" t="str">
        <f t="shared" si="66"/>
        <v/>
      </c>
      <c r="AC45" s="225" t="str">
        <f t="shared" si="67"/>
        <v/>
      </c>
      <c r="AD45" s="225" t="str">
        <f t="shared" si="68"/>
        <v/>
      </c>
      <c r="AE45" s="225" t="str">
        <f t="shared" si="69"/>
        <v/>
      </c>
      <c r="AF45" s="225" t="str">
        <f t="shared" si="71"/>
        <v/>
      </c>
      <c r="AG45" s="225" t="str">
        <f t="shared" si="72"/>
        <v/>
      </c>
      <c r="AH45" s="225" t="str">
        <f t="shared" si="73"/>
        <v/>
      </c>
      <c r="AI45" s="225" t="str">
        <f t="shared" si="74"/>
        <v/>
      </c>
      <c r="AJ45" s="225" t="str">
        <f t="shared" si="75"/>
        <v/>
      </c>
      <c r="AK45" s="225" t="str">
        <f t="shared" si="76"/>
        <v/>
      </c>
      <c r="AL45" s="225" t="str">
        <f t="shared" si="77"/>
        <v/>
      </c>
      <c r="AM45" s="225" t="str">
        <f t="shared" si="78"/>
        <v/>
      </c>
      <c r="AN45" s="225" t="str">
        <f t="shared" si="79"/>
        <v/>
      </c>
      <c r="AO45" s="225" t="str">
        <f t="shared" si="80"/>
        <v/>
      </c>
      <c r="AP45" s="225" t="str">
        <f t="shared" si="81"/>
        <v/>
      </c>
      <c r="AQ45" s="225" t="str">
        <f t="shared" si="82"/>
        <v/>
      </c>
      <c r="AR45" s="225" t="str">
        <f t="shared" si="83"/>
        <v/>
      </c>
      <c r="AS45" s="225" t="str">
        <f t="shared" si="84"/>
        <v/>
      </c>
      <c r="AT45" s="225" t="str">
        <f t="shared" si="85"/>
        <v/>
      </c>
      <c r="AU45" s="225" t="str">
        <f t="shared" si="86"/>
        <v/>
      </c>
      <c r="AV45" s="225" t="str">
        <f t="shared" si="87"/>
        <v/>
      </c>
      <c r="AW45" s="225" t="str">
        <f t="shared" si="88"/>
        <v/>
      </c>
      <c r="AX45" s="225" t="str">
        <f t="shared" si="89"/>
        <v/>
      </c>
      <c r="AY45" s="225" t="str">
        <f t="shared" si="90"/>
        <v/>
      </c>
      <c r="AZ45" s="225" t="str">
        <f t="shared" si="91"/>
        <v/>
      </c>
      <c r="BA45" s="225" t="str">
        <f t="shared" si="92"/>
        <v/>
      </c>
      <c r="BB45" s="225" t="str">
        <f t="shared" si="93"/>
        <v/>
      </c>
      <c r="BC45" s="225" t="str">
        <f t="shared" si="94"/>
        <v/>
      </c>
      <c r="BD45" s="225"/>
      <c r="BE45" s="225"/>
      <c r="BF45" s="225"/>
      <c r="BG45" s="225"/>
      <c r="BH45" s="225"/>
      <c r="BI45" s="225"/>
      <c r="BJ45" s="225"/>
      <c r="BK45" s="225"/>
      <c r="BL45" s="225"/>
      <c r="BM45" s="225"/>
      <c r="BN45" s="225"/>
      <c r="BO45" s="225"/>
      <c r="BP45" s="225"/>
      <c r="BQ45" s="225"/>
      <c r="BR45" s="225"/>
      <c r="BS45" s="225"/>
      <c r="BT45" s="237">
        <f t="shared" si="95"/>
        <v>0</v>
      </c>
      <c r="BU45" s="237">
        <f t="shared" si="96"/>
        <v>0</v>
      </c>
      <c r="BV45" s="237">
        <f t="shared" si="97"/>
        <v>0</v>
      </c>
      <c r="BW45" s="237">
        <f t="shared" si="98"/>
        <v>0</v>
      </c>
      <c r="BX45" s="237">
        <f t="shared" si="99"/>
        <v>0</v>
      </c>
      <c r="BY45" s="237">
        <f t="shared" si="100"/>
        <v>0</v>
      </c>
      <c r="BZ45" s="237">
        <f t="shared" si="101"/>
        <v>0</v>
      </c>
      <c r="CA45" s="237">
        <f t="shared" si="102"/>
        <v>0</v>
      </c>
    </row>
    <row r="46" spans="1:79" ht="20.100000000000001" hidden="1" customHeight="1">
      <c r="A46" s="238"/>
      <c r="B46" s="235"/>
      <c r="C46" s="234">
        <f t="shared" si="61"/>
        <v>0</v>
      </c>
      <c r="D46" s="239"/>
      <c r="E46" s="234"/>
      <c r="F46" s="234"/>
      <c r="G46" s="234"/>
      <c r="H46" s="234"/>
      <c r="I46" s="234"/>
      <c r="J46" s="234"/>
      <c r="K46" s="234"/>
      <c r="L46" s="234"/>
      <c r="N46" s="236"/>
      <c r="O46" s="219">
        <f t="shared" si="42"/>
        <v>0</v>
      </c>
      <c r="P46" s="225">
        <f t="shared" si="103"/>
        <v>0</v>
      </c>
      <c r="Q46" s="225">
        <f t="shared" si="103"/>
        <v>0</v>
      </c>
      <c r="R46" s="225">
        <f t="shared" si="103"/>
        <v>0</v>
      </c>
      <c r="S46" s="225">
        <f t="shared" si="103"/>
        <v>0</v>
      </c>
      <c r="V46" s="225">
        <f t="shared" si="44"/>
        <v>0</v>
      </c>
      <c r="X46" s="225" t="str">
        <f t="shared" si="62"/>
        <v/>
      </c>
      <c r="Y46" s="225" t="str">
        <f t="shared" si="63"/>
        <v/>
      </c>
      <c r="Z46" s="225" t="str">
        <f t="shared" si="64"/>
        <v/>
      </c>
      <c r="AA46" s="225" t="str">
        <f t="shared" si="65"/>
        <v/>
      </c>
      <c r="AB46" s="225" t="str">
        <f t="shared" si="66"/>
        <v/>
      </c>
      <c r="AC46" s="225" t="str">
        <f t="shared" si="67"/>
        <v/>
      </c>
      <c r="AD46" s="225" t="str">
        <f t="shared" si="68"/>
        <v/>
      </c>
      <c r="AE46" s="225" t="str">
        <f t="shared" si="69"/>
        <v/>
      </c>
      <c r="AF46" s="225" t="str">
        <f t="shared" si="71"/>
        <v/>
      </c>
      <c r="AG46" s="225" t="str">
        <f t="shared" si="72"/>
        <v/>
      </c>
      <c r="AH46" s="225" t="str">
        <f t="shared" si="73"/>
        <v/>
      </c>
      <c r="AI46" s="225" t="str">
        <f t="shared" si="74"/>
        <v/>
      </c>
      <c r="AJ46" s="225" t="str">
        <f t="shared" si="75"/>
        <v/>
      </c>
      <c r="AK46" s="225" t="str">
        <f t="shared" si="76"/>
        <v/>
      </c>
      <c r="AL46" s="225" t="str">
        <f t="shared" si="77"/>
        <v/>
      </c>
      <c r="AM46" s="225" t="str">
        <f t="shared" si="78"/>
        <v/>
      </c>
      <c r="AN46" s="225" t="str">
        <f t="shared" si="79"/>
        <v/>
      </c>
      <c r="AO46" s="225" t="str">
        <f t="shared" si="80"/>
        <v/>
      </c>
      <c r="AP46" s="225" t="str">
        <f t="shared" si="81"/>
        <v/>
      </c>
      <c r="AQ46" s="225" t="str">
        <f t="shared" si="82"/>
        <v/>
      </c>
      <c r="AR46" s="225" t="str">
        <f t="shared" si="83"/>
        <v/>
      </c>
      <c r="AS46" s="225" t="str">
        <f t="shared" si="84"/>
        <v/>
      </c>
      <c r="AT46" s="225" t="str">
        <f t="shared" si="85"/>
        <v/>
      </c>
      <c r="AU46" s="225" t="str">
        <f t="shared" si="86"/>
        <v/>
      </c>
      <c r="AV46" s="225" t="str">
        <f t="shared" si="87"/>
        <v/>
      </c>
      <c r="AW46" s="225" t="str">
        <f t="shared" si="88"/>
        <v/>
      </c>
      <c r="AX46" s="225" t="str">
        <f t="shared" si="89"/>
        <v/>
      </c>
      <c r="AY46" s="225" t="str">
        <f t="shared" si="90"/>
        <v/>
      </c>
      <c r="AZ46" s="225" t="str">
        <f t="shared" si="91"/>
        <v/>
      </c>
      <c r="BA46" s="225" t="str">
        <f t="shared" si="92"/>
        <v/>
      </c>
      <c r="BB46" s="225" t="str">
        <f t="shared" si="93"/>
        <v/>
      </c>
      <c r="BC46" s="225" t="str">
        <f t="shared" si="94"/>
        <v/>
      </c>
      <c r="BD46" s="225"/>
      <c r="BE46" s="225"/>
      <c r="BF46" s="225"/>
      <c r="BG46" s="225"/>
      <c r="BH46" s="225"/>
      <c r="BI46" s="225"/>
      <c r="BJ46" s="225"/>
      <c r="BK46" s="225"/>
      <c r="BL46" s="225"/>
      <c r="BM46" s="225"/>
      <c r="BN46" s="225"/>
      <c r="BO46" s="225"/>
      <c r="BP46" s="225"/>
      <c r="BQ46" s="225"/>
      <c r="BR46" s="225"/>
      <c r="BS46" s="225"/>
      <c r="BT46" s="237">
        <f t="shared" si="95"/>
        <v>0</v>
      </c>
      <c r="BU46" s="237">
        <f t="shared" si="96"/>
        <v>0</v>
      </c>
      <c r="BV46" s="237">
        <f t="shared" si="97"/>
        <v>0</v>
      </c>
      <c r="BW46" s="237">
        <f t="shared" si="98"/>
        <v>0</v>
      </c>
      <c r="BX46" s="237">
        <f t="shared" si="99"/>
        <v>0</v>
      </c>
      <c r="BY46" s="237">
        <f t="shared" si="100"/>
        <v>0</v>
      </c>
      <c r="BZ46" s="237">
        <f t="shared" si="101"/>
        <v>0</v>
      </c>
      <c r="CA46" s="237">
        <f t="shared" si="102"/>
        <v>0</v>
      </c>
    </row>
    <row r="47" spans="1:79" ht="20.100000000000001" hidden="1" customHeight="1">
      <c r="A47" s="238"/>
      <c r="B47" s="235"/>
      <c r="C47" s="234">
        <f t="shared" si="61"/>
        <v>0</v>
      </c>
      <c r="D47" s="239"/>
      <c r="E47" s="234"/>
      <c r="F47" s="234"/>
      <c r="G47" s="234"/>
      <c r="H47" s="234"/>
      <c r="I47" s="234"/>
      <c r="J47" s="234"/>
      <c r="K47" s="234"/>
      <c r="L47" s="234"/>
      <c r="N47" s="236"/>
      <c r="O47" s="219">
        <f t="shared" si="42"/>
        <v>0</v>
      </c>
      <c r="P47" s="225">
        <f t="shared" si="103"/>
        <v>0</v>
      </c>
      <c r="Q47" s="225">
        <f t="shared" si="103"/>
        <v>0</v>
      </c>
      <c r="R47" s="225">
        <f t="shared" si="103"/>
        <v>0</v>
      </c>
      <c r="S47" s="225">
        <f t="shared" si="103"/>
        <v>0</v>
      </c>
      <c r="V47" s="225">
        <f t="shared" si="44"/>
        <v>0</v>
      </c>
      <c r="X47" s="225" t="str">
        <f t="shared" si="62"/>
        <v/>
      </c>
      <c r="Y47" s="225" t="str">
        <f t="shared" si="63"/>
        <v/>
      </c>
      <c r="Z47" s="225" t="str">
        <f t="shared" si="64"/>
        <v/>
      </c>
      <c r="AA47" s="225" t="str">
        <f t="shared" si="65"/>
        <v/>
      </c>
      <c r="AB47" s="225" t="str">
        <f t="shared" si="66"/>
        <v/>
      </c>
      <c r="AC47" s="225" t="str">
        <f t="shared" si="67"/>
        <v/>
      </c>
      <c r="AD47" s="225" t="str">
        <f t="shared" si="68"/>
        <v/>
      </c>
      <c r="AE47" s="225" t="str">
        <f t="shared" si="69"/>
        <v/>
      </c>
      <c r="AF47" s="225" t="str">
        <f t="shared" si="71"/>
        <v/>
      </c>
      <c r="AG47" s="225" t="str">
        <f t="shared" si="72"/>
        <v/>
      </c>
      <c r="AH47" s="225" t="str">
        <f t="shared" si="73"/>
        <v/>
      </c>
      <c r="AI47" s="225" t="str">
        <f t="shared" si="74"/>
        <v/>
      </c>
      <c r="AJ47" s="225" t="str">
        <f t="shared" si="75"/>
        <v/>
      </c>
      <c r="AK47" s="225" t="str">
        <f t="shared" si="76"/>
        <v/>
      </c>
      <c r="AL47" s="225" t="str">
        <f t="shared" si="77"/>
        <v/>
      </c>
      <c r="AM47" s="225" t="str">
        <f t="shared" si="78"/>
        <v/>
      </c>
      <c r="AN47" s="225" t="str">
        <f t="shared" si="79"/>
        <v/>
      </c>
      <c r="AO47" s="225" t="str">
        <f t="shared" si="80"/>
        <v/>
      </c>
      <c r="AP47" s="225" t="str">
        <f t="shared" si="81"/>
        <v/>
      </c>
      <c r="AQ47" s="225" t="str">
        <f t="shared" si="82"/>
        <v/>
      </c>
      <c r="AR47" s="225" t="str">
        <f t="shared" si="83"/>
        <v/>
      </c>
      <c r="AS47" s="225" t="str">
        <f t="shared" si="84"/>
        <v/>
      </c>
      <c r="AT47" s="225" t="str">
        <f t="shared" si="85"/>
        <v/>
      </c>
      <c r="AU47" s="225" t="str">
        <f t="shared" si="86"/>
        <v/>
      </c>
      <c r="AV47" s="225" t="str">
        <f t="shared" si="87"/>
        <v/>
      </c>
      <c r="AW47" s="225" t="str">
        <f t="shared" si="88"/>
        <v/>
      </c>
      <c r="AX47" s="225" t="str">
        <f t="shared" si="89"/>
        <v/>
      </c>
      <c r="AY47" s="225" t="str">
        <f t="shared" si="90"/>
        <v/>
      </c>
      <c r="AZ47" s="225" t="str">
        <f t="shared" si="91"/>
        <v/>
      </c>
      <c r="BA47" s="225" t="str">
        <f t="shared" si="92"/>
        <v/>
      </c>
      <c r="BB47" s="225" t="str">
        <f t="shared" si="93"/>
        <v/>
      </c>
      <c r="BC47" s="225" t="str">
        <f t="shared" si="94"/>
        <v/>
      </c>
      <c r="BD47" s="225"/>
      <c r="BE47" s="225"/>
      <c r="BF47" s="225"/>
      <c r="BG47" s="225"/>
      <c r="BH47" s="225"/>
      <c r="BI47" s="225"/>
      <c r="BJ47" s="225"/>
      <c r="BK47" s="225"/>
      <c r="BL47" s="225"/>
      <c r="BM47" s="225"/>
      <c r="BN47" s="225"/>
      <c r="BO47" s="225"/>
      <c r="BP47" s="225"/>
      <c r="BQ47" s="225"/>
      <c r="BR47" s="225"/>
      <c r="BS47" s="225"/>
      <c r="BT47" s="237">
        <f t="shared" si="95"/>
        <v>0</v>
      </c>
      <c r="BU47" s="237">
        <f t="shared" si="96"/>
        <v>0</v>
      </c>
      <c r="BV47" s="237">
        <f t="shared" si="97"/>
        <v>0</v>
      </c>
      <c r="BW47" s="237">
        <f t="shared" si="98"/>
        <v>0</v>
      </c>
      <c r="BX47" s="237">
        <f t="shared" si="99"/>
        <v>0</v>
      </c>
      <c r="BY47" s="237">
        <f t="shared" si="100"/>
        <v>0</v>
      </c>
      <c r="BZ47" s="237">
        <f t="shared" si="101"/>
        <v>0</v>
      </c>
      <c r="CA47" s="237">
        <f t="shared" si="102"/>
        <v>0</v>
      </c>
    </row>
    <row r="48" spans="1:79" ht="20.100000000000001" hidden="1" customHeight="1">
      <c r="A48" s="235"/>
      <c r="B48" s="235"/>
      <c r="C48" s="234">
        <f t="shared" si="61"/>
        <v>0</v>
      </c>
      <c r="D48" s="234"/>
      <c r="E48" s="234"/>
      <c r="F48" s="234"/>
      <c r="G48" s="234"/>
      <c r="H48" s="234"/>
      <c r="I48" s="234"/>
      <c r="J48" s="234"/>
      <c r="K48" s="234"/>
      <c r="L48" s="234"/>
      <c r="O48" s="219">
        <f t="shared" si="42"/>
        <v>0</v>
      </c>
      <c r="P48" s="225">
        <f t="shared" si="103"/>
        <v>0</v>
      </c>
      <c r="Q48" s="225">
        <f t="shared" si="103"/>
        <v>0</v>
      </c>
      <c r="R48" s="225">
        <f t="shared" si="103"/>
        <v>0</v>
      </c>
      <c r="S48" s="225">
        <f t="shared" si="103"/>
        <v>0</v>
      </c>
      <c r="V48" s="225">
        <f t="shared" si="44"/>
        <v>0</v>
      </c>
      <c r="X48" s="225" t="str">
        <f t="shared" si="62"/>
        <v/>
      </c>
      <c r="Y48" s="225" t="str">
        <f t="shared" si="63"/>
        <v/>
      </c>
      <c r="Z48" s="225" t="str">
        <f t="shared" si="64"/>
        <v/>
      </c>
      <c r="AA48" s="225" t="str">
        <f t="shared" si="65"/>
        <v/>
      </c>
      <c r="AB48" s="225" t="str">
        <f t="shared" si="66"/>
        <v/>
      </c>
      <c r="AC48" s="225" t="str">
        <f t="shared" si="67"/>
        <v/>
      </c>
      <c r="AD48" s="225" t="str">
        <f t="shared" si="68"/>
        <v/>
      </c>
      <c r="AE48" s="225" t="str">
        <f t="shared" si="69"/>
        <v/>
      </c>
      <c r="AF48" s="225" t="str">
        <f t="shared" si="71"/>
        <v/>
      </c>
      <c r="AG48" s="225" t="str">
        <f t="shared" si="72"/>
        <v/>
      </c>
      <c r="AH48" s="225" t="str">
        <f t="shared" si="73"/>
        <v/>
      </c>
      <c r="AI48" s="225" t="str">
        <f t="shared" si="74"/>
        <v/>
      </c>
      <c r="AJ48" s="225" t="str">
        <f t="shared" si="75"/>
        <v/>
      </c>
      <c r="AK48" s="225" t="str">
        <f t="shared" si="76"/>
        <v/>
      </c>
      <c r="AL48" s="225" t="str">
        <f t="shared" si="77"/>
        <v/>
      </c>
      <c r="AM48" s="225" t="str">
        <f t="shared" si="78"/>
        <v/>
      </c>
      <c r="AN48" s="225" t="str">
        <f t="shared" si="79"/>
        <v/>
      </c>
      <c r="AO48" s="225" t="str">
        <f t="shared" si="80"/>
        <v/>
      </c>
      <c r="AP48" s="225" t="str">
        <f t="shared" si="81"/>
        <v/>
      </c>
      <c r="AQ48" s="225" t="str">
        <f t="shared" si="82"/>
        <v/>
      </c>
      <c r="AR48" s="225" t="str">
        <f t="shared" si="83"/>
        <v/>
      </c>
      <c r="AS48" s="225" t="str">
        <f t="shared" si="84"/>
        <v/>
      </c>
      <c r="AT48" s="225" t="str">
        <f t="shared" si="85"/>
        <v/>
      </c>
      <c r="AU48" s="225" t="str">
        <f t="shared" si="86"/>
        <v/>
      </c>
      <c r="AV48" s="225" t="str">
        <f t="shared" si="87"/>
        <v/>
      </c>
      <c r="AW48" s="225" t="str">
        <f t="shared" si="88"/>
        <v/>
      </c>
      <c r="AX48" s="225" t="str">
        <f t="shared" si="89"/>
        <v/>
      </c>
      <c r="AY48" s="225" t="str">
        <f t="shared" si="90"/>
        <v/>
      </c>
      <c r="AZ48" s="225" t="str">
        <f t="shared" si="91"/>
        <v/>
      </c>
      <c r="BA48" s="225" t="str">
        <f t="shared" si="92"/>
        <v/>
      </c>
      <c r="BB48" s="225" t="str">
        <f t="shared" si="93"/>
        <v/>
      </c>
      <c r="BC48" s="225" t="str">
        <f t="shared" si="94"/>
        <v/>
      </c>
      <c r="BD48" s="225"/>
      <c r="BE48" s="225"/>
      <c r="BF48" s="225"/>
      <c r="BG48" s="225"/>
      <c r="BH48" s="225"/>
      <c r="BI48" s="225"/>
      <c r="BJ48" s="225"/>
      <c r="BK48" s="225"/>
      <c r="BL48" s="225"/>
      <c r="BM48" s="225"/>
      <c r="BN48" s="225"/>
      <c r="BO48" s="225"/>
      <c r="BP48" s="225"/>
      <c r="BQ48" s="225"/>
      <c r="BR48" s="225"/>
      <c r="BS48" s="225"/>
      <c r="BT48" s="237">
        <f t="shared" si="95"/>
        <v>0</v>
      </c>
      <c r="BU48" s="237">
        <f t="shared" si="96"/>
        <v>0</v>
      </c>
      <c r="BV48" s="237">
        <f t="shared" si="97"/>
        <v>0</v>
      </c>
      <c r="BW48" s="237">
        <f t="shared" si="98"/>
        <v>0</v>
      </c>
      <c r="BX48" s="237">
        <f t="shared" si="99"/>
        <v>0</v>
      </c>
      <c r="BY48" s="237">
        <f t="shared" si="100"/>
        <v>0</v>
      </c>
      <c r="BZ48" s="237">
        <f t="shared" si="101"/>
        <v>0</v>
      </c>
      <c r="CA48" s="237">
        <f t="shared" si="102"/>
        <v>0</v>
      </c>
    </row>
    <row r="49" spans="1:79" ht="20.100000000000001" hidden="1" customHeight="1">
      <c r="A49" s="235"/>
      <c r="B49" s="235"/>
      <c r="C49" s="234">
        <f t="shared" si="61"/>
        <v>0</v>
      </c>
      <c r="D49" s="234"/>
      <c r="E49" s="234"/>
      <c r="F49" s="234"/>
      <c r="G49" s="234"/>
      <c r="H49" s="234"/>
      <c r="I49" s="234"/>
      <c r="J49" s="234"/>
      <c r="K49" s="234"/>
      <c r="L49" s="234"/>
      <c r="O49" s="219">
        <f t="shared" si="42"/>
        <v>0</v>
      </c>
      <c r="P49" s="225">
        <f t="shared" si="103"/>
        <v>0</v>
      </c>
      <c r="Q49" s="225">
        <f t="shared" si="103"/>
        <v>0</v>
      </c>
      <c r="R49" s="225">
        <f t="shared" si="103"/>
        <v>0</v>
      </c>
      <c r="S49" s="225">
        <f t="shared" si="103"/>
        <v>0</v>
      </c>
      <c r="V49" s="225">
        <f t="shared" si="44"/>
        <v>0</v>
      </c>
      <c r="X49" s="225" t="str">
        <f t="shared" si="62"/>
        <v/>
      </c>
      <c r="Y49" s="225" t="str">
        <f t="shared" si="63"/>
        <v/>
      </c>
      <c r="Z49" s="225" t="str">
        <f t="shared" si="64"/>
        <v/>
      </c>
      <c r="AA49" s="225" t="str">
        <f t="shared" si="65"/>
        <v/>
      </c>
      <c r="AB49" s="225" t="str">
        <f t="shared" si="66"/>
        <v/>
      </c>
      <c r="AC49" s="225" t="str">
        <f t="shared" si="67"/>
        <v/>
      </c>
      <c r="AD49" s="225" t="str">
        <f t="shared" si="68"/>
        <v/>
      </c>
      <c r="AE49" s="225" t="str">
        <f t="shared" si="69"/>
        <v/>
      </c>
      <c r="AF49" s="225" t="str">
        <f t="shared" si="71"/>
        <v/>
      </c>
      <c r="AG49" s="225" t="str">
        <f t="shared" si="72"/>
        <v/>
      </c>
      <c r="AH49" s="225" t="str">
        <f t="shared" si="73"/>
        <v/>
      </c>
      <c r="AI49" s="225" t="str">
        <f t="shared" si="74"/>
        <v/>
      </c>
      <c r="AJ49" s="225" t="str">
        <f t="shared" si="75"/>
        <v/>
      </c>
      <c r="AK49" s="225" t="str">
        <f t="shared" si="76"/>
        <v/>
      </c>
      <c r="AL49" s="225" t="str">
        <f t="shared" si="77"/>
        <v/>
      </c>
      <c r="AM49" s="225" t="str">
        <f t="shared" si="78"/>
        <v/>
      </c>
      <c r="AN49" s="225" t="str">
        <f t="shared" si="79"/>
        <v/>
      </c>
      <c r="AO49" s="225" t="str">
        <f t="shared" si="80"/>
        <v/>
      </c>
      <c r="AP49" s="225" t="str">
        <f t="shared" si="81"/>
        <v/>
      </c>
      <c r="AQ49" s="225" t="str">
        <f t="shared" si="82"/>
        <v/>
      </c>
      <c r="AR49" s="225" t="str">
        <f t="shared" si="83"/>
        <v/>
      </c>
      <c r="AS49" s="225" t="str">
        <f t="shared" si="84"/>
        <v/>
      </c>
      <c r="AT49" s="225" t="str">
        <f t="shared" si="85"/>
        <v/>
      </c>
      <c r="AU49" s="225" t="str">
        <f t="shared" si="86"/>
        <v/>
      </c>
      <c r="AV49" s="225" t="str">
        <f t="shared" si="87"/>
        <v/>
      </c>
      <c r="AW49" s="225" t="str">
        <f t="shared" si="88"/>
        <v/>
      </c>
      <c r="AX49" s="225" t="str">
        <f t="shared" si="89"/>
        <v/>
      </c>
      <c r="AY49" s="225" t="str">
        <f t="shared" si="90"/>
        <v/>
      </c>
      <c r="AZ49" s="225" t="str">
        <f t="shared" si="91"/>
        <v/>
      </c>
      <c r="BA49" s="225" t="str">
        <f t="shared" si="92"/>
        <v/>
      </c>
      <c r="BB49" s="225" t="str">
        <f t="shared" si="93"/>
        <v/>
      </c>
      <c r="BC49" s="225" t="str">
        <f t="shared" si="94"/>
        <v/>
      </c>
      <c r="BD49" s="225"/>
      <c r="BE49" s="225"/>
      <c r="BF49" s="225"/>
      <c r="BG49" s="225"/>
      <c r="BH49" s="225"/>
      <c r="BI49" s="225"/>
      <c r="BJ49" s="225"/>
      <c r="BK49" s="225"/>
      <c r="BL49" s="225"/>
      <c r="BM49" s="225"/>
      <c r="BN49" s="225"/>
      <c r="BO49" s="225"/>
      <c r="BP49" s="225"/>
      <c r="BQ49" s="225"/>
      <c r="BR49" s="225"/>
      <c r="BS49" s="225"/>
      <c r="BT49" s="237">
        <f t="shared" si="95"/>
        <v>0</v>
      </c>
      <c r="BU49" s="237">
        <f t="shared" si="96"/>
        <v>0</v>
      </c>
      <c r="BV49" s="237">
        <f t="shared" si="97"/>
        <v>0</v>
      </c>
      <c r="BW49" s="237">
        <f t="shared" si="98"/>
        <v>0</v>
      </c>
      <c r="BX49" s="237">
        <f t="shared" si="99"/>
        <v>0</v>
      </c>
      <c r="BY49" s="237">
        <f t="shared" si="100"/>
        <v>0</v>
      </c>
      <c r="BZ49" s="237">
        <f t="shared" si="101"/>
        <v>0</v>
      </c>
      <c r="CA49" s="237">
        <f t="shared" si="102"/>
        <v>0</v>
      </c>
    </row>
    <row r="50" spans="1:79" ht="20.100000000000001" hidden="1" customHeight="1">
      <c r="A50" s="235"/>
      <c r="B50" s="235"/>
      <c r="C50" s="234">
        <f t="shared" si="61"/>
        <v>0</v>
      </c>
      <c r="D50" s="234"/>
      <c r="E50" s="234"/>
      <c r="F50" s="234"/>
      <c r="G50" s="234"/>
      <c r="H50" s="234"/>
      <c r="I50" s="234"/>
      <c r="J50" s="234"/>
      <c r="K50" s="234"/>
      <c r="L50" s="234"/>
      <c r="O50" s="219">
        <f t="shared" si="42"/>
        <v>0</v>
      </c>
      <c r="P50" s="225">
        <f t="shared" si="103"/>
        <v>0</v>
      </c>
      <c r="Q50" s="225">
        <f t="shared" si="103"/>
        <v>0</v>
      </c>
      <c r="R50" s="225">
        <f t="shared" si="103"/>
        <v>0</v>
      </c>
      <c r="S50" s="225">
        <f t="shared" si="103"/>
        <v>0</v>
      </c>
      <c r="V50" s="225">
        <f t="shared" si="44"/>
        <v>0</v>
      </c>
      <c r="X50" s="225" t="str">
        <f t="shared" si="62"/>
        <v/>
      </c>
      <c r="Y50" s="225" t="str">
        <f t="shared" si="63"/>
        <v/>
      </c>
      <c r="Z50" s="225" t="str">
        <f t="shared" si="64"/>
        <v/>
      </c>
      <c r="AA50" s="225" t="str">
        <f t="shared" si="65"/>
        <v/>
      </c>
      <c r="AB50" s="225" t="str">
        <f t="shared" si="66"/>
        <v/>
      </c>
      <c r="AC50" s="225" t="str">
        <f t="shared" si="67"/>
        <v/>
      </c>
      <c r="AD50" s="225" t="str">
        <f t="shared" si="68"/>
        <v/>
      </c>
      <c r="AE50" s="225" t="str">
        <f t="shared" si="69"/>
        <v/>
      </c>
      <c r="AF50" s="225" t="str">
        <f t="shared" si="71"/>
        <v/>
      </c>
      <c r="AG50" s="225" t="str">
        <f t="shared" si="72"/>
        <v/>
      </c>
      <c r="AH50" s="225" t="str">
        <f t="shared" si="73"/>
        <v/>
      </c>
      <c r="AI50" s="225" t="str">
        <f t="shared" si="74"/>
        <v/>
      </c>
      <c r="AJ50" s="225" t="str">
        <f t="shared" si="75"/>
        <v/>
      </c>
      <c r="AK50" s="225" t="str">
        <f t="shared" si="76"/>
        <v/>
      </c>
      <c r="AL50" s="225" t="str">
        <f t="shared" si="77"/>
        <v/>
      </c>
      <c r="AM50" s="225" t="str">
        <f t="shared" si="78"/>
        <v/>
      </c>
      <c r="AN50" s="225" t="str">
        <f t="shared" si="79"/>
        <v/>
      </c>
      <c r="AO50" s="225" t="str">
        <f t="shared" si="80"/>
        <v/>
      </c>
      <c r="AP50" s="225" t="str">
        <f t="shared" si="81"/>
        <v/>
      </c>
      <c r="AQ50" s="225" t="str">
        <f t="shared" si="82"/>
        <v/>
      </c>
      <c r="AR50" s="225" t="str">
        <f t="shared" si="83"/>
        <v/>
      </c>
      <c r="AS50" s="225" t="str">
        <f t="shared" si="84"/>
        <v/>
      </c>
      <c r="AT50" s="225" t="str">
        <f t="shared" si="85"/>
        <v/>
      </c>
      <c r="AU50" s="225" t="str">
        <f t="shared" si="86"/>
        <v/>
      </c>
      <c r="AV50" s="225" t="str">
        <f t="shared" si="87"/>
        <v/>
      </c>
      <c r="AW50" s="225" t="str">
        <f t="shared" si="88"/>
        <v/>
      </c>
      <c r="AX50" s="225" t="str">
        <f t="shared" si="89"/>
        <v/>
      </c>
      <c r="AY50" s="225" t="str">
        <f t="shared" si="90"/>
        <v/>
      </c>
      <c r="AZ50" s="225" t="str">
        <f t="shared" si="91"/>
        <v/>
      </c>
      <c r="BA50" s="225" t="str">
        <f t="shared" si="92"/>
        <v/>
      </c>
      <c r="BB50" s="225" t="str">
        <f t="shared" si="93"/>
        <v/>
      </c>
      <c r="BC50" s="225" t="str">
        <f t="shared" si="94"/>
        <v/>
      </c>
      <c r="BD50" s="225"/>
      <c r="BE50" s="225"/>
      <c r="BF50" s="225"/>
      <c r="BG50" s="225"/>
      <c r="BH50" s="225"/>
      <c r="BI50" s="225"/>
      <c r="BJ50" s="225"/>
      <c r="BK50" s="225"/>
      <c r="BL50" s="225"/>
      <c r="BM50" s="225"/>
      <c r="BN50" s="225"/>
      <c r="BO50" s="225"/>
      <c r="BP50" s="225"/>
      <c r="BQ50" s="225"/>
      <c r="BR50" s="225"/>
      <c r="BS50" s="225"/>
      <c r="BT50" s="237">
        <f t="shared" si="95"/>
        <v>0</v>
      </c>
      <c r="BU50" s="237">
        <f t="shared" si="96"/>
        <v>0</v>
      </c>
      <c r="BV50" s="237">
        <f t="shared" si="97"/>
        <v>0</v>
      </c>
      <c r="BW50" s="237">
        <f t="shared" si="98"/>
        <v>0</v>
      </c>
      <c r="BX50" s="237">
        <f t="shared" si="99"/>
        <v>0</v>
      </c>
      <c r="BY50" s="237">
        <f t="shared" si="100"/>
        <v>0</v>
      </c>
      <c r="BZ50" s="237">
        <f t="shared" si="101"/>
        <v>0</v>
      </c>
      <c r="CA50" s="237">
        <f t="shared" si="102"/>
        <v>0</v>
      </c>
    </row>
    <row r="51" spans="1:79" ht="20.100000000000001" hidden="1" customHeight="1">
      <c r="A51" s="235"/>
      <c r="B51" s="235"/>
      <c r="C51" s="234">
        <f t="shared" si="61"/>
        <v>0</v>
      </c>
      <c r="D51" s="234"/>
      <c r="E51" s="234"/>
      <c r="F51" s="234"/>
      <c r="G51" s="234"/>
      <c r="H51" s="234"/>
      <c r="I51" s="234"/>
      <c r="J51" s="234"/>
      <c r="K51" s="234"/>
      <c r="L51" s="234"/>
      <c r="O51" s="219">
        <f t="shared" si="42"/>
        <v>0</v>
      </c>
      <c r="P51" s="225">
        <f t="shared" si="103"/>
        <v>0</v>
      </c>
      <c r="Q51" s="225">
        <f t="shared" si="103"/>
        <v>0</v>
      </c>
      <c r="R51" s="225">
        <f t="shared" si="103"/>
        <v>0</v>
      </c>
      <c r="S51" s="225">
        <f t="shared" si="103"/>
        <v>0</v>
      </c>
      <c r="V51" s="225">
        <f t="shared" si="44"/>
        <v>0</v>
      </c>
      <c r="X51" s="225" t="str">
        <f t="shared" si="62"/>
        <v/>
      </c>
      <c r="Y51" s="225" t="str">
        <f t="shared" si="63"/>
        <v/>
      </c>
      <c r="Z51" s="225" t="str">
        <f t="shared" si="64"/>
        <v/>
      </c>
      <c r="AA51" s="225" t="str">
        <f t="shared" si="65"/>
        <v/>
      </c>
      <c r="AB51" s="225" t="str">
        <f t="shared" si="66"/>
        <v/>
      </c>
      <c r="AC51" s="225" t="str">
        <f t="shared" si="67"/>
        <v/>
      </c>
      <c r="AD51" s="225" t="str">
        <f t="shared" si="68"/>
        <v/>
      </c>
      <c r="AE51" s="225" t="str">
        <f t="shared" si="69"/>
        <v/>
      </c>
      <c r="AF51" s="225" t="str">
        <f t="shared" si="71"/>
        <v/>
      </c>
      <c r="AG51" s="225" t="str">
        <f t="shared" si="72"/>
        <v/>
      </c>
      <c r="AH51" s="225" t="str">
        <f t="shared" si="73"/>
        <v/>
      </c>
      <c r="AI51" s="225" t="str">
        <f t="shared" si="74"/>
        <v/>
      </c>
      <c r="AJ51" s="225" t="str">
        <f t="shared" si="75"/>
        <v/>
      </c>
      <c r="AK51" s="225" t="str">
        <f t="shared" si="76"/>
        <v/>
      </c>
      <c r="AL51" s="225" t="str">
        <f t="shared" si="77"/>
        <v/>
      </c>
      <c r="AM51" s="225" t="str">
        <f t="shared" si="78"/>
        <v/>
      </c>
      <c r="AN51" s="225" t="str">
        <f t="shared" si="79"/>
        <v/>
      </c>
      <c r="AO51" s="225" t="str">
        <f t="shared" si="80"/>
        <v/>
      </c>
      <c r="AP51" s="225" t="str">
        <f t="shared" si="81"/>
        <v/>
      </c>
      <c r="AQ51" s="225" t="str">
        <f t="shared" si="82"/>
        <v/>
      </c>
      <c r="AR51" s="225" t="str">
        <f t="shared" si="83"/>
        <v/>
      </c>
      <c r="AS51" s="225" t="str">
        <f t="shared" si="84"/>
        <v/>
      </c>
      <c r="AT51" s="225" t="str">
        <f t="shared" si="85"/>
        <v/>
      </c>
      <c r="AU51" s="225" t="str">
        <f t="shared" si="86"/>
        <v/>
      </c>
      <c r="AV51" s="225" t="str">
        <f t="shared" si="87"/>
        <v/>
      </c>
      <c r="AW51" s="225" t="str">
        <f t="shared" si="88"/>
        <v/>
      </c>
      <c r="AX51" s="225" t="str">
        <f t="shared" si="89"/>
        <v/>
      </c>
      <c r="AY51" s="225" t="str">
        <f t="shared" si="90"/>
        <v/>
      </c>
      <c r="AZ51" s="225" t="str">
        <f t="shared" si="91"/>
        <v/>
      </c>
      <c r="BA51" s="225" t="str">
        <f t="shared" si="92"/>
        <v/>
      </c>
      <c r="BB51" s="225" t="str">
        <f t="shared" si="93"/>
        <v/>
      </c>
      <c r="BC51" s="225" t="str">
        <f t="shared" si="94"/>
        <v/>
      </c>
      <c r="BD51" s="225"/>
      <c r="BE51" s="225"/>
      <c r="BF51" s="225"/>
      <c r="BG51" s="225"/>
      <c r="BH51" s="225"/>
      <c r="BI51" s="225"/>
      <c r="BJ51" s="225"/>
      <c r="BK51" s="225"/>
      <c r="BL51" s="225"/>
      <c r="BM51" s="225"/>
      <c r="BN51" s="225"/>
      <c r="BO51" s="225"/>
      <c r="BP51" s="225"/>
      <c r="BQ51" s="225"/>
      <c r="BR51" s="225"/>
      <c r="BS51" s="225"/>
      <c r="BT51" s="237">
        <f t="shared" si="95"/>
        <v>0</v>
      </c>
      <c r="BU51" s="237">
        <f t="shared" si="96"/>
        <v>0</v>
      </c>
      <c r="BV51" s="237">
        <f t="shared" si="97"/>
        <v>0</v>
      </c>
      <c r="BW51" s="237">
        <f t="shared" si="98"/>
        <v>0</v>
      </c>
      <c r="BX51" s="237">
        <f t="shared" si="99"/>
        <v>0</v>
      </c>
      <c r="BY51" s="237">
        <f t="shared" si="100"/>
        <v>0</v>
      </c>
      <c r="BZ51" s="237">
        <f t="shared" si="101"/>
        <v>0</v>
      </c>
      <c r="CA51" s="237">
        <f t="shared" si="102"/>
        <v>0</v>
      </c>
    </row>
    <row r="52" spans="1:79" ht="20.100000000000001" hidden="1" customHeight="1">
      <c r="A52" s="235"/>
      <c r="B52" s="235"/>
      <c r="C52" s="234">
        <f t="shared" si="61"/>
        <v>0</v>
      </c>
      <c r="D52" s="234"/>
      <c r="E52" s="234"/>
      <c r="F52" s="234"/>
      <c r="G52" s="234"/>
      <c r="H52" s="234"/>
      <c r="I52" s="234"/>
      <c r="J52" s="234"/>
      <c r="K52" s="234"/>
      <c r="L52" s="234"/>
      <c r="O52" s="219">
        <f t="shared" si="42"/>
        <v>0</v>
      </c>
      <c r="P52" s="225">
        <f t="shared" si="103"/>
        <v>0</v>
      </c>
      <c r="Q52" s="225">
        <f t="shared" si="103"/>
        <v>0</v>
      </c>
      <c r="R52" s="225">
        <f t="shared" si="103"/>
        <v>0</v>
      </c>
      <c r="S52" s="225">
        <f t="shared" si="103"/>
        <v>0</v>
      </c>
      <c r="V52" s="225">
        <f t="shared" si="44"/>
        <v>0</v>
      </c>
      <c r="X52" s="225" t="str">
        <f t="shared" si="62"/>
        <v/>
      </c>
      <c r="Y52" s="225" t="str">
        <f t="shared" si="63"/>
        <v/>
      </c>
      <c r="Z52" s="225" t="str">
        <f t="shared" si="64"/>
        <v/>
      </c>
      <c r="AA52" s="225" t="str">
        <f t="shared" si="65"/>
        <v/>
      </c>
      <c r="AB52" s="225" t="str">
        <f t="shared" si="66"/>
        <v/>
      </c>
      <c r="AC52" s="225" t="str">
        <f t="shared" si="67"/>
        <v/>
      </c>
      <c r="AD52" s="225" t="str">
        <f t="shared" si="68"/>
        <v/>
      </c>
      <c r="AE52" s="225" t="str">
        <f t="shared" si="69"/>
        <v/>
      </c>
      <c r="AF52" s="225" t="str">
        <f t="shared" si="71"/>
        <v/>
      </c>
      <c r="AG52" s="225" t="str">
        <f t="shared" si="72"/>
        <v/>
      </c>
      <c r="AH52" s="225" t="str">
        <f t="shared" si="73"/>
        <v/>
      </c>
      <c r="AI52" s="225" t="str">
        <f t="shared" si="74"/>
        <v/>
      </c>
      <c r="AJ52" s="225" t="str">
        <f t="shared" si="75"/>
        <v/>
      </c>
      <c r="AK52" s="225" t="str">
        <f t="shared" si="76"/>
        <v/>
      </c>
      <c r="AL52" s="225" t="str">
        <f t="shared" si="77"/>
        <v/>
      </c>
      <c r="AM52" s="225" t="str">
        <f t="shared" si="78"/>
        <v/>
      </c>
      <c r="AN52" s="225" t="str">
        <f t="shared" si="79"/>
        <v/>
      </c>
      <c r="AO52" s="225" t="str">
        <f t="shared" si="80"/>
        <v/>
      </c>
      <c r="AP52" s="225" t="str">
        <f t="shared" si="81"/>
        <v/>
      </c>
      <c r="AQ52" s="225" t="str">
        <f t="shared" si="82"/>
        <v/>
      </c>
      <c r="AR52" s="225" t="str">
        <f t="shared" si="83"/>
        <v/>
      </c>
      <c r="AS52" s="225" t="str">
        <f t="shared" si="84"/>
        <v/>
      </c>
      <c r="AT52" s="225" t="str">
        <f t="shared" si="85"/>
        <v/>
      </c>
      <c r="AU52" s="225" t="str">
        <f t="shared" si="86"/>
        <v/>
      </c>
      <c r="AV52" s="225" t="str">
        <f t="shared" si="87"/>
        <v/>
      </c>
      <c r="AW52" s="225" t="str">
        <f t="shared" si="88"/>
        <v/>
      </c>
      <c r="AX52" s="225" t="str">
        <f t="shared" si="89"/>
        <v/>
      </c>
      <c r="AY52" s="225" t="str">
        <f t="shared" si="90"/>
        <v/>
      </c>
      <c r="AZ52" s="225" t="str">
        <f t="shared" si="91"/>
        <v/>
      </c>
      <c r="BA52" s="225" t="str">
        <f t="shared" si="92"/>
        <v/>
      </c>
      <c r="BB52" s="225" t="str">
        <f t="shared" si="93"/>
        <v/>
      </c>
      <c r="BC52" s="225" t="str">
        <f t="shared" si="94"/>
        <v/>
      </c>
      <c r="BD52" s="225"/>
      <c r="BE52" s="225"/>
      <c r="BF52" s="225"/>
      <c r="BG52" s="225"/>
      <c r="BH52" s="225"/>
      <c r="BI52" s="225"/>
      <c r="BJ52" s="225"/>
      <c r="BK52" s="225"/>
      <c r="BL52" s="225"/>
      <c r="BM52" s="225"/>
      <c r="BN52" s="225"/>
      <c r="BO52" s="225"/>
      <c r="BP52" s="225"/>
      <c r="BQ52" s="225"/>
      <c r="BR52" s="225"/>
      <c r="BS52" s="225"/>
      <c r="BT52" s="237">
        <f t="shared" si="95"/>
        <v>0</v>
      </c>
      <c r="BU52" s="237">
        <f t="shared" si="96"/>
        <v>0</v>
      </c>
      <c r="BV52" s="237">
        <f t="shared" si="97"/>
        <v>0</v>
      </c>
      <c r="BW52" s="237">
        <f t="shared" si="98"/>
        <v>0</v>
      </c>
      <c r="BX52" s="237">
        <f t="shared" si="99"/>
        <v>0</v>
      </c>
      <c r="BY52" s="237">
        <f t="shared" si="100"/>
        <v>0</v>
      </c>
      <c r="BZ52" s="237">
        <f t="shared" si="101"/>
        <v>0</v>
      </c>
      <c r="CA52" s="237">
        <f t="shared" si="102"/>
        <v>0</v>
      </c>
    </row>
    <row r="53" spans="1:79" ht="20.100000000000001" hidden="1" customHeight="1">
      <c r="A53" s="235"/>
      <c r="B53" s="235"/>
      <c r="C53" s="234">
        <f t="shared" si="61"/>
        <v>0</v>
      </c>
      <c r="D53" s="234"/>
      <c r="E53" s="234"/>
      <c r="F53" s="234"/>
      <c r="G53" s="234"/>
      <c r="H53" s="234"/>
      <c r="I53" s="234"/>
      <c r="J53" s="234"/>
      <c r="K53" s="234"/>
      <c r="L53" s="234"/>
      <c r="O53" s="219">
        <f t="shared" si="42"/>
        <v>0</v>
      </c>
      <c r="P53" s="225">
        <f t="shared" si="103"/>
        <v>0</v>
      </c>
      <c r="Q53" s="225">
        <f t="shared" si="103"/>
        <v>0</v>
      </c>
      <c r="R53" s="225">
        <f t="shared" si="103"/>
        <v>0</v>
      </c>
      <c r="S53" s="225">
        <f t="shared" si="103"/>
        <v>0</v>
      </c>
      <c r="V53" s="225">
        <f t="shared" si="44"/>
        <v>0</v>
      </c>
      <c r="X53" s="225" t="str">
        <f t="shared" si="62"/>
        <v/>
      </c>
      <c r="Y53" s="225" t="str">
        <f t="shared" si="63"/>
        <v/>
      </c>
      <c r="Z53" s="225" t="str">
        <f t="shared" si="64"/>
        <v/>
      </c>
      <c r="AA53" s="225" t="str">
        <f t="shared" si="65"/>
        <v/>
      </c>
      <c r="AB53" s="225" t="str">
        <f t="shared" si="66"/>
        <v/>
      </c>
      <c r="AC53" s="225" t="str">
        <f t="shared" si="67"/>
        <v/>
      </c>
      <c r="AD53" s="225" t="str">
        <f t="shared" si="68"/>
        <v/>
      </c>
      <c r="AE53" s="225" t="str">
        <f t="shared" si="69"/>
        <v/>
      </c>
      <c r="AF53" s="225" t="str">
        <f t="shared" si="71"/>
        <v/>
      </c>
      <c r="AG53" s="225" t="str">
        <f t="shared" si="72"/>
        <v/>
      </c>
      <c r="AH53" s="225" t="str">
        <f t="shared" si="73"/>
        <v/>
      </c>
      <c r="AI53" s="225" t="str">
        <f t="shared" si="74"/>
        <v/>
      </c>
      <c r="AJ53" s="225" t="str">
        <f t="shared" si="75"/>
        <v/>
      </c>
      <c r="AK53" s="225" t="str">
        <f t="shared" si="76"/>
        <v/>
      </c>
      <c r="AL53" s="225" t="str">
        <f t="shared" si="77"/>
        <v/>
      </c>
      <c r="AM53" s="225" t="str">
        <f t="shared" si="78"/>
        <v/>
      </c>
      <c r="AN53" s="225" t="str">
        <f t="shared" si="79"/>
        <v/>
      </c>
      <c r="AO53" s="225" t="str">
        <f t="shared" si="80"/>
        <v/>
      </c>
      <c r="AP53" s="225" t="str">
        <f t="shared" si="81"/>
        <v/>
      </c>
      <c r="AQ53" s="225" t="str">
        <f t="shared" si="82"/>
        <v/>
      </c>
      <c r="AR53" s="225" t="str">
        <f t="shared" si="83"/>
        <v/>
      </c>
      <c r="AS53" s="225" t="str">
        <f t="shared" si="84"/>
        <v/>
      </c>
      <c r="AT53" s="225" t="str">
        <f t="shared" si="85"/>
        <v/>
      </c>
      <c r="AU53" s="225" t="str">
        <f t="shared" si="86"/>
        <v/>
      </c>
      <c r="AV53" s="225" t="str">
        <f t="shared" si="87"/>
        <v/>
      </c>
      <c r="AW53" s="225" t="str">
        <f t="shared" si="88"/>
        <v/>
      </c>
      <c r="AX53" s="225" t="str">
        <f t="shared" si="89"/>
        <v/>
      </c>
      <c r="AY53" s="225" t="str">
        <f t="shared" si="90"/>
        <v/>
      </c>
      <c r="AZ53" s="225" t="str">
        <f t="shared" si="91"/>
        <v/>
      </c>
      <c r="BA53" s="225" t="str">
        <f t="shared" si="92"/>
        <v/>
      </c>
      <c r="BB53" s="225" t="str">
        <f t="shared" si="93"/>
        <v/>
      </c>
      <c r="BC53" s="225" t="str">
        <f t="shared" si="94"/>
        <v/>
      </c>
      <c r="BD53" s="225"/>
      <c r="BE53" s="225"/>
      <c r="BF53" s="225"/>
      <c r="BG53" s="225"/>
      <c r="BH53" s="225"/>
      <c r="BI53" s="225"/>
      <c r="BJ53" s="225"/>
      <c r="BK53" s="225"/>
      <c r="BL53" s="225"/>
      <c r="BM53" s="225"/>
      <c r="BN53" s="225"/>
      <c r="BO53" s="225"/>
      <c r="BP53" s="225"/>
      <c r="BQ53" s="225"/>
      <c r="BR53" s="225"/>
      <c r="BS53" s="225"/>
      <c r="BT53" s="237">
        <f t="shared" si="95"/>
        <v>0</v>
      </c>
      <c r="BU53" s="237">
        <f t="shared" si="96"/>
        <v>0</v>
      </c>
      <c r="BV53" s="237">
        <f t="shared" si="97"/>
        <v>0</v>
      </c>
      <c r="BW53" s="237">
        <f t="shared" si="98"/>
        <v>0</v>
      </c>
      <c r="BX53" s="237">
        <f t="shared" si="99"/>
        <v>0</v>
      </c>
      <c r="BY53" s="237">
        <f t="shared" si="100"/>
        <v>0</v>
      </c>
      <c r="BZ53" s="237">
        <f t="shared" si="101"/>
        <v>0</v>
      </c>
      <c r="CA53" s="237">
        <f t="shared" si="102"/>
        <v>0</v>
      </c>
    </row>
    <row r="54" spans="1:79" ht="20.100000000000001" hidden="1" customHeight="1">
      <c r="A54" s="235"/>
      <c r="B54" s="235"/>
      <c r="C54" s="234">
        <f t="shared" si="61"/>
        <v>0</v>
      </c>
      <c r="D54" s="234"/>
      <c r="E54" s="234"/>
      <c r="F54" s="234"/>
      <c r="G54" s="234"/>
      <c r="H54" s="234"/>
      <c r="I54" s="234"/>
      <c r="J54" s="234"/>
      <c r="K54" s="234"/>
      <c r="L54" s="234"/>
      <c r="O54" s="219">
        <f t="shared" si="42"/>
        <v>0</v>
      </c>
      <c r="P54" s="225">
        <f t="shared" si="103"/>
        <v>0</v>
      </c>
      <c r="Q54" s="225">
        <f t="shared" si="103"/>
        <v>0</v>
      </c>
      <c r="R54" s="225">
        <f t="shared" si="103"/>
        <v>0</v>
      </c>
      <c r="S54" s="225">
        <f t="shared" si="103"/>
        <v>0</v>
      </c>
      <c r="V54" s="225">
        <f t="shared" si="44"/>
        <v>0</v>
      </c>
      <c r="X54" s="225" t="str">
        <f t="shared" si="62"/>
        <v/>
      </c>
      <c r="Y54" s="225" t="str">
        <f t="shared" si="63"/>
        <v/>
      </c>
      <c r="Z54" s="225" t="str">
        <f t="shared" si="64"/>
        <v/>
      </c>
      <c r="AA54" s="225" t="str">
        <f t="shared" si="65"/>
        <v/>
      </c>
      <c r="AB54" s="225" t="str">
        <f t="shared" si="66"/>
        <v/>
      </c>
      <c r="AC54" s="225" t="str">
        <f t="shared" si="67"/>
        <v/>
      </c>
      <c r="AD54" s="225" t="str">
        <f t="shared" si="68"/>
        <v/>
      </c>
      <c r="AE54" s="225" t="str">
        <f t="shared" si="69"/>
        <v/>
      </c>
      <c r="AF54" s="225" t="str">
        <f t="shared" si="71"/>
        <v/>
      </c>
      <c r="AG54" s="225" t="str">
        <f t="shared" si="72"/>
        <v/>
      </c>
      <c r="AH54" s="225" t="str">
        <f t="shared" si="73"/>
        <v/>
      </c>
      <c r="AI54" s="225" t="str">
        <f t="shared" si="74"/>
        <v/>
      </c>
      <c r="AJ54" s="225" t="str">
        <f t="shared" si="75"/>
        <v/>
      </c>
      <c r="AK54" s="225" t="str">
        <f t="shared" si="76"/>
        <v/>
      </c>
      <c r="AL54" s="225" t="str">
        <f t="shared" si="77"/>
        <v/>
      </c>
      <c r="AM54" s="225" t="str">
        <f t="shared" si="78"/>
        <v/>
      </c>
      <c r="AN54" s="225" t="str">
        <f t="shared" si="79"/>
        <v/>
      </c>
      <c r="AO54" s="225" t="str">
        <f t="shared" si="80"/>
        <v/>
      </c>
      <c r="AP54" s="225" t="str">
        <f t="shared" si="81"/>
        <v/>
      </c>
      <c r="AQ54" s="225" t="str">
        <f t="shared" si="82"/>
        <v/>
      </c>
      <c r="AR54" s="225" t="str">
        <f t="shared" si="83"/>
        <v/>
      </c>
      <c r="AS54" s="225" t="str">
        <f t="shared" si="84"/>
        <v/>
      </c>
      <c r="AT54" s="225" t="str">
        <f t="shared" si="85"/>
        <v/>
      </c>
      <c r="AU54" s="225" t="str">
        <f t="shared" si="86"/>
        <v/>
      </c>
      <c r="AV54" s="225" t="str">
        <f t="shared" si="87"/>
        <v/>
      </c>
      <c r="AW54" s="225" t="str">
        <f t="shared" si="88"/>
        <v/>
      </c>
      <c r="AX54" s="225" t="str">
        <f t="shared" si="89"/>
        <v/>
      </c>
      <c r="AY54" s="225" t="str">
        <f t="shared" si="90"/>
        <v/>
      </c>
      <c r="AZ54" s="225" t="str">
        <f t="shared" si="91"/>
        <v/>
      </c>
      <c r="BA54" s="225" t="str">
        <f t="shared" si="92"/>
        <v/>
      </c>
      <c r="BB54" s="225" t="str">
        <f t="shared" si="93"/>
        <v/>
      </c>
      <c r="BC54" s="225" t="str">
        <f t="shared" si="94"/>
        <v/>
      </c>
      <c r="BD54" s="225"/>
      <c r="BE54" s="225"/>
      <c r="BF54" s="225"/>
      <c r="BG54" s="225"/>
      <c r="BH54" s="225"/>
      <c r="BI54" s="225"/>
      <c r="BJ54" s="225"/>
      <c r="BK54" s="225"/>
      <c r="BL54" s="225"/>
      <c r="BM54" s="225"/>
      <c r="BN54" s="225"/>
      <c r="BO54" s="225"/>
      <c r="BP54" s="225"/>
      <c r="BQ54" s="225"/>
      <c r="BR54" s="225"/>
      <c r="BS54" s="225"/>
      <c r="BT54" s="237">
        <f t="shared" si="95"/>
        <v>0</v>
      </c>
      <c r="BU54" s="237">
        <f t="shared" si="96"/>
        <v>0</v>
      </c>
      <c r="BV54" s="237">
        <f t="shared" si="97"/>
        <v>0</v>
      </c>
      <c r="BW54" s="237">
        <f t="shared" si="98"/>
        <v>0</v>
      </c>
      <c r="BX54" s="237">
        <f t="shared" si="99"/>
        <v>0</v>
      </c>
      <c r="BY54" s="237">
        <f t="shared" si="100"/>
        <v>0</v>
      </c>
      <c r="BZ54" s="237">
        <f t="shared" si="101"/>
        <v>0</v>
      </c>
      <c r="CA54" s="237">
        <f t="shared" si="102"/>
        <v>0</v>
      </c>
    </row>
    <row r="55" spans="1:79" ht="20.100000000000001" hidden="1" customHeight="1">
      <c r="A55" s="235"/>
      <c r="B55" s="235"/>
      <c r="C55" s="234">
        <f t="shared" si="61"/>
        <v>0</v>
      </c>
      <c r="D55" s="234"/>
      <c r="E55" s="234"/>
      <c r="F55" s="234"/>
      <c r="G55" s="234"/>
      <c r="H55" s="234"/>
      <c r="I55" s="234"/>
      <c r="J55" s="234"/>
      <c r="K55" s="234"/>
      <c r="L55" s="234"/>
      <c r="O55" s="219">
        <f t="shared" si="42"/>
        <v>0</v>
      </c>
      <c r="P55" s="225">
        <f t="shared" si="103"/>
        <v>0</v>
      </c>
      <c r="Q55" s="225">
        <f t="shared" si="103"/>
        <v>0</v>
      </c>
      <c r="R55" s="225">
        <f t="shared" si="103"/>
        <v>0</v>
      </c>
      <c r="S55" s="225">
        <f t="shared" si="103"/>
        <v>0</v>
      </c>
      <c r="V55" s="225">
        <f t="shared" si="44"/>
        <v>0</v>
      </c>
      <c r="X55" s="225" t="str">
        <f t="shared" si="62"/>
        <v/>
      </c>
      <c r="Y55" s="225" t="str">
        <f t="shared" si="63"/>
        <v/>
      </c>
      <c r="Z55" s="225" t="str">
        <f t="shared" si="64"/>
        <v/>
      </c>
      <c r="AA55" s="225" t="str">
        <f t="shared" si="65"/>
        <v/>
      </c>
      <c r="AB55" s="225" t="str">
        <f t="shared" si="66"/>
        <v/>
      </c>
      <c r="AC55" s="225" t="str">
        <f t="shared" si="67"/>
        <v/>
      </c>
      <c r="AD55" s="225" t="str">
        <f t="shared" si="68"/>
        <v/>
      </c>
      <c r="AE55" s="225" t="str">
        <f t="shared" si="69"/>
        <v/>
      </c>
      <c r="AF55" s="225" t="str">
        <f t="shared" si="71"/>
        <v/>
      </c>
      <c r="AG55" s="225" t="str">
        <f t="shared" si="72"/>
        <v/>
      </c>
      <c r="AH55" s="225" t="str">
        <f t="shared" si="73"/>
        <v/>
      </c>
      <c r="AI55" s="225" t="str">
        <f t="shared" si="74"/>
        <v/>
      </c>
      <c r="AJ55" s="225" t="str">
        <f t="shared" si="75"/>
        <v/>
      </c>
      <c r="AK55" s="225" t="str">
        <f t="shared" si="76"/>
        <v/>
      </c>
      <c r="AL55" s="225" t="str">
        <f t="shared" si="77"/>
        <v/>
      </c>
      <c r="AM55" s="225" t="str">
        <f t="shared" si="78"/>
        <v/>
      </c>
      <c r="AN55" s="225" t="str">
        <f t="shared" si="79"/>
        <v/>
      </c>
      <c r="AO55" s="225" t="str">
        <f t="shared" si="80"/>
        <v/>
      </c>
      <c r="AP55" s="225" t="str">
        <f t="shared" si="81"/>
        <v/>
      </c>
      <c r="AQ55" s="225" t="str">
        <f t="shared" si="82"/>
        <v/>
      </c>
      <c r="AR55" s="225" t="str">
        <f t="shared" si="83"/>
        <v/>
      </c>
      <c r="AS55" s="225" t="str">
        <f t="shared" si="84"/>
        <v/>
      </c>
      <c r="AT55" s="225" t="str">
        <f t="shared" si="85"/>
        <v/>
      </c>
      <c r="AU55" s="225" t="str">
        <f t="shared" si="86"/>
        <v/>
      </c>
      <c r="AV55" s="225" t="str">
        <f t="shared" si="87"/>
        <v/>
      </c>
      <c r="AW55" s="225" t="str">
        <f t="shared" si="88"/>
        <v/>
      </c>
      <c r="AX55" s="225" t="str">
        <f t="shared" si="89"/>
        <v/>
      </c>
      <c r="AY55" s="225" t="str">
        <f t="shared" si="90"/>
        <v/>
      </c>
      <c r="AZ55" s="225" t="str">
        <f t="shared" si="91"/>
        <v/>
      </c>
      <c r="BA55" s="225" t="str">
        <f t="shared" si="92"/>
        <v/>
      </c>
      <c r="BB55" s="225" t="str">
        <f t="shared" si="93"/>
        <v/>
      </c>
      <c r="BC55" s="225" t="str">
        <f t="shared" si="94"/>
        <v/>
      </c>
      <c r="BD55" s="225"/>
      <c r="BE55" s="225"/>
      <c r="BF55" s="225"/>
      <c r="BG55" s="225"/>
      <c r="BH55" s="225"/>
      <c r="BI55" s="225"/>
      <c r="BJ55" s="225"/>
      <c r="BK55" s="225"/>
      <c r="BL55" s="225"/>
      <c r="BM55" s="225"/>
      <c r="BN55" s="225"/>
      <c r="BO55" s="225"/>
      <c r="BP55" s="225"/>
      <c r="BQ55" s="225"/>
      <c r="BR55" s="225"/>
      <c r="BS55" s="225"/>
      <c r="BT55" s="237">
        <f t="shared" si="95"/>
        <v>0</v>
      </c>
      <c r="BU55" s="237">
        <f t="shared" si="96"/>
        <v>0</v>
      </c>
      <c r="BV55" s="237">
        <f t="shared" si="97"/>
        <v>0</v>
      </c>
      <c r="BW55" s="237">
        <f t="shared" si="98"/>
        <v>0</v>
      </c>
      <c r="BX55" s="237">
        <f t="shared" si="99"/>
        <v>0</v>
      </c>
      <c r="BY55" s="237">
        <f t="shared" si="100"/>
        <v>0</v>
      </c>
      <c r="BZ55" s="237">
        <f t="shared" si="101"/>
        <v>0</v>
      </c>
      <c r="CA55" s="237">
        <f t="shared" si="102"/>
        <v>0</v>
      </c>
    </row>
    <row r="56" spans="1:79" ht="20.100000000000001" hidden="1" customHeight="1">
      <c r="A56" s="235"/>
      <c r="B56" s="235"/>
      <c r="C56" s="234">
        <f t="shared" si="61"/>
        <v>0</v>
      </c>
      <c r="D56" s="234"/>
      <c r="E56" s="234"/>
      <c r="F56" s="234"/>
      <c r="G56" s="234"/>
      <c r="H56" s="234"/>
      <c r="I56" s="234"/>
      <c r="J56" s="234"/>
      <c r="K56" s="234"/>
      <c r="L56" s="234"/>
      <c r="O56" s="219">
        <f t="shared" si="42"/>
        <v>0</v>
      </c>
      <c r="P56" s="225">
        <f t="shared" si="103"/>
        <v>0</v>
      </c>
      <c r="Q56" s="225">
        <f t="shared" si="103"/>
        <v>0</v>
      </c>
      <c r="R56" s="225">
        <f t="shared" si="103"/>
        <v>0</v>
      </c>
      <c r="S56" s="225">
        <f t="shared" si="103"/>
        <v>0</v>
      </c>
      <c r="V56" s="225">
        <f t="shared" si="44"/>
        <v>0</v>
      </c>
      <c r="X56" s="225" t="str">
        <f t="shared" si="62"/>
        <v/>
      </c>
      <c r="Y56" s="225" t="str">
        <f t="shared" si="63"/>
        <v/>
      </c>
      <c r="Z56" s="225" t="str">
        <f t="shared" si="64"/>
        <v/>
      </c>
      <c r="AA56" s="225" t="str">
        <f t="shared" si="65"/>
        <v/>
      </c>
      <c r="AB56" s="225" t="str">
        <f t="shared" si="66"/>
        <v/>
      </c>
      <c r="AC56" s="225" t="str">
        <f t="shared" si="67"/>
        <v/>
      </c>
      <c r="AD56" s="225" t="str">
        <f t="shared" si="68"/>
        <v/>
      </c>
      <c r="AE56" s="225" t="str">
        <f t="shared" si="69"/>
        <v/>
      </c>
      <c r="AF56" s="225" t="str">
        <f t="shared" si="71"/>
        <v/>
      </c>
      <c r="AG56" s="225" t="str">
        <f t="shared" si="72"/>
        <v/>
      </c>
      <c r="AH56" s="225" t="str">
        <f t="shared" si="73"/>
        <v/>
      </c>
      <c r="AI56" s="225" t="str">
        <f t="shared" si="74"/>
        <v/>
      </c>
      <c r="AJ56" s="225" t="str">
        <f t="shared" si="75"/>
        <v/>
      </c>
      <c r="AK56" s="225" t="str">
        <f t="shared" si="76"/>
        <v/>
      </c>
      <c r="AL56" s="225" t="str">
        <f t="shared" si="77"/>
        <v/>
      </c>
      <c r="AM56" s="225" t="str">
        <f t="shared" si="78"/>
        <v/>
      </c>
      <c r="AN56" s="225" t="str">
        <f t="shared" si="79"/>
        <v/>
      </c>
      <c r="AO56" s="225" t="str">
        <f t="shared" si="80"/>
        <v/>
      </c>
      <c r="AP56" s="225" t="str">
        <f t="shared" si="81"/>
        <v/>
      </c>
      <c r="AQ56" s="225" t="str">
        <f t="shared" si="82"/>
        <v/>
      </c>
      <c r="AR56" s="225" t="str">
        <f t="shared" si="83"/>
        <v/>
      </c>
      <c r="AS56" s="225" t="str">
        <f t="shared" si="84"/>
        <v/>
      </c>
      <c r="AT56" s="225" t="str">
        <f t="shared" si="85"/>
        <v/>
      </c>
      <c r="AU56" s="225" t="str">
        <f t="shared" si="86"/>
        <v/>
      </c>
      <c r="AV56" s="225" t="str">
        <f t="shared" si="87"/>
        <v/>
      </c>
      <c r="AW56" s="225" t="str">
        <f t="shared" si="88"/>
        <v/>
      </c>
      <c r="AX56" s="225" t="str">
        <f t="shared" si="89"/>
        <v/>
      </c>
      <c r="AY56" s="225" t="str">
        <f t="shared" si="90"/>
        <v/>
      </c>
      <c r="AZ56" s="225" t="str">
        <f t="shared" si="91"/>
        <v/>
      </c>
      <c r="BA56" s="225" t="str">
        <f t="shared" si="92"/>
        <v/>
      </c>
      <c r="BB56" s="225" t="str">
        <f t="shared" si="93"/>
        <v/>
      </c>
      <c r="BC56" s="225" t="str">
        <f t="shared" si="94"/>
        <v/>
      </c>
      <c r="BD56" s="225"/>
      <c r="BE56" s="225"/>
      <c r="BF56" s="225"/>
      <c r="BG56" s="225"/>
      <c r="BH56" s="225"/>
      <c r="BI56" s="225"/>
      <c r="BJ56" s="225"/>
      <c r="BK56" s="225"/>
      <c r="BL56" s="225"/>
      <c r="BM56" s="225"/>
      <c r="BN56" s="225"/>
      <c r="BO56" s="225"/>
      <c r="BP56" s="225"/>
      <c r="BQ56" s="225"/>
      <c r="BR56" s="225"/>
      <c r="BS56" s="225"/>
      <c r="BT56" s="237">
        <f t="shared" si="95"/>
        <v>0</v>
      </c>
      <c r="BU56" s="237">
        <f t="shared" si="96"/>
        <v>0</v>
      </c>
      <c r="BV56" s="237">
        <f t="shared" si="97"/>
        <v>0</v>
      </c>
      <c r="BW56" s="237">
        <f t="shared" si="98"/>
        <v>0</v>
      </c>
      <c r="BX56" s="237">
        <f t="shared" si="99"/>
        <v>0</v>
      </c>
      <c r="BY56" s="237">
        <f t="shared" si="100"/>
        <v>0</v>
      </c>
      <c r="BZ56" s="237">
        <f t="shared" si="101"/>
        <v>0</v>
      </c>
      <c r="CA56" s="237">
        <f t="shared" si="102"/>
        <v>0</v>
      </c>
    </row>
    <row r="57" spans="1:79" ht="20.100000000000001" hidden="1" customHeight="1">
      <c r="A57" s="235"/>
      <c r="B57" s="235"/>
      <c r="C57" s="234">
        <f t="shared" si="61"/>
        <v>0</v>
      </c>
      <c r="D57" s="234"/>
      <c r="E57" s="234"/>
      <c r="F57" s="234"/>
      <c r="G57" s="234"/>
      <c r="H57" s="234"/>
      <c r="I57" s="234"/>
      <c r="J57" s="234"/>
      <c r="K57" s="234"/>
      <c r="L57" s="234"/>
      <c r="O57" s="219">
        <f t="shared" si="42"/>
        <v>0</v>
      </c>
      <c r="P57" s="225">
        <f t="shared" si="103"/>
        <v>0</v>
      </c>
      <c r="Q57" s="225">
        <f t="shared" si="103"/>
        <v>0</v>
      </c>
      <c r="R57" s="225">
        <f t="shared" si="103"/>
        <v>0</v>
      </c>
      <c r="S57" s="225">
        <f t="shared" si="103"/>
        <v>0</v>
      </c>
      <c r="V57" s="225">
        <f t="shared" si="44"/>
        <v>0</v>
      </c>
      <c r="X57" s="225" t="str">
        <f t="shared" si="62"/>
        <v/>
      </c>
      <c r="Y57" s="225" t="str">
        <f t="shared" si="63"/>
        <v/>
      </c>
      <c r="Z57" s="225" t="str">
        <f t="shared" si="64"/>
        <v/>
      </c>
      <c r="AA57" s="225" t="str">
        <f t="shared" si="65"/>
        <v/>
      </c>
      <c r="AB57" s="225" t="str">
        <f t="shared" si="66"/>
        <v/>
      </c>
      <c r="AC57" s="225" t="str">
        <f t="shared" si="67"/>
        <v/>
      </c>
      <c r="AD57" s="225" t="str">
        <f t="shared" si="68"/>
        <v/>
      </c>
      <c r="AE57" s="225" t="str">
        <f t="shared" si="69"/>
        <v/>
      </c>
      <c r="AF57" s="225" t="str">
        <f t="shared" si="71"/>
        <v/>
      </c>
      <c r="AG57" s="225" t="str">
        <f t="shared" si="72"/>
        <v/>
      </c>
      <c r="AH57" s="225" t="str">
        <f t="shared" si="73"/>
        <v/>
      </c>
      <c r="AI57" s="225" t="str">
        <f t="shared" si="74"/>
        <v/>
      </c>
      <c r="AJ57" s="225" t="str">
        <f t="shared" si="75"/>
        <v/>
      </c>
      <c r="AK57" s="225" t="str">
        <f t="shared" si="76"/>
        <v/>
      </c>
      <c r="AL57" s="225" t="str">
        <f t="shared" si="77"/>
        <v/>
      </c>
      <c r="AM57" s="225" t="str">
        <f t="shared" si="78"/>
        <v/>
      </c>
      <c r="AN57" s="225" t="str">
        <f t="shared" si="79"/>
        <v/>
      </c>
      <c r="AO57" s="225" t="str">
        <f t="shared" si="80"/>
        <v/>
      </c>
      <c r="AP57" s="225" t="str">
        <f t="shared" si="81"/>
        <v/>
      </c>
      <c r="AQ57" s="225" t="str">
        <f t="shared" si="82"/>
        <v/>
      </c>
      <c r="AR57" s="225" t="str">
        <f t="shared" si="83"/>
        <v/>
      </c>
      <c r="AS57" s="225" t="str">
        <f t="shared" si="84"/>
        <v/>
      </c>
      <c r="AT57" s="225" t="str">
        <f t="shared" si="85"/>
        <v/>
      </c>
      <c r="AU57" s="225" t="str">
        <f t="shared" si="86"/>
        <v/>
      </c>
      <c r="AV57" s="225" t="str">
        <f t="shared" si="87"/>
        <v/>
      </c>
      <c r="AW57" s="225" t="str">
        <f t="shared" si="88"/>
        <v/>
      </c>
      <c r="AX57" s="225" t="str">
        <f t="shared" si="89"/>
        <v/>
      </c>
      <c r="AY57" s="225" t="str">
        <f t="shared" si="90"/>
        <v/>
      </c>
      <c r="AZ57" s="225" t="str">
        <f t="shared" si="91"/>
        <v/>
      </c>
      <c r="BA57" s="225" t="str">
        <f t="shared" si="92"/>
        <v/>
      </c>
      <c r="BB57" s="225" t="str">
        <f t="shared" si="93"/>
        <v/>
      </c>
      <c r="BC57" s="225" t="str">
        <f t="shared" si="94"/>
        <v/>
      </c>
      <c r="BD57" s="225"/>
      <c r="BE57" s="225"/>
      <c r="BF57" s="225"/>
      <c r="BG57" s="225"/>
      <c r="BH57" s="225"/>
      <c r="BI57" s="225"/>
      <c r="BJ57" s="225"/>
      <c r="BK57" s="225"/>
      <c r="BL57" s="225"/>
      <c r="BM57" s="225"/>
      <c r="BN57" s="225"/>
      <c r="BO57" s="225"/>
      <c r="BP57" s="225"/>
      <c r="BQ57" s="225"/>
      <c r="BR57" s="225"/>
      <c r="BS57" s="225"/>
      <c r="BT57" s="237">
        <f t="shared" si="95"/>
        <v>0</v>
      </c>
      <c r="BU57" s="237">
        <f t="shared" si="96"/>
        <v>0</v>
      </c>
      <c r="BV57" s="237">
        <f t="shared" si="97"/>
        <v>0</v>
      </c>
      <c r="BW57" s="237">
        <f t="shared" si="98"/>
        <v>0</v>
      </c>
      <c r="BX57" s="237">
        <f t="shared" si="99"/>
        <v>0</v>
      </c>
      <c r="BY57" s="237">
        <f t="shared" si="100"/>
        <v>0</v>
      </c>
      <c r="BZ57" s="237">
        <f t="shared" si="101"/>
        <v>0</v>
      </c>
      <c r="CA57" s="237">
        <f t="shared" si="102"/>
        <v>0</v>
      </c>
    </row>
    <row r="58" spans="1:79" ht="20.100000000000001" hidden="1" customHeight="1">
      <c r="A58" s="235"/>
      <c r="B58" s="235"/>
      <c r="C58" s="234">
        <f t="shared" si="61"/>
        <v>0</v>
      </c>
      <c r="D58" s="234"/>
      <c r="E58" s="234"/>
      <c r="F58" s="234"/>
      <c r="G58" s="234"/>
      <c r="H58" s="234"/>
      <c r="I58" s="234"/>
      <c r="J58" s="234"/>
      <c r="K58" s="234"/>
      <c r="L58" s="234"/>
      <c r="O58" s="219">
        <f t="shared" si="42"/>
        <v>0</v>
      </c>
      <c r="P58" s="225">
        <f t="shared" si="103"/>
        <v>0</v>
      </c>
      <c r="Q58" s="225">
        <f t="shared" si="103"/>
        <v>0</v>
      </c>
      <c r="R58" s="225">
        <f t="shared" si="103"/>
        <v>0</v>
      </c>
      <c r="S58" s="225">
        <f t="shared" si="103"/>
        <v>0</v>
      </c>
      <c r="V58" s="225">
        <f t="shared" si="44"/>
        <v>0</v>
      </c>
      <c r="X58" s="225" t="str">
        <f t="shared" si="62"/>
        <v/>
      </c>
      <c r="Y58" s="225" t="str">
        <f t="shared" si="63"/>
        <v/>
      </c>
      <c r="Z58" s="225" t="str">
        <f t="shared" si="64"/>
        <v/>
      </c>
      <c r="AA58" s="225" t="str">
        <f t="shared" si="65"/>
        <v/>
      </c>
      <c r="AB58" s="225" t="str">
        <f t="shared" si="66"/>
        <v/>
      </c>
      <c r="AC58" s="225" t="str">
        <f t="shared" si="67"/>
        <v/>
      </c>
      <c r="AD58" s="225" t="str">
        <f t="shared" si="68"/>
        <v/>
      </c>
      <c r="AE58" s="225" t="str">
        <f t="shared" si="69"/>
        <v/>
      </c>
      <c r="AF58" s="225" t="str">
        <f t="shared" si="71"/>
        <v/>
      </c>
      <c r="AG58" s="225" t="str">
        <f t="shared" si="72"/>
        <v/>
      </c>
      <c r="AH58" s="225" t="str">
        <f t="shared" si="73"/>
        <v/>
      </c>
      <c r="AI58" s="225" t="str">
        <f t="shared" si="74"/>
        <v/>
      </c>
      <c r="AJ58" s="225" t="str">
        <f t="shared" si="75"/>
        <v/>
      </c>
      <c r="AK58" s="225" t="str">
        <f t="shared" si="76"/>
        <v/>
      </c>
      <c r="AL58" s="225" t="str">
        <f t="shared" si="77"/>
        <v/>
      </c>
      <c r="AM58" s="225" t="str">
        <f t="shared" si="78"/>
        <v/>
      </c>
      <c r="AN58" s="225" t="str">
        <f t="shared" si="79"/>
        <v/>
      </c>
      <c r="AO58" s="225" t="str">
        <f t="shared" si="80"/>
        <v/>
      </c>
      <c r="AP58" s="225" t="str">
        <f t="shared" si="81"/>
        <v/>
      </c>
      <c r="AQ58" s="225" t="str">
        <f t="shared" si="82"/>
        <v/>
      </c>
      <c r="AR58" s="225" t="str">
        <f t="shared" si="83"/>
        <v/>
      </c>
      <c r="AS58" s="225" t="str">
        <f t="shared" si="84"/>
        <v/>
      </c>
      <c r="AT58" s="225" t="str">
        <f t="shared" si="85"/>
        <v/>
      </c>
      <c r="AU58" s="225" t="str">
        <f t="shared" si="86"/>
        <v/>
      </c>
      <c r="AV58" s="225" t="str">
        <f t="shared" si="87"/>
        <v/>
      </c>
      <c r="AW58" s="225" t="str">
        <f t="shared" si="88"/>
        <v/>
      </c>
      <c r="AX58" s="225" t="str">
        <f t="shared" si="89"/>
        <v/>
      </c>
      <c r="AY58" s="225" t="str">
        <f t="shared" si="90"/>
        <v/>
      </c>
      <c r="AZ58" s="225" t="str">
        <f t="shared" si="91"/>
        <v/>
      </c>
      <c r="BA58" s="225" t="str">
        <f t="shared" si="92"/>
        <v/>
      </c>
      <c r="BB58" s="225" t="str">
        <f t="shared" si="93"/>
        <v/>
      </c>
      <c r="BC58" s="225" t="str">
        <f t="shared" si="94"/>
        <v/>
      </c>
      <c r="BD58" s="225"/>
      <c r="BE58" s="225"/>
      <c r="BF58" s="225"/>
      <c r="BG58" s="225"/>
      <c r="BH58" s="225"/>
      <c r="BI58" s="225"/>
      <c r="BJ58" s="225"/>
      <c r="BK58" s="225"/>
      <c r="BL58" s="225"/>
      <c r="BM58" s="225"/>
      <c r="BN58" s="225"/>
      <c r="BO58" s="225"/>
      <c r="BP58" s="225"/>
      <c r="BQ58" s="225"/>
      <c r="BR58" s="225"/>
      <c r="BS58" s="225"/>
      <c r="BT58" s="237">
        <f t="shared" si="95"/>
        <v>0</v>
      </c>
      <c r="BU58" s="237">
        <f t="shared" si="96"/>
        <v>0</v>
      </c>
      <c r="BV58" s="237">
        <f t="shared" si="97"/>
        <v>0</v>
      </c>
      <c r="BW58" s="237">
        <f t="shared" si="98"/>
        <v>0</v>
      </c>
      <c r="BX58" s="237">
        <f t="shared" si="99"/>
        <v>0</v>
      </c>
      <c r="BY58" s="237">
        <f t="shared" si="100"/>
        <v>0</v>
      </c>
      <c r="BZ58" s="237">
        <f t="shared" si="101"/>
        <v>0</v>
      </c>
      <c r="CA58" s="237">
        <f t="shared" si="102"/>
        <v>0</v>
      </c>
    </row>
    <row r="59" spans="1:79" ht="20.100000000000001" hidden="1" customHeight="1">
      <c r="A59" s="235"/>
      <c r="B59" s="235"/>
      <c r="C59" s="234">
        <f t="shared" si="61"/>
        <v>0</v>
      </c>
      <c r="D59" s="234"/>
      <c r="E59" s="234"/>
      <c r="F59" s="234"/>
      <c r="G59" s="234"/>
      <c r="H59" s="234"/>
      <c r="I59" s="234"/>
      <c r="J59" s="234"/>
      <c r="K59" s="234"/>
      <c r="L59" s="234"/>
      <c r="O59" s="219">
        <f t="shared" si="42"/>
        <v>0</v>
      </c>
      <c r="P59" s="225">
        <f t="shared" si="103"/>
        <v>0</v>
      </c>
      <c r="Q59" s="225">
        <f t="shared" si="103"/>
        <v>0</v>
      </c>
      <c r="R59" s="225">
        <f t="shared" si="103"/>
        <v>0</v>
      </c>
      <c r="S59" s="225">
        <f t="shared" si="103"/>
        <v>0</v>
      </c>
      <c r="V59" s="225">
        <f t="shared" si="44"/>
        <v>0</v>
      </c>
      <c r="X59" s="225" t="str">
        <f t="shared" si="62"/>
        <v/>
      </c>
      <c r="Y59" s="225" t="str">
        <f t="shared" si="63"/>
        <v/>
      </c>
      <c r="Z59" s="225" t="str">
        <f t="shared" si="64"/>
        <v/>
      </c>
      <c r="AA59" s="225" t="str">
        <f t="shared" si="65"/>
        <v/>
      </c>
      <c r="AB59" s="225" t="str">
        <f t="shared" si="66"/>
        <v/>
      </c>
      <c r="AC59" s="225" t="str">
        <f t="shared" si="67"/>
        <v/>
      </c>
      <c r="AD59" s="225" t="str">
        <f t="shared" si="68"/>
        <v/>
      </c>
      <c r="AE59" s="225" t="str">
        <f t="shared" si="69"/>
        <v/>
      </c>
      <c r="AF59" s="225" t="str">
        <f t="shared" si="71"/>
        <v/>
      </c>
      <c r="AG59" s="225" t="str">
        <f t="shared" si="72"/>
        <v/>
      </c>
      <c r="AH59" s="225" t="str">
        <f t="shared" si="73"/>
        <v/>
      </c>
      <c r="AI59" s="225" t="str">
        <f t="shared" si="74"/>
        <v/>
      </c>
      <c r="AJ59" s="225" t="str">
        <f t="shared" si="75"/>
        <v/>
      </c>
      <c r="AK59" s="225" t="str">
        <f t="shared" si="76"/>
        <v/>
      </c>
      <c r="AL59" s="225" t="str">
        <f t="shared" si="77"/>
        <v/>
      </c>
      <c r="AM59" s="225" t="str">
        <f t="shared" si="78"/>
        <v/>
      </c>
      <c r="AN59" s="225" t="str">
        <f t="shared" si="79"/>
        <v/>
      </c>
      <c r="AO59" s="225" t="str">
        <f t="shared" si="80"/>
        <v/>
      </c>
      <c r="AP59" s="225" t="str">
        <f t="shared" si="81"/>
        <v/>
      </c>
      <c r="AQ59" s="225" t="str">
        <f t="shared" si="82"/>
        <v/>
      </c>
      <c r="AR59" s="225" t="str">
        <f t="shared" si="83"/>
        <v/>
      </c>
      <c r="AS59" s="225" t="str">
        <f t="shared" si="84"/>
        <v/>
      </c>
      <c r="AT59" s="225" t="str">
        <f t="shared" si="85"/>
        <v/>
      </c>
      <c r="AU59" s="225" t="str">
        <f t="shared" si="86"/>
        <v/>
      </c>
      <c r="AV59" s="225" t="str">
        <f t="shared" si="87"/>
        <v/>
      </c>
      <c r="AW59" s="225" t="str">
        <f t="shared" si="88"/>
        <v/>
      </c>
      <c r="AX59" s="225" t="str">
        <f t="shared" si="89"/>
        <v/>
      </c>
      <c r="AY59" s="225" t="str">
        <f t="shared" si="90"/>
        <v/>
      </c>
      <c r="AZ59" s="225" t="str">
        <f t="shared" si="91"/>
        <v/>
      </c>
      <c r="BA59" s="225" t="str">
        <f t="shared" si="92"/>
        <v/>
      </c>
      <c r="BB59" s="225" t="str">
        <f t="shared" si="93"/>
        <v/>
      </c>
      <c r="BC59" s="225" t="str">
        <f t="shared" si="94"/>
        <v/>
      </c>
      <c r="BD59" s="225"/>
      <c r="BE59" s="225"/>
      <c r="BF59" s="225"/>
      <c r="BG59" s="225"/>
      <c r="BH59" s="225"/>
      <c r="BI59" s="225"/>
      <c r="BJ59" s="225"/>
      <c r="BK59" s="225"/>
      <c r="BL59" s="225"/>
      <c r="BM59" s="225"/>
      <c r="BN59" s="225"/>
      <c r="BO59" s="225"/>
      <c r="BP59" s="225"/>
      <c r="BQ59" s="225"/>
      <c r="BR59" s="225"/>
      <c r="BS59" s="225"/>
      <c r="BT59" s="237">
        <f t="shared" si="95"/>
        <v>0</v>
      </c>
      <c r="BU59" s="237">
        <f t="shared" si="96"/>
        <v>0</v>
      </c>
      <c r="BV59" s="237">
        <f t="shared" si="97"/>
        <v>0</v>
      </c>
      <c r="BW59" s="237">
        <f t="shared" si="98"/>
        <v>0</v>
      </c>
      <c r="BX59" s="237">
        <f t="shared" si="99"/>
        <v>0</v>
      </c>
      <c r="BY59" s="237">
        <f t="shared" si="100"/>
        <v>0</v>
      </c>
      <c r="BZ59" s="237">
        <f t="shared" si="101"/>
        <v>0</v>
      </c>
      <c r="CA59" s="237">
        <f t="shared" si="102"/>
        <v>0</v>
      </c>
    </row>
    <row r="60" spans="1:79" ht="20.100000000000001" hidden="1" customHeight="1">
      <c r="A60" s="235"/>
      <c r="B60" s="235"/>
      <c r="C60" s="234">
        <f t="shared" si="61"/>
        <v>0</v>
      </c>
      <c r="D60" s="234"/>
      <c r="E60" s="234"/>
      <c r="F60" s="234"/>
      <c r="G60" s="234"/>
      <c r="H60" s="234"/>
      <c r="I60" s="234"/>
      <c r="J60" s="234"/>
      <c r="K60" s="234"/>
      <c r="L60" s="234"/>
      <c r="O60" s="219">
        <f t="shared" si="42"/>
        <v>0</v>
      </c>
      <c r="P60" s="225">
        <f t="shared" si="103"/>
        <v>0</v>
      </c>
      <c r="Q60" s="225">
        <f t="shared" si="103"/>
        <v>0</v>
      </c>
      <c r="R60" s="225">
        <f t="shared" si="103"/>
        <v>0</v>
      </c>
      <c r="S60" s="225">
        <f t="shared" si="103"/>
        <v>0</v>
      </c>
      <c r="V60" s="225">
        <f t="shared" si="44"/>
        <v>0</v>
      </c>
      <c r="X60" s="225" t="str">
        <f t="shared" si="62"/>
        <v/>
      </c>
      <c r="Y60" s="225" t="str">
        <f t="shared" si="63"/>
        <v/>
      </c>
      <c r="Z60" s="225" t="str">
        <f t="shared" si="64"/>
        <v/>
      </c>
      <c r="AA60" s="225" t="str">
        <f t="shared" si="65"/>
        <v/>
      </c>
      <c r="AB60" s="225" t="str">
        <f t="shared" si="66"/>
        <v/>
      </c>
      <c r="AC60" s="225" t="str">
        <f t="shared" si="67"/>
        <v/>
      </c>
      <c r="AD60" s="225" t="str">
        <f t="shared" si="68"/>
        <v/>
      </c>
      <c r="AE60" s="225" t="str">
        <f t="shared" si="69"/>
        <v/>
      </c>
      <c r="AF60" s="225" t="str">
        <f t="shared" si="71"/>
        <v/>
      </c>
      <c r="AG60" s="225" t="str">
        <f t="shared" si="72"/>
        <v/>
      </c>
      <c r="AH60" s="225" t="str">
        <f t="shared" si="73"/>
        <v/>
      </c>
      <c r="AI60" s="225" t="str">
        <f t="shared" si="74"/>
        <v/>
      </c>
      <c r="AJ60" s="225" t="str">
        <f t="shared" si="75"/>
        <v/>
      </c>
      <c r="AK60" s="225" t="str">
        <f t="shared" si="76"/>
        <v/>
      </c>
      <c r="AL60" s="225" t="str">
        <f t="shared" si="77"/>
        <v/>
      </c>
      <c r="AM60" s="225" t="str">
        <f t="shared" si="78"/>
        <v/>
      </c>
      <c r="AN60" s="225" t="str">
        <f t="shared" si="79"/>
        <v/>
      </c>
      <c r="AO60" s="225" t="str">
        <f t="shared" si="80"/>
        <v/>
      </c>
      <c r="AP60" s="225" t="str">
        <f t="shared" si="81"/>
        <v/>
      </c>
      <c r="AQ60" s="225" t="str">
        <f t="shared" si="82"/>
        <v/>
      </c>
      <c r="AR60" s="225" t="str">
        <f t="shared" si="83"/>
        <v/>
      </c>
      <c r="AS60" s="225" t="str">
        <f t="shared" si="84"/>
        <v/>
      </c>
      <c r="AT60" s="225" t="str">
        <f t="shared" si="85"/>
        <v/>
      </c>
      <c r="AU60" s="225" t="str">
        <f t="shared" si="86"/>
        <v/>
      </c>
      <c r="AV60" s="225" t="str">
        <f t="shared" si="87"/>
        <v/>
      </c>
      <c r="AW60" s="225" t="str">
        <f t="shared" si="88"/>
        <v/>
      </c>
      <c r="AX60" s="225" t="str">
        <f t="shared" si="89"/>
        <v/>
      </c>
      <c r="AY60" s="225" t="str">
        <f t="shared" si="90"/>
        <v/>
      </c>
      <c r="AZ60" s="225" t="str">
        <f t="shared" si="91"/>
        <v/>
      </c>
      <c r="BA60" s="225" t="str">
        <f t="shared" si="92"/>
        <v/>
      </c>
      <c r="BB60" s="225" t="str">
        <f t="shared" si="93"/>
        <v/>
      </c>
      <c r="BC60" s="225" t="str">
        <f t="shared" si="94"/>
        <v/>
      </c>
      <c r="BD60" s="225"/>
      <c r="BE60" s="225"/>
      <c r="BF60" s="225"/>
      <c r="BG60" s="225"/>
      <c r="BH60" s="225"/>
      <c r="BI60" s="225"/>
      <c r="BJ60" s="225"/>
      <c r="BK60" s="225"/>
      <c r="BL60" s="225"/>
      <c r="BM60" s="225"/>
      <c r="BN60" s="225"/>
      <c r="BO60" s="225"/>
      <c r="BP60" s="225"/>
      <c r="BQ60" s="225"/>
      <c r="BR60" s="225"/>
      <c r="BS60" s="225"/>
      <c r="BT60" s="237">
        <f t="shared" si="95"/>
        <v>0</v>
      </c>
      <c r="BU60" s="237">
        <f t="shared" si="96"/>
        <v>0</v>
      </c>
      <c r="BV60" s="237">
        <f t="shared" si="97"/>
        <v>0</v>
      </c>
      <c r="BW60" s="237">
        <f t="shared" si="98"/>
        <v>0</v>
      </c>
      <c r="BX60" s="237">
        <f t="shared" si="99"/>
        <v>0</v>
      </c>
      <c r="BY60" s="237">
        <f t="shared" si="100"/>
        <v>0</v>
      </c>
      <c r="BZ60" s="237">
        <f t="shared" si="101"/>
        <v>0</v>
      </c>
      <c r="CA60" s="237">
        <f t="shared" si="102"/>
        <v>0</v>
      </c>
    </row>
    <row r="61" spans="1:79" ht="20.100000000000001" hidden="1" customHeight="1">
      <c r="A61" s="235"/>
      <c r="B61" s="235"/>
      <c r="C61" s="234">
        <f t="shared" si="61"/>
        <v>0</v>
      </c>
      <c r="D61" s="234"/>
      <c r="E61" s="234"/>
      <c r="F61" s="234"/>
      <c r="G61" s="234"/>
      <c r="H61" s="234"/>
      <c r="I61" s="234"/>
      <c r="J61" s="234"/>
      <c r="K61" s="234"/>
      <c r="L61" s="234"/>
      <c r="O61" s="219">
        <f t="shared" si="42"/>
        <v>0</v>
      </c>
      <c r="P61" s="225">
        <f t="shared" si="103"/>
        <v>0</v>
      </c>
      <c r="Q61" s="225">
        <f t="shared" si="103"/>
        <v>0</v>
      </c>
      <c r="R61" s="225">
        <f t="shared" si="103"/>
        <v>0</v>
      </c>
      <c r="S61" s="225">
        <f t="shared" si="103"/>
        <v>0</v>
      </c>
      <c r="V61" s="225">
        <f t="shared" si="44"/>
        <v>0</v>
      </c>
      <c r="X61" s="225" t="str">
        <f t="shared" si="62"/>
        <v/>
      </c>
      <c r="Y61" s="225" t="str">
        <f t="shared" si="63"/>
        <v/>
      </c>
      <c r="Z61" s="225" t="str">
        <f t="shared" si="64"/>
        <v/>
      </c>
      <c r="AA61" s="225" t="str">
        <f t="shared" si="65"/>
        <v/>
      </c>
      <c r="AB61" s="225" t="str">
        <f t="shared" si="66"/>
        <v/>
      </c>
      <c r="AC61" s="225" t="str">
        <f t="shared" si="67"/>
        <v/>
      </c>
      <c r="AD61" s="225" t="str">
        <f t="shared" si="68"/>
        <v/>
      </c>
      <c r="AE61" s="225" t="str">
        <f t="shared" si="69"/>
        <v/>
      </c>
      <c r="AF61" s="225" t="str">
        <f t="shared" si="71"/>
        <v/>
      </c>
      <c r="AG61" s="225" t="str">
        <f t="shared" si="72"/>
        <v/>
      </c>
      <c r="AH61" s="225" t="str">
        <f t="shared" si="73"/>
        <v/>
      </c>
      <c r="AI61" s="225" t="str">
        <f t="shared" si="74"/>
        <v/>
      </c>
      <c r="AJ61" s="225" t="str">
        <f t="shared" si="75"/>
        <v/>
      </c>
      <c r="AK61" s="225" t="str">
        <f t="shared" si="76"/>
        <v/>
      </c>
      <c r="AL61" s="225" t="str">
        <f t="shared" si="77"/>
        <v/>
      </c>
      <c r="AM61" s="225" t="str">
        <f t="shared" si="78"/>
        <v/>
      </c>
      <c r="AN61" s="225" t="str">
        <f t="shared" si="79"/>
        <v/>
      </c>
      <c r="AO61" s="225" t="str">
        <f t="shared" si="80"/>
        <v/>
      </c>
      <c r="AP61" s="225" t="str">
        <f t="shared" si="81"/>
        <v/>
      </c>
      <c r="AQ61" s="225" t="str">
        <f t="shared" si="82"/>
        <v/>
      </c>
      <c r="AR61" s="225" t="str">
        <f t="shared" si="83"/>
        <v/>
      </c>
      <c r="AS61" s="225" t="str">
        <f t="shared" si="84"/>
        <v/>
      </c>
      <c r="AT61" s="225" t="str">
        <f t="shared" si="85"/>
        <v/>
      </c>
      <c r="AU61" s="225" t="str">
        <f t="shared" si="86"/>
        <v/>
      </c>
      <c r="AV61" s="225" t="str">
        <f t="shared" si="87"/>
        <v/>
      </c>
      <c r="AW61" s="225" t="str">
        <f t="shared" si="88"/>
        <v/>
      </c>
      <c r="AX61" s="225" t="str">
        <f t="shared" si="89"/>
        <v/>
      </c>
      <c r="AY61" s="225" t="str">
        <f t="shared" si="90"/>
        <v/>
      </c>
      <c r="AZ61" s="225" t="str">
        <f t="shared" si="91"/>
        <v/>
      </c>
      <c r="BA61" s="225" t="str">
        <f t="shared" si="92"/>
        <v/>
      </c>
      <c r="BB61" s="225" t="str">
        <f t="shared" si="93"/>
        <v/>
      </c>
      <c r="BC61" s="225" t="str">
        <f t="shared" si="94"/>
        <v/>
      </c>
      <c r="BD61" s="225"/>
      <c r="BE61" s="225"/>
      <c r="BF61" s="225"/>
      <c r="BG61" s="225"/>
      <c r="BH61" s="225"/>
      <c r="BI61" s="225"/>
      <c r="BJ61" s="225"/>
      <c r="BK61" s="225"/>
      <c r="BL61" s="225"/>
      <c r="BM61" s="225"/>
      <c r="BN61" s="225"/>
      <c r="BO61" s="225"/>
      <c r="BP61" s="225"/>
      <c r="BQ61" s="225"/>
      <c r="BR61" s="225"/>
      <c r="BS61" s="225"/>
      <c r="BT61" s="237">
        <f t="shared" si="95"/>
        <v>0</v>
      </c>
      <c r="BU61" s="237">
        <f t="shared" si="96"/>
        <v>0</v>
      </c>
      <c r="BV61" s="237">
        <f t="shared" si="97"/>
        <v>0</v>
      </c>
      <c r="BW61" s="237">
        <f t="shared" si="98"/>
        <v>0</v>
      </c>
      <c r="BX61" s="237">
        <f t="shared" si="99"/>
        <v>0</v>
      </c>
      <c r="BY61" s="237">
        <f t="shared" si="100"/>
        <v>0</v>
      </c>
      <c r="BZ61" s="237">
        <f t="shared" si="101"/>
        <v>0</v>
      </c>
      <c r="CA61" s="237">
        <f t="shared" si="102"/>
        <v>0</v>
      </c>
    </row>
    <row r="62" spans="1:79" ht="20.100000000000001" hidden="1" customHeight="1">
      <c r="A62" s="235"/>
      <c r="B62" s="235"/>
      <c r="C62" s="234">
        <f t="shared" si="61"/>
        <v>0</v>
      </c>
      <c r="D62" s="234"/>
      <c r="E62" s="234"/>
      <c r="F62" s="234"/>
      <c r="G62" s="234"/>
      <c r="H62" s="234"/>
      <c r="I62" s="234"/>
      <c r="J62" s="234"/>
      <c r="K62" s="234"/>
      <c r="L62" s="234"/>
      <c r="O62" s="219">
        <f t="shared" si="42"/>
        <v>0</v>
      </c>
      <c r="P62" s="225">
        <f t="shared" si="103"/>
        <v>0</v>
      </c>
      <c r="Q62" s="225">
        <f t="shared" si="103"/>
        <v>0</v>
      </c>
      <c r="R62" s="225">
        <f t="shared" si="103"/>
        <v>0</v>
      </c>
      <c r="S62" s="225">
        <f t="shared" si="103"/>
        <v>0</v>
      </c>
      <c r="V62" s="225">
        <f t="shared" si="44"/>
        <v>0</v>
      </c>
      <c r="X62" s="225" t="str">
        <f t="shared" si="62"/>
        <v/>
      </c>
      <c r="Y62" s="225" t="str">
        <f t="shared" si="63"/>
        <v/>
      </c>
      <c r="Z62" s="225" t="str">
        <f t="shared" si="64"/>
        <v/>
      </c>
      <c r="AA62" s="225" t="str">
        <f t="shared" si="65"/>
        <v/>
      </c>
      <c r="AB62" s="225" t="str">
        <f t="shared" si="66"/>
        <v/>
      </c>
      <c r="AC62" s="225" t="str">
        <f t="shared" si="67"/>
        <v/>
      </c>
      <c r="AD62" s="225" t="str">
        <f t="shared" si="68"/>
        <v/>
      </c>
      <c r="AE62" s="225" t="str">
        <f t="shared" si="69"/>
        <v/>
      </c>
      <c r="AF62" s="225" t="str">
        <f t="shared" si="71"/>
        <v/>
      </c>
      <c r="AG62" s="225" t="str">
        <f t="shared" si="72"/>
        <v/>
      </c>
      <c r="AH62" s="225" t="str">
        <f t="shared" si="73"/>
        <v/>
      </c>
      <c r="AI62" s="225" t="str">
        <f t="shared" si="74"/>
        <v/>
      </c>
      <c r="AJ62" s="225" t="str">
        <f t="shared" si="75"/>
        <v/>
      </c>
      <c r="AK62" s="225" t="str">
        <f t="shared" si="76"/>
        <v/>
      </c>
      <c r="AL62" s="225" t="str">
        <f t="shared" si="77"/>
        <v/>
      </c>
      <c r="AM62" s="225" t="str">
        <f t="shared" si="78"/>
        <v/>
      </c>
      <c r="AN62" s="225" t="str">
        <f t="shared" si="79"/>
        <v/>
      </c>
      <c r="AO62" s="225" t="str">
        <f t="shared" si="80"/>
        <v/>
      </c>
      <c r="AP62" s="225" t="str">
        <f t="shared" si="81"/>
        <v/>
      </c>
      <c r="AQ62" s="225" t="str">
        <f t="shared" si="82"/>
        <v/>
      </c>
      <c r="AR62" s="225" t="str">
        <f t="shared" si="83"/>
        <v/>
      </c>
      <c r="AS62" s="225" t="str">
        <f t="shared" si="84"/>
        <v/>
      </c>
      <c r="AT62" s="225" t="str">
        <f t="shared" si="85"/>
        <v/>
      </c>
      <c r="AU62" s="225" t="str">
        <f t="shared" si="86"/>
        <v/>
      </c>
      <c r="AV62" s="225" t="str">
        <f t="shared" si="87"/>
        <v/>
      </c>
      <c r="AW62" s="225" t="str">
        <f t="shared" si="88"/>
        <v/>
      </c>
      <c r="AX62" s="225" t="str">
        <f t="shared" si="89"/>
        <v/>
      </c>
      <c r="AY62" s="225" t="str">
        <f t="shared" si="90"/>
        <v/>
      </c>
      <c r="AZ62" s="225" t="str">
        <f t="shared" si="91"/>
        <v/>
      </c>
      <c r="BA62" s="225" t="str">
        <f t="shared" si="92"/>
        <v/>
      </c>
      <c r="BB62" s="225" t="str">
        <f t="shared" si="93"/>
        <v/>
      </c>
      <c r="BC62" s="225" t="str">
        <f t="shared" si="94"/>
        <v/>
      </c>
      <c r="BD62" s="225"/>
      <c r="BE62" s="225"/>
      <c r="BF62" s="225"/>
      <c r="BG62" s="225"/>
      <c r="BH62" s="225"/>
      <c r="BI62" s="225"/>
      <c r="BJ62" s="225"/>
      <c r="BK62" s="225"/>
      <c r="BL62" s="225"/>
      <c r="BM62" s="225"/>
      <c r="BN62" s="225"/>
      <c r="BO62" s="225"/>
      <c r="BP62" s="225"/>
      <c r="BQ62" s="225"/>
      <c r="BR62" s="225"/>
      <c r="BS62" s="225"/>
      <c r="BT62" s="237">
        <f t="shared" si="95"/>
        <v>0</v>
      </c>
      <c r="BU62" s="237">
        <f t="shared" si="96"/>
        <v>0</v>
      </c>
      <c r="BV62" s="237">
        <f t="shared" si="97"/>
        <v>0</v>
      </c>
      <c r="BW62" s="237">
        <f t="shared" si="98"/>
        <v>0</v>
      </c>
      <c r="BX62" s="237">
        <f t="shared" si="99"/>
        <v>0</v>
      </c>
      <c r="BY62" s="237">
        <f t="shared" si="100"/>
        <v>0</v>
      </c>
      <c r="BZ62" s="237">
        <f t="shared" si="101"/>
        <v>0</v>
      </c>
      <c r="CA62" s="237">
        <f t="shared" si="102"/>
        <v>0</v>
      </c>
    </row>
    <row r="63" spans="1:79" ht="20.100000000000001" hidden="1" customHeight="1">
      <c r="A63" s="235"/>
      <c r="B63" s="235"/>
      <c r="C63" s="234">
        <f t="shared" si="61"/>
        <v>0</v>
      </c>
      <c r="D63" s="234"/>
      <c r="E63" s="234"/>
      <c r="F63" s="234"/>
      <c r="G63" s="234"/>
      <c r="H63" s="234"/>
      <c r="I63" s="234"/>
      <c r="J63" s="234"/>
      <c r="K63" s="234"/>
      <c r="L63" s="234"/>
      <c r="O63" s="219">
        <f t="shared" si="42"/>
        <v>0</v>
      </c>
      <c r="P63" s="225">
        <f t="shared" si="103"/>
        <v>0</v>
      </c>
      <c r="Q63" s="225">
        <f t="shared" si="103"/>
        <v>0</v>
      </c>
      <c r="R63" s="225">
        <f t="shared" si="103"/>
        <v>0</v>
      </c>
      <c r="S63" s="225">
        <f t="shared" si="103"/>
        <v>0</v>
      </c>
      <c r="V63" s="225">
        <f t="shared" si="44"/>
        <v>0</v>
      </c>
      <c r="X63" s="225" t="str">
        <f t="shared" si="62"/>
        <v/>
      </c>
      <c r="Y63" s="225" t="str">
        <f t="shared" si="63"/>
        <v/>
      </c>
      <c r="Z63" s="225" t="str">
        <f t="shared" si="64"/>
        <v/>
      </c>
      <c r="AA63" s="225" t="str">
        <f t="shared" si="65"/>
        <v/>
      </c>
      <c r="AB63" s="225" t="str">
        <f t="shared" si="66"/>
        <v/>
      </c>
      <c r="AC63" s="225" t="str">
        <f t="shared" si="67"/>
        <v/>
      </c>
      <c r="AD63" s="225" t="str">
        <f t="shared" si="68"/>
        <v/>
      </c>
      <c r="AE63" s="225" t="str">
        <f t="shared" si="69"/>
        <v/>
      </c>
      <c r="AF63" s="225" t="str">
        <f t="shared" si="71"/>
        <v/>
      </c>
      <c r="AG63" s="225" t="str">
        <f t="shared" si="72"/>
        <v/>
      </c>
      <c r="AH63" s="225" t="str">
        <f t="shared" si="73"/>
        <v/>
      </c>
      <c r="AI63" s="225" t="str">
        <f t="shared" si="74"/>
        <v/>
      </c>
      <c r="AJ63" s="225" t="str">
        <f t="shared" si="75"/>
        <v/>
      </c>
      <c r="AK63" s="225" t="str">
        <f t="shared" si="76"/>
        <v/>
      </c>
      <c r="AL63" s="225" t="str">
        <f t="shared" si="77"/>
        <v/>
      </c>
      <c r="AM63" s="225" t="str">
        <f t="shared" si="78"/>
        <v/>
      </c>
      <c r="AN63" s="225" t="str">
        <f t="shared" si="79"/>
        <v/>
      </c>
      <c r="AO63" s="225" t="str">
        <f t="shared" si="80"/>
        <v/>
      </c>
      <c r="AP63" s="225" t="str">
        <f t="shared" si="81"/>
        <v/>
      </c>
      <c r="AQ63" s="225" t="str">
        <f t="shared" si="82"/>
        <v/>
      </c>
      <c r="AR63" s="225" t="str">
        <f t="shared" si="83"/>
        <v/>
      </c>
      <c r="AS63" s="225" t="str">
        <f t="shared" si="84"/>
        <v/>
      </c>
      <c r="AT63" s="225" t="str">
        <f t="shared" si="85"/>
        <v/>
      </c>
      <c r="AU63" s="225" t="str">
        <f t="shared" si="86"/>
        <v/>
      </c>
      <c r="AV63" s="225" t="str">
        <f t="shared" si="87"/>
        <v/>
      </c>
      <c r="AW63" s="225" t="str">
        <f t="shared" si="88"/>
        <v/>
      </c>
      <c r="AX63" s="225" t="str">
        <f t="shared" si="89"/>
        <v/>
      </c>
      <c r="AY63" s="225" t="str">
        <f t="shared" si="90"/>
        <v/>
      </c>
      <c r="AZ63" s="225" t="str">
        <f t="shared" si="91"/>
        <v/>
      </c>
      <c r="BA63" s="225" t="str">
        <f t="shared" si="92"/>
        <v/>
      </c>
      <c r="BB63" s="225" t="str">
        <f t="shared" si="93"/>
        <v/>
      </c>
      <c r="BC63" s="225" t="str">
        <f t="shared" si="94"/>
        <v/>
      </c>
      <c r="BD63" s="225"/>
      <c r="BE63" s="225"/>
      <c r="BF63" s="225"/>
      <c r="BG63" s="225"/>
      <c r="BH63" s="225"/>
      <c r="BI63" s="225"/>
      <c r="BJ63" s="225"/>
      <c r="BK63" s="225"/>
      <c r="BL63" s="225"/>
      <c r="BM63" s="225"/>
      <c r="BN63" s="225"/>
      <c r="BO63" s="225"/>
      <c r="BP63" s="225"/>
      <c r="BQ63" s="225"/>
      <c r="BR63" s="225"/>
      <c r="BS63" s="225"/>
      <c r="BT63" s="237">
        <f t="shared" si="95"/>
        <v>0</v>
      </c>
      <c r="BU63" s="237">
        <f t="shared" si="96"/>
        <v>0</v>
      </c>
      <c r="BV63" s="237">
        <f t="shared" si="97"/>
        <v>0</v>
      </c>
      <c r="BW63" s="237">
        <f t="shared" si="98"/>
        <v>0</v>
      </c>
      <c r="BX63" s="237">
        <f t="shared" si="99"/>
        <v>0</v>
      </c>
      <c r="BY63" s="237">
        <f t="shared" si="100"/>
        <v>0</v>
      </c>
      <c r="BZ63" s="237">
        <f t="shared" si="101"/>
        <v>0</v>
      </c>
      <c r="CA63" s="237">
        <f t="shared" si="102"/>
        <v>0</v>
      </c>
    </row>
    <row r="64" spans="1:79" ht="20.100000000000001" hidden="1" customHeight="1">
      <c r="A64" s="235" t="s">
        <v>193</v>
      </c>
      <c r="B64" s="235"/>
      <c r="C64" s="234">
        <f t="shared" si="61"/>
        <v>0</v>
      </c>
      <c r="D64" s="234"/>
      <c r="E64" s="234"/>
      <c r="F64" s="234"/>
      <c r="G64" s="234"/>
      <c r="H64" s="234"/>
      <c r="I64" s="234"/>
      <c r="J64" s="234"/>
      <c r="K64" s="234"/>
      <c r="L64" s="234"/>
      <c r="O64" s="219">
        <f t="shared" si="42"/>
        <v>0</v>
      </c>
      <c r="P64" s="225">
        <f t="shared" si="103"/>
        <v>0</v>
      </c>
      <c r="Q64" s="225">
        <f t="shared" si="103"/>
        <v>0</v>
      </c>
      <c r="R64" s="225">
        <f t="shared" si="103"/>
        <v>0</v>
      </c>
      <c r="S64" s="225">
        <f t="shared" si="103"/>
        <v>0</v>
      </c>
      <c r="V64" s="225">
        <f t="shared" si="44"/>
        <v>0</v>
      </c>
      <c r="X64" s="225" t="str">
        <f t="shared" si="62"/>
        <v/>
      </c>
      <c r="Y64" s="225" t="str">
        <f t="shared" si="63"/>
        <v/>
      </c>
      <c r="Z64" s="225" t="str">
        <f t="shared" si="64"/>
        <v/>
      </c>
      <c r="AA64" s="225" t="str">
        <f t="shared" si="65"/>
        <v/>
      </c>
      <c r="AB64" s="225" t="str">
        <f t="shared" si="66"/>
        <v/>
      </c>
      <c r="AC64" s="225" t="str">
        <f t="shared" si="67"/>
        <v/>
      </c>
      <c r="AD64" s="225" t="str">
        <f t="shared" si="68"/>
        <v/>
      </c>
      <c r="AE64" s="225" t="str">
        <f t="shared" si="69"/>
        <v/>
      </c>
      <c r="AF64" s="225" t="str">
        <f t="shared" si="71"/>
        <v/>
      </c>
      <c r="AG64" s="225" t="str">
        <f t="shared" si="72"/>
        <v/>
      </c>
      <c r="AH64" s="225" t="str">
        <f t="shared" si="73"/>
        <v/>
      </c>
      <c r="AI64" s="225" t="str">
        <f t="shared" si="74"/>
        <v/>
      </c>
      <c r="AJ64" s="225" t="str">
        <f t="shared" si="75"/>
        <v/>
      </c>
      <c r="AK64" s="225" t="str">
        <f t="shared" si="76"/>
        <v/>
      </c>
      <c r="AL64" s="225" t="str">
        <f t="shared" si="77"/>
        <v/>
      </c>
      <c r="AM64" s="225" t="str">
        <f t="shared" si="78"/>
        <v/>
      </c>
      <c r="AN64" s="225" t="str">
        <f t="shared" si="79"/>
        <v/>
      </c>
      <c r="AO64" s="225" t="str">
        <f t="shared" si="80"/>
        <v/>
      </c>
      <c r="AP64" s="225" t="str">
        <f t="shared" si="81"/>
        <v/>
      </c>
      <c r="AQ64" s="225" t="str">
        <f t="shared" si="82"/>
        <v/>
      </c>
      <c r="AR64" s="225" t="str">
        <f t="shared" si="83"/>
        <v/>
      </c>
      <c r="AS64" s="225" t="str">
        <f t="shared" si="84"/>
        <v/>
      </c>
      <c r="AT64" s="225" t="str">
        <f t="shared" si="85"/>
        <v/>
      </c>
      <c r="AU64" s="225" t="str">
        <f t="shared" si="86"/>
        <v/>
      </c>
      <c r="AV64" s="225" t="str">
        <f t="shared" si="87"/>
        <v/>
      </c>
      <c r="AW64" s="225" t="str">
        <f t="shared" si="88"/>
        <v/>
      </c>
      <c r="AX64" s="225" t="str">
        <f t="shared" si="89"/>
        <v/>
      </c>
      <c r="AY64" s="225" t="str">
        <f t="shared" si="90"/>
        <v/>
      </c>
      <c r="AZ64" s="225" t="str">
        <f t="shared" si="91"/>
        <v/>
      </c>
      <c r="BA64" s="225" t="str">
        <f t="shared" si="92"/>
        <v/>
      </c>
      <c r="BB64" s="225" t="str">
        <f t="shared" si="93"/>
        <v/>
      </c>
      <c r="BC64" s="225" t="str">
        <f t="shared" si="94"/>
        <v/>
      </c>
      <c r="BD64" s="225"/>
      <c r="BE64" s="225"/>
      <c r="BF64" s="225"/>
      <c r="BG64" s="225"/>
      <c r="BH64" s="225"/>
      <c r="BI64" s="225"/>
      <c r="BJ64" s="225"/>
      <c r="BK64" s="225"/>
      <c r="BL64" s="225"/>
      <c r="BM64" s="225"/>
      <c r="BN64" s="225"/>
      <c r="BO64" s="225"/>
      <c r="BP64" s="225"/>
      <c r="BQ64" s="225"/>
      <c r="BR64" s="225"/>
      <c r="BS64" s="225"/>
      <c r="BT64" s="237">
        <f t="shared" si="95"/>
        <v>0</v>
      </c>
      <c r="BU64" s="237">
        <f t="shared" si="96"/>
        <v>0</v>
      </c>
      <c r="BV64" s="237">
        <f t="shared" si="97"/>
        <v>0</v>
      </c>
      <c r="BW64" s="237">
        <f t="shared" si="98"/>
        <v>0</v>
      </c>
      <c r="BX64" s="237">
        <f t="shared" si="99"/>
        <v>0</v>
      </c>
      <c r="BY64" s="237">
        <f t="shared" si="100"/>
        <v>0</v>
      </c>
      <c r="BZ64" s="237">
        <f t="shared" si="101"/>
        <v>0</v>
      </c>
      <c r="CA64" s="237">
        <f t="shared" si="102"/>
        <v>0</v>
      </c>
    </row>
    <row r="65" spans="1:79" ht="20.100000000000001" hidden="1" customHeight="1">
      <c r="A65" s="235"/>
      <c r="B65" s="235"/>
      <c r="C65" s="234">
        <f t="shared" si="61"/>
        <v>0</v>
      </c>
      <c r="D65" s="234"/>
      <c r="E65" s="234"/>
      <c r="F65" s="234"/>
      <c r="G65" s="234"/>
      <c r="H65" s="234"/>
      <c r="I65" s="234"/>
      <c r="J65" s="234"/>
      <c r="K65" s="234"/>
      <c r="L65" s="234"/>
      <c r="O65" s="219">
        <f t="shared" si="42"/>
        <v>0</v>
      </c>
      <c r="P65" s="225">
        <f t="shared" ref="P65:S83" si="104">IF($B65=P$3,$D65-$C65,0)</f>
        <v>0</v>
      </c>
      <c r="Q65" s="225">
        <f t="shared" si="104"/>
        <v>0</v>
      </c>
      <c r="R65" s="225">
        <f t="shared" si="104"/>
        <v>0</v>
      </c>
      <c r="S65" s="225">
        <f t="shared" si="104"/>
        <v>0</v>
      </c>
      <c r="V65" s="225">
        <f t="shared" si="44"/>
        <v>0</v>
      </c>
      <c r="X65" s="225" t="str">
        <f t="shared" si="62"/>
        <v/>
      </c>
      <c r="Y65" s="225" t="str">
        <f t="shared" si="63"/>
        <v/>
      </c>
      <c r="Z65" s="225" t="str">
        <f t="shared" si="64"/>
        <v/>
      </c>
      <c r="AA65" s="225" t="str">
        <f t="shared" si="65"/>
        <v/>
      </c>
      <c r="AB65" s="225" t="str">
        <f t="shared" si="66"/>
        <v/>
      </c>
      <c r="AC65" s="225" t="str">
        <f t="shared" si="67"/>
        <v/>
      </c>
      <c r="AD65" s="225" t="str">
        <f t="shared" si="68"/>
        <v/>
      </c>
      <c r="AE65" s="225" t="str">
        <f t="shared" si="69"/>
        <v/>
      </c>
      <c r="AF65" s="225" t="str">
        <f t="shared" si="71"/>
        <v/>
      </c>
      <c r="AG65" s="225" t="str">
        <f t="shared" si="72"/>
        <v/>
      </c>
      <c r="AH65" s="225" t="str">
        <f t="shared" si="73"/>
        <v/>
      </c>
      <c r="AI65" s="225" t="str">
        <f t="shared" si="74"/>
        <v/>
      </c>
      <c r="AJ65" s="225" t="str">
        <f t="shared" si="75"/>
        <v/>
      </c>
      <c r="AK65" s="225" t="str">
        <f t="shared" si="76"/>
        <v/>
      </c>
      <c r="AL65" s="225" t="str">
        <f t="shared" si="77"/>
        <v/>
      </c>
      <c r="AM65" s="225" t="str">
        <f t="shared" si="78"/>
        <v/>
      </c>
      <c r="AN65" s="225" t="str">
        <f t="shared" si="79"/>
        <v/>
      </c>
      <c r="AO65" s="225" t="str">
        <f t="shared" si="80"/>
        <v/>
      </c>
      <c r="AP65" s="225" t="str">
        <f t="shared" si="81"/>
        <v/>
      </c>
      <c r="AQ65" s="225" t="str">
        <f t="shared" si="82"/>
        <v/>
      </c>
      <c r="AR65" s="225" t="str">
        <f t="shared" si="83"/>
        <v/>
      </c>
      <c r="AS65" s="225" t="str">
        <f t="shared" si="84"/>
        <v/>
      </c>
      <c r="AT65" s="225" t="str">
        <f t="shared" si="85"/>
        <v/>
      </c>
      <c r="AU65" s="225" t="str">
        <f t="shared" si="86"/>
        <v/>
      </c>
      <c r="AV65" s="225" t="str">
        <f t="shared" si="87"/>
        <v/>
      </c>
      <c r="AW65" s="225" t="str">
        <f t="shared" si="88"/>
        <v/>
      </c>
      <c r="AX65" s="225" t="str">
        <f t="shared" si="89"/>
        <v/>
      </c>
      <c r="AY65" s="225" t="str">
        <f t="shared" si="90"/>
        <v/>
      </c>
      <c r="AZ65" s="225" t="str">
        <f t="shared" si="91"/>
        <v/>
      </c>
      <c r="BA65" s="225" t="str">
        <f t="shared" si="92"/>
        <v/>
      </c>
      <c r="BB65" s="225" t="str">
        <f t="shared" si="93"/>
        <v/>
      </c>
      <c r="BC65" s="225" t="str">
        <f t="shared" si="94"/>
        <v/>
      </c>
      <c r="BD65" s="225"/>
      <c r="BE65" s="225"/>
      <c r="BF65" s="225"/>
      <c r="BG65" s="225"/>
      <c r="BH65" s="225"/>
      <c r="BI65" s="225"/>
      <c r="BJ65" s="225"/>
      <c r="BK65" s="225"/>
      <c r="BL65" s="225"/>
      <c r="BM65" s="225"/>
      <c r="BN65" s="225"/>
      <c r="BO65" s="225"/>
      <c r="BP65" s="225"/>
      <c r="BQ65" s="225"/>
      <c r="BR65" s="225"/>
      <c r="BS65" s="225"/>
      <c r="BT65" s="237">
        <f t="shared" si="95"/>
        <v>0</v>
      </c>
      <c r="BU65" s="237">
        <f t="shared" si="96"/>
        <v>0</v>
      </c>
      <c r="BV65" s="237">
        <f t="shared" si="97"/>
        <v>0</v>
      </c>
      <c r="BW65" s="237">
        <f t="shared" si="98"/>
        <v>0</v>
      </c>
      <c r="BX65" s="237">
        <f t="shared" si="99"/>
        <v>0</v>
      </c>
      <c r="BY65" s="237">
        <f t="shared" si="100"/>
        <v>0</v>
      </c>
      <c r="BZ65" s="237">
        <f t="shared" si="101"/>
        <v>0</v>
      </c>
      <c r="CA65" s="237">
        <f t="shared" si="102"/>
        <v>0</v>
      </c>
    </row>
    <row r="66" spans="1:79" ht="20.100000000000001" hidden="1" customHeight="1">
      <c r="A66" s="235"/>
      <c r="B66" s="235"/>
      <c r="C66" s="234">
        <f t="shared" si="61"/>
        <v>0</v>
      </c>
      <c r="D66" s="234"/>
      <c r="E66" s="234"/>
      <c r="F66" s="234"/>
      <c r="G66" s="234"/>
      <c r="H66" s="234"/>
      <c r="I66" s="234"/>
      <c r="J66" s="234"/>
      <c r="K66" s="234"/>
      <c r="L66" s="234"/>
      <c r="O66" s="219">
        <f t="shared" si="42"/>
        <v>0</v>
      </c>
      <c r="P66" s="225">
        <f t="shared" si="104"/>
        <v>0</v>
      </c>
      <c r="Q66" s="225">
        <f t="shared" si="104"/>
        <v>0</v>
      </c>
      <c r="R66" s="225">
        <f t="shared" si="104"/>
        <v>0</v>
      </c>
      <c r="S66" s="225">
        <f t="shared" si="104"/>
        <v>0</v>
      </c>
      <c r="V66" s="225">
        <f t="shared" si="44"/>
        <v>0</v>
      </c>
      <c r="X66" s="225" t="str">
        <f t="shared" si="62"/>
        <v/>
      </c>
      <c r="Y66" s="225" t="str">
        <f t="shared" si="63"/>
        <v/>
      </c>
      <c r="Z66" s="225" t="str">
        <f t="shared" si="64"/>
        <v/>
      </c>
      <c r="AA66" s="225" t="str">
        <f t="shared" si="65"/>
        <v/>
      </c>
      <c r="AB66" s="225" t="str">
        <f t="shared" si="66"/>
        <v/>
      </c>
      <c r="AC66" s="225" t="str">
        <f t="shared" si="67"/>
        <v/>
      </c>
      <c r="AD66" s="225" t="str">
        <f t="shared" si="68"/>
        <v/>
      </c>
      <c r="AE66" s="225" t="str">
        <f t="shared" si="69"/>
        <v/>
      </c>
      <c r="AF66" s="225" t="str">
        <f t="shared" si="71"/>
        <v/>
      </c>
      <c r="AG66" s="225" t="str">
        <f t="shared" si="72"/>
        <v/>
      </c>
      <c r="AH66" s="225" t="str">
        <f t="shared" si="73"/>
        <v/>
      </c>
      <c r="AI66" s="225" t="str">
        <f t="shared" si="74"/>
        <v/>
      </c>
      <c r="AJ66" s="225" t="str">
        <f t="shared" si="75"/>
        <v/>
      </c>
      <c r="AK66" s="225" t="str">
        <f t="shared" si="76"/>
        <v/>
      </c>
      <c r="AL66" s="225" t="str">
        <f t="shared" si="77"/>
        <v/>
      </c>
      <c r="AM66" s="225" t="str">
        <f t="shared" si="78"/>
        <v/>
      </c>
      <c r="AN66" s="225" t="str">
        <f t="shared" si="79"/>
        <v/>
      </c>
      <c r="AO66" s="225" t="str">
        <f t="shared" si="80"/>
        <v/>
      </c>
      <c r="AP66" s="225" t="str">
        <f t="shared" si="81"/>
        <v/>
      </c>
      <c r="AQ66" s="225" t="str">
        <f t="shared" si="82"/>
        <v/>
      </c>
      <c r="AR66" s="225" t="str">
        <f t="shared" si="83"/>
        <v/>
      </c>
      <c r="AS66" s="225" t="str">
        <f t="shared" si="84"/>
        <v/>
      </c>
      <c r="AT66" s="225" t="str">
        <f t="shared" si="85"/>
        <v/>
      </c>
      <c r="AU66" s="225" t="str">
        <f t="shared" si="86"/>
        <v/>
      </c>
      <c r="AV66" s="225" t="str">
        <f t="shared" si="87"/>
        <v/>
      </c>
      <c r="AW66" s="225" t="str">
        <f t="shared" si="88"/>
        <v/>
      </c>
      <c r="AX66" s="225" t="str">
        <f t="shared" si="89"/>
        <v/>
      </c>
      <c r="AY66" s="225" t="str">
        <f t="shared" si="90"/>
        <v/>
      </c>
      <c r="AZ66" s="225" t="str">
        <f t="shared" si="91"/>
        <v/>
      </c>
      <c r="BA66" s="225" t="str">
        <f t="shared" si="92"/>
        <v/>
      </c>
      <c r="BB66" s="225" t="str">
        <f t="shared" si="93"/>
        <v/>
      </c>
      <c r="BC66" s="225" t="str">
        <f t="shared" si="94"/>
        <v/>
      </c>
      <c r="BD66" s="225"/>
      <c r="BE66" s="225"/>
      <c r="BF66" s="225"/>
      <c r="BG66" s="225"/>
      <c r="BH66" s="225"/>
      <c r="BI66" s="225"/>
      <c r="BJ66" s="225"/>
      <c r="BK66" s="225"/>
      <c r="BL66" s="225"/>
      <c r="BM66" s="225"/>
      <c r="BN66" s="225"/>
      <c r="BO66" s="225"/>
      <c r="BP66" s="225"/>
      <c r="BQ66" s="225"/>
      <c r="BR66" s="225"/>
      <c r="BS66" s="225"/>
      <c r="BT66" s="237">
        <f t="shared" si="95"/>
        <v>0</v>
      </c>
      <c r="BU66" s="237">
        <f t="shared" si="96"/>
        <v>0</v>
      </c>
      <c r="BV66" s="237">
        <f t="shared" si="97"/>
        <v>0</v>
      </c>
      <c r="BW66" s="237">
        <f t="shared" si="98"/>
        <v>0</v>
      </c>
      <c r="BX66" s="237">
        <f t="shared" si="99"/>
        <v>0</v>
      </c>
      <c r="BY66" s="237">
        <f t="shared" si="100"/>
        <v>0</v>
      </c>
      <c r="BZ66" s="237">
        <f t="shared" si="101"/>
        <v>0</v>
      </c>
      <c r="CA66" s="237">
        <f t="shared" si="102"/>
        <v>0</v>
      </c>
    </row>
    <row r="67" spans="1:79" ht="20.100000000000001" hidden="1" customHeight="1">
      <c r="A67" s="235"/>
      <c r="B67" s="235"/>
      <c r="C67" s="234">
        <f t="shared" si="61"/>
        <v>0</v>
      </c>
      <c r="D67" s="234"/>
      <c r="E67" s="234"/>
      <c r="F67" s="234"/>
      <c r="G67" s="234"/>
      <c r="H67" s="234"/>
      <c r="I67" s="234"/>
      <c r="J67" s="234"/>
      <c r="K67" s="234"/>
      <c r="L67" s="234"/>
      <c r="O67" s="219">
        <f t="shared" si="42"/>
        <v>0</v>
      </c>
      <c r="P67" s="225">
        <f t="shared" si="104"/>
        <v>0</v>
      </c>
      <c r="Q67" s="225">
        <f t="shared" si="104"/>
        <v>0</v>
      </c>
      <c r="R67" s="225">
        <f t="shared" si="104"/>
        <v>0</v>
      </c>
      <c r="S67" s="225">
        <f t="shared" si="104"/>
        <v>0</v>
      </c>
      <c r="V67" s="225">
        <f t="shared" si="44"/>
        <v>0</v>
      </c>
      <c r="X67" s="225" t="str">
        <f t="shared" si="62"/>
        <v/>
      </c>
      <c r="Y67" s="225" t="str">
        <f t="shared" si="63"/>
        <v/>
      </c>
      <c r="Z67" s="225" t="str">
        <f t="shared" si="64"/>
        <v/>
      </c>
      <c r="AA67" s="225" t="str">
        <f t="shared" si="65"/>
        <v/>
      </c>
      <c r="AB67" s="225" t="str">
        <f t="shared" si="66"/>
        <v/>
      </c>
      <c r="AC67" s="225" t="str">
        <f t="shared" si="67"/>
        <v/>
      </c>
      <c r="AD67" s="225" t="str">
        <f t="shared" si="68"/>
        <v/>
      </c>
      <c r="AE67" s="225" t="str">
        <f t="shared" si="69"/>
        <v/>
      </c>
      <c r="AF67" s="225" t="str">
        <f t="shared" si="71"/>
        <v/>
      </c>
      <c r="AG67" s="225" t="str">
        <f t="shared" si="72"/>
        <v/>
      </c>
      <c r="AH67" s="225" t="str">
        <f t="shared" si="73"/>
        <v/>
      </c>
      <c r="AI67" s="225" t="str">
        <f t="shared" si="74"/>
        <v/>
      </c>
      <c r="AJ67" s="225" t="str">
        <f t="shared" si="75"/>
        <v/>
      </c>
      <c r="AK67" s="225" t="str">
        <f t="shared" si="76"/>
        <v/>
      </c>
      <c r="AL67" s="225" t="str">
        <f t="shared" si="77"/>
        <v/>
      </c>
      <c r="AM67" s="225" t="str">
        <f t="shared" si="78"/>
        <v/>
      </c>
      <c r="AN67" s="225" t="str">
        <f t="shared" si="79"/>
        <v/>
      </c>
      <c r="AO67" s="225" t="str">
        <f t="shared" si="80"/>
        <v/>
      </c>
      <c r="AP67" s="225" t="str">
        <f t="shared" si="81"/>
        <v/>
      </c>
      <c r="AQ67" s="225" t="str">
        <f t="shared" si="82"/>
        <v/>
      </c>
      <c r="AR67" s="225" t="str">
        <f t="shared" si="83"/>
        <v/>
      </c>
      <c r="AS67" s="225" t="str">
        <f t="shared" si="84"/>
        <v/>
      </c>
      <c r="AT67" s="225" t="str">
        <f t="shared" si="85"/>
        <v/>
      </c>
      <c r="AU67" s="225" t="str">
        <f t="shared" si="86"/>
        <v/>
      </c>
      <c r="AV67" s="225" t="str">
        <f t="shared" si="87"/>
        <v/>
      </c>
      <c r="AW67" s="225" t="str">
        <f t="shared" si="88"/>
        <v/>
      </c>
      <c r="AX67" s="225" t="str">
        <f t="shared" si="89"/>
        <v/>
      </c>
      <c r="AY67" s="225" t="str">
        <f t="shared" si="90"/>
        <v/>
      </c>
      <c r="AZ67" s="225" t="str">
        <f t="shared" si="91"/>
        <v/>
      </c>
      <c r="BA67" s="225" t="str">
        <f t="shared" si="92"/>
        <v/>
      </c>
      <c r="BB67" s="225" t="str">
        <f t="shared" si="93"/>
        <v/>
      </c>
      <c r="BC67" s="225" t="str">
        <f t="shared" si="94"/>
        <v/>
      </c>
      <c r="BD67" s="225"/>
      <c r="BE67" s="225"/>
      <c r="BF67" s="225"/>
      <c r="BG67" s="225"/>
      <c r="BH67" s="225"/>
      <c r="BI67" s="225"/>
      <c r="BJ67" s="225"/>
      <c r="BK67" s="225"/>
      <c r="BL67" s="225"/>
      <c r="BM67" s="225"/>
      <c r="BN67" s="225"/>
      <c r="BO67" s="225"/>
      <c r="BP67" s="225"/>
      <c r="BQ67" s="225"/>
      <c r="BR67" s="225"/>
      <c r="BS67" s="225"/>
      <c r="BT67" s="237">
        <f t="shared" si="95"/>
        <v>0</v>
      </c>
      <c r="BU67" s="237">
        <f t="shared" si="96"/>
        <v>0</v>
      </c>
      <c r="BV67" s="237">
        <f t="shared" si="97"/>
        <v>0</v>
      </c>
      <c r="BW67" s="237">
        <f t="shared" si="98"/>
        <v>0</v>
      </c>
      <c r="BX67" s="237">
        <f t="shared" si="99"/>
        <v>0</v>
      </c>
      <c r="BY67" s="237">
        <f t="shared" si="100"/>
        <v>0</v>
      </c>
      <c r="BZ67" s="237">
        <f t="shared" si="101"/>
        <v>0</v>
      </c>
      <c r="CA67" s="237">
        <f t="shared" si="102"/>
        <v>0</v>
      </c>
    </row>
    <row r="68" spans="1:79" ht="20.100000000000001" hidden="1" customHeight="1">
      <c r="A68" s="235"/>
      <c r="B68" s="235"/>
      <c r="C68" s="234">
        <f t="shared" si="61"/>
        <v>0</v>
      </c>
      <c r="D68" s="234"/>
      <c r="E68" s="234"/>
      <c r="F68" s="234"/>
      <c r="G68" s="234"/>
      <c r="H68" s="234"/>
      <c r="I68" s="234"/>
      <c r="J68" s="234"/>
      <c r="K68" s="234"/>
      <c r="L68" s="234"/>
      <c r="O68" s="219">
        <f t="shared" si="42"/>
        <v>0</v>
      </c>
      <c r="P68" s="225">
        <f t="shared" si="104"/>
        <v>0</v>
      </c>
      <c r="Q68" s="225">
        <f t="shared" si="104"/>
        <v>0</v>
      </c>
      <c r="R68" s="225">
        <f t="shared" si="104"/>
        <v>0</v>
      </c>
      <c r="S68" s="225">
        <f t="shared" si="104"/>
        <v>0</v>
      </c>
      <c r="V68" s="225">
        <f t="shared" si="44"/>
        <v>0</v>
      </c>
      <c r="X68" s="225" t="str">
        <f t="shared" si="62"/>
        <v/>
      </c>
      <c r="Y68" s="225" t="str">
        <f t="shared" si="63"/>
        <v/>
      </c>
      <c r="Z68" s="225" t="str">
        <f t="shared" si="64"/>
        <v/>
      </c>
      <c r="AA68" s="225" t="str">
        <f t="shared" si="65"/>
        <v/>
      </c>
      <c r="AB68" s="225" t="str">
        <f t="shared" si="66"/>
        <v/>
      </c>
      <c r="AC68" s="225" t="str">
        <f t="shared" si="67"/>
        <v/>
      </c>
      <c r="AD68" s="225" t="str">
        <f t="shared" si="68"/>
        <v/>
      </c>
      <c r="AE68" s="225" t="str">
        <f t="shared" si="69"/>
        <v/>
      </c>
      <c r="AF68" s="225" t="str">
        <f t="shared" ref="AF68:AF83" si="105">IF($B68=$W$3,E68*$Q68,"")</f>
        <v/>
      </c>
      <c r="AG68" s="225" t="str">
        <f t="shared" ref="AG68:AG83" si="106">IF($B68=$W$3,F68*$Q68,"")</f>
        <v/>
      </c>
      <c r="AH68" s="225" t="str">
        <f t="shared" ref="AH68:AH83" si="107">IF($B68=$W$3,G68*$Q68,"")</f>
        <v/>
      </c>
      <c r="AI68" s="225" t="str">
        <f t="shared" ref="AI68:AI83" si="108">IF($B68=$W$3,H68*$Q68,"")</f>
        <v/>
      </c>
      <c r="AJ68" s="225" t="str">
        <f t="shared" ref="AJ68:AJ83" si="109">IF($B68=$W$3,I68*$Q68,"")</f>
        <v/>
      </c>
      <c r="AK68" s="225" t="str">
        <f t="shared" ref="AK68:AK83" si="110">IF($B68=$W$3,J68*$Q68,"")</f>
        <v/>
      </c>
      <c r="AL68" s="225" t="str">
        <f t="shared" ref="AL68:AL83" si="111">IF($B68=$W$3,K68*$Q68,"")</f>
        <v/>
      </c>
      <c r="AM68" s="225" t="str">
        <f t="shared" ref="AM68:AM83" si="112">IF($B68=$W$3,L68*$Q68,"")</f>
        <v/>
      </c>
      <c r="AN68" s="225" t="str">
        <f t="shared" ref="AN68:AN83" si="113">IF($B68=$W$4,E68*$R68,"")</f>
        <v/>
      </c>
      <c r="AO68" s="225" t="str">
        <f t="shared" ref="AO68:AO83" si="114">IF($B68=$W$4,F68*$R68,"")</f>
        <v/>
      </c>
      <c r="AP68" s="225" t="str">
        <f t="shared" ref="AP68:AP83" si="115">IF($B68=$W$4,G68*$R68,"")</f>
        <v/>
      </c>
      <c r="AQ68" s="225" t="str">
        <f t="shared" ref="AQ68:AQ83" si="116">IF($B68=$W$4,H68*$R68,"")</f>
        <v/>
      </c>
      <c r="AR68" s="225" t="str">
        <f t="shared" ref="AR68:AR83" si="117">IF($B68=$W$4,I68*$R68,"")</f>
        <v/>
      </c>
      <c r="AS68" s="225" t="str">
        <f t="shared" ref="AS68:AS83" si="118">IF($B68=$W$4,J68*$R68,"")</f>
        <v/>
      </c>
      <c r="AT68" s="225" t="str">
        <f t="shared" ref="AT68:AT83" si="119">IF($B68=$W$4,K68*$R68,"")</f>
        <v/>
      </c>
      <c r="AU68" s="225" t="str">
        <f t="shared" ref="AU68:AU83" si="120">IF($B68=$W$4,L68*$R68,"")</f>
        <v/>
      </c>
      <c r="AV68" s="225" t="str">
        <f t="shared" ref="AV68:AV83" si="121">IF($B68=$W$5,E68*$S68,"")</f>
        <v/>
      </c>
      <c r="AW68" s="225" t="str">
        <f t="shared" ref="AW68:AW83" si="122">IF($B68=$W$5,F68*$S68,"")</f>
        <v/>
      </c>
      <c r="AX68" s="225" t="str">
        <f t="shared" ref="AX68:AX83" si="123">IF($B68=$W$5,G68*$S68,"")</f>
        <v/>
      </c>
      <c r="AY68" s="225" t="str">
        <f t="shared" ref="AY68:AY83" si="124">IF($B68=$W$5,H68*$S68,"")</f>
        <v/>
      </c>
      <c r="AZ68" s="225" t="str">
        <f t="shared" ref="AZ68:AZ83" si="125">IF($B68=$W$5,I68*$S68,"")</f>
        <v/>
      </c>
      <c r="BA68" s="225" t="str">
        <f t="shared" ref="BA68:BA83" si="126">IF($B68=$W$5,J68*$S68,"")</f>
        <v/>
      </c>
      <c r="BB68" s="225" t="str">
        <f t="shared" ref="BB68:BB83" si="127">IF($B68=$W$5,K68*$S68,"")</f>
        <v/>
      </c>
      <c r="BC68" s="225" t="str">
        <f t="shared" ref="BC68:BC83" si="128">IF($B68=$W$5,L68*$S68,"")</f>
        <v/>
      </c>
      <c r="BD68" s="225"/>
      <c r="BE68" s="225"/>
      <c r="BF68" s="225"/>
      <c r="BG68" s="225"/>
      <c r="BH68" s="225"/>
      <c r="BI68" s="225"/>
      <c r="BJ68" s="225"/>
      <c r="BK68" s="225"/>
      <c r="BL68" s="225"/>
      <c r="BM68" s="225"/>
      <c r="BN68" s="225"/>
      <c r="BO68" s="225"/>
      <c r="BP68" s="225"/>
      <c r="BQ68" s="225"/>
      <c r="BR68" s="225"/>
      <c r="BS68" s="225"/>
      <c r="BT68" s="237">
        <f t="shared" ref="BT68:BT80" si="129">E68*$V68</f>
        <v>0</v>
      </c>
      <c r="BU68" s="237">
        <f t="shared" ref="BU68:BU80" si="130">F68*$V68</f>
        <v>0</v>
      </c>
      <c r="BV68" s="237">
        <f t="shared" ref="BV68:BV80" si="131">G68*$V68</f>
        <v>0</v>
      </c>
      <c r="BW68" s="237">
        <f t="shared" ref="BW68:BW80" si="132">H68*$V68</f>
        <v>0</v>
      </c>
      <c r="BX68" s="237">
        <f t="shared" ref="BX68:BX80" si="133">I68*$V68</f>
        <v>0</v>
      </c>
      <c r="BY68" s="237">
        <f t="shared" ref="BY68:BY80" si="134">J68*$V68</f>
        <v>0</v>
      </c>
      <c r="BZ68" s="237">
        <f t="shared" ref="BZ68:BZ80" si="135">K68*$V68</f>
        <v>0</v>
      </c>
      <c r="CA68" s="237">
        <f t="shared" ref="CA68:CA80" si="136">L68*$V68</f>
        <v>0</v>
      </c>
    </row>
    <row r="69" spans="1:79" ht="20.100000000000001" hidden="1" customHeight="1">
      <c r="A69" s="235"/>
      <c r="B69" s="235"/>
      <c r="C69" s="234">
        <f t="shared" si="61"/>
        <v>0</v>
      </c>
      <c r="D69" s="234"/>
      <c r="E69" s="234"/>
      <c r="F69" s="234"/>
      <c r="G69" s="234"/>
      <c r="H69" s="234"/>
      <c r="I69" s="234"/>
      <c r="J69" s="234"/>
      <c r="K69" s="234"/>
      <c r="L69" s="234"/>
      <c r="O69" s="219">
        <f t="shared" ref="O69:O83" si="137">SUM(E69:L69)</f>
        <v>0</v>
      </c>
      <c r="P69" s="225">
        <f t="shared" si="104"/>
        <v>0</v>
      </c>
      <c r="Q69" s="225">
        <f t="shared" si="104"/>
        <v>0</v>
      </c>
      <c r="R69" s="225">
        <f t="shared" si="104"/>
        <v>0</v>
      </c>
      <c r="S69" s="225">
        <f t="shared" si="104"/>
        <v>0</v>
      </c>
      <c r="V69" s="225">
        <f t="shared" ref="V69:V83" si="138">IF(D69&gt;0,D69-C69,0)</f>
        <v>0</v>
      </c>
      <c r="X69" s="225" t="str">
        <f t="shared" si="62"/>
        <v/>
      </c>
      <c r="Y69" s="225" t="str">
        <f t="shared" si="63"/>
        <v/>
      </c>
      <c r="Z69" s="225" t="str">
        <f t="shared" si="64"/>
        <v/>
      </c>
      <c r="AA69" s="225" t="str">
        <f t="shared" si="65"/>
        <v/>
      </c>
      <c r="AB69" s="225" t="str">
        <f t="shared" si="66"/>
        <v/>
      </c>
      <c r="AC69" s="225" t="str">
        <f t="shared" si="67"/>
        <v/>
      </c>
      <c r="AD69" s="225" t="str">
        <f t="shared" si="68"/>
        <v/>
      </c>
      <c r="AE69" s="225" t="str">
        <f t="shared" si="69"/>
        <v/>
      </c>
      <c r="AF69" s="225" t="str">
        <f t="shared" si="105"/>
        <v/>
      </c>
      <c r="AG69" s="225" t="str">
        <f t="shared" si="106"/>
        <v/>
      </c>
      <c r="AH69" s="225" t="str">
        <f t="shared" si="107"/>
        <v/>
      </c>
      <c r="AI69" s="225" t="str">
        <f t="shared" si="108"/>
        <v/>
      </c>
      <c r="AJ69" s="225" t="str">
        <f t="shared" si="109"/>
        <v/>
      </c>
      <c r="AK69" s="225" t="str">
        <f t="shared" si="110"/>
        <v/>
      </c>
      <c r="AL69" s="225" t="str">
        <f t="shared" si="111"/>
        <v/>
      </c>
      <c r="AM69" s="225" t="str">
        <f t="shared" si="112"/>
        <v/>
      </c>
      <c r="AN69" s="225" t="str">
        <f t="shared" si="113"/>
        <v/>
      </c>
      <c r="AO69" s="225" t="str">
        <f t="shared" si="114"/>
        <v/>
      </c>
      <c r="AP69" s="225" t="str">
        <f t="shared" si="115"/>
        <v/>
      </c>
      <c r="AQ69" s="225" t="str">
        <f t="shared" si="116"/>
        <v/>
      </c>
      <c r="AR69" s="225" t="str">
        <f t="shared" si="117"/>
        <v/>
      </c>
      <c r="AS69" s="225" t="str">
        <f t="shared" si="118"/>
        <v/>
      </c>
      <c r="AT69" s="225" t="str">
        <f t="shared" si="119"/>
        <v/>
      </c>
      <c r="AU69" s="225" t="str">
        <f t="shared" si="120"/>
        <v/>
      </c>
      <c r="AV69" s="225" t="str">
        <f t="shared" si="121"/>
        <v/>
      </c>
      <c r="AW69" s="225" t="str">
        <f t="shared" si="122"/>
        <v/>
      </c>
      <c r="AX69" s="225" t="str">
        <f t="shared" si="123"/>
        <v/>
      </c>
      <c r="AY69" s="225" t="str">
        <f t="shared" si="124"/>
        <v/>
      </c>
      <c r="AZ69" s="225" t="str">
        <f t="shared" si="125"/>
        <v/>
      </c>
      <c r="BA69" s="225" t="str">
        <f t="shared" si="126"/>
        <v/>
      </c>
      <c r="BB69" s="225" t="str">
        <f t="shared" si="127"/>
        <v/>
      </c>
      <c r="BC69" s="225" t="str">
        <f t="shared" si="128"/>
        <v/>
      </c>
      <c r="BD69" s="225"/>
      <c r="BE69" s="225"/>
      <c r="BF69" s="225"/>
      <c r="BG69" s="225"/>
      <c r="BH69" s="225"/>
      <c r="BI69" s="225"/>
      <c r="BJ69" s="225"/>
      <c r="BK69" s="225"/>
      <c r="BL69" s="225"/>
      <c r="BM69" s="225"/>
      <c r="BN69" s="225"/>
      <c r="BO69" s="225"/>
      <c r="BP69" s="225"/>
      <c r="BQ69" s="225"/>
      <c r="BR69" s="225"/>
      <c r="BS69" s="225"/>
      <c r="BT69" s="237">
        <f t="shared" si="129"/>
        <v>0</v>
      </c>
      <c r="BU69" s="237">
        <f t="shared" si="130"/>
        <v>0</v>
      </c>
      <c r="BV69" s="237">
        <f t="shared" si="131"/>
        <v>0</v>
      </c>
      <c r="BW69" s="237">
        <f t="shared" si="132"/>
        <v>0</v>
      </c>
      <c r="BX69" s="237">
        <f t="shared" si="133"/>
        <v>0</v>
      </c>
      <c r="BY69" s="237">
        <f t="shared" si="134"/>
        <v>0</v>
      </c>
      <c r="BZ69" s="237">
        <f t="shared" si="135"/>
        <v>0</v>
      </c>
      <c r="CA69" s="237">
        <f t="shared" si="136"/>
        <v>0</v>
      </c>
    </row>
    <row r="70" spans="1:79" ht="20.100000000000001" hidden="1" customHeight="1">
      <c r="A70" s="235"/>
      <c r="B70" s="235"/>
      <c r="C70" s="234">
        <f t="shared" ref="C70:C83" si="139">D69</f>
        <v>0</v>
      </c>
      <c r="D70" s="234"/>
      <c r="E70" s="234"/>
      <c r="F70" s="234"/>
      <c r="G70" s="234"/>
      <c r="H70" s="234"/>
      <c r="I70" s="234"/>
      <c r="J70" s="234"/>
      <c r="K70" s="234"/>
      <c r="L70" s="234"/>
      <c r="O70" s="219">
        <f t="shared" si="137"/>
        <v>0</v>
      </c>
      <c r="P70" s="225">
        <f t="shared" si="104"/>
        <v>0</v>
      </c>
      <c r="Q70" s="225">
        <f t="shared" si="104"/>
        <v>0</v>
      </c>
      <c r="R70" s="225">
        <f t="shared" si="104"/>
        <v>0</v>
      </c>
      <c r="S70" s="225">
        <f t="shared" si="104"/>
        <v>0</v>
      </c>
      <c r="V70" s="225">
        <f t="shared" si="138"/>
        <v>0</v>
      </c>
      <c r="X70" s="225" t="str">
        <f t="shared" si="62"/>
        <v/>
      </c>
      <c r="Y70" s="225" t="str">
        <f t="shared" si="63"/>
        <v/>
      </c>
      <c r="Z70" s="225" t="str">
        <f t="shared" si="64"/>
        <v/>
      </c>
      <c r="AA70" s="225" t="str">
        <f t="shared" si="65"/>
        <v/>
      </c>
      <c r="AB70" s="225" t="str">
        <f t="shared" si="66"/>
        <v/>
      </c>
      <c r="AC70" s="225" t="str">
        <f t="shared" si="67"/>
        <v/>
      </c>
      <c r="AD70" s="225" t="str">
        <f t="shared" si="68"/>
        <v/>
      </c>
      <c r="AE70" s="225" t="str">
        <f t="shared" si="69"/>
        <v/>
      </c>
      <c r="AF70" s="225" t="str">
        <f t="shared" si="105"/>
        <v/>
      </c>
      <c r="AG70" s="225" t="str">
        <f t="shared" si="106"/>
        <v/>
      </c>
      <c r="AH70" s="225" t="str">
        <f t="shared" si="107"/>
        <v/>
      </c>
      <c r="AI70" s="225" t="str">
        <f t="shared" si="108"/>
        <v/>
      </c>
      <c r="AJ70" s="225" t="str">
        <f t="shared" si="109"/>
        <v/>
      </c>
      <c r="AK70" s="225" t="str">
        <f t="shared" si="110"/>
        <v/>
      </c>
      <c r="AL70" s="225" t="str">
        <f t="shared" si="111"/>
        <v/>
      </c>
      <c r="AM70" s="225" t="str">
        <f t="shared" si="112"/>
        <v/>
      </c>
      <c r="AN70" s="225" t="str">
        <f t="shared" si="113"/>
        <v/>
      </c>
      <c r="AO70" s="225" t="str">
        <f t="shared" si="114"/>
        <v/>
      </c>
      <c r="AP70" s="225" t="str">
        <f t="shared" si="115"/>
        <v/>
      </c>
      <c r="AQ70" s="225" t="str">
        <f t="shared" si="116"/>
        <v/>
      </c>
      <c r="AR70" s="225" t="str">
        <f t="shared" si="117"/>
        <v/>
      </c>
      <c r="AS70" s="225" t="str">
        <f t="shared" si="118"/>
        <v/>
      </c>
      <c r="AT70" s="225" t="str">
        <f t="shared" si="119"/>
        <v/>
      </c>
      <c r="AU70" s="225" t="str">
        <f t="shared" si="120"/>
        <v/>
      </c>
      <c r="AV70" s="225" t="str">
        <f t="shared" si="121"/>
        <v/>
      </c>
      <c r="AW70" s="225" t="str">
        <f t="shared" si="122"/>
        <v/>
      </c>
      <c r="AX70" s="225" t="str">
        <f t="shared" si="123"/>
        <v/>
      </c>
      <c r="AY70" s="225" t="str">
        <f t="shared" si="124"/>
        <v/>
      </c>
      <c r="AZ70" s="225" t="str">
        <f t="shared" si="125"/>
        <v/>
      </c>
      <c r="BA70" s="225" t="str">
        <f t="shared" si="126"/>
        <v/>
      </c>
      <c r="BB70" s="225" t="str">
        <f t="shared" si="127"/>
        <v/>
      </c>
      <c r="BC70" s="225" t="str">
        <f t="shared" si="128"/>
        <v/>
      </c>
      <c r="BD70" s="225"/>
      <c r="BE70" s="225"/>
      <c r="BF70" s="225"/>
      <c r="BG70" s="225"/>
      <c r="BH70" s="225"/>
      <c r="BI70" s="225"/>
      <c r="BJ70" s="225"/>
      <c r="BK70" s="225"/>
      <c r="BL70" s="225"/>
      <c r="BM70" s="225"/>
      <c r="BN70" s="225"/>
      <c r="BO70" s="225"/>
      <c r="BP70" s="225"/>
      <c r="BQ70" s="225"/>
      <c r="BR70" s="225"/>
      <c r="BS70" s="225"/>
      <c r="BT70" s="237">
        <f t="shared" si="129"/>
        <v>0</v>
      </c>
      <c r="BU70" s="237">
        <f t="shared" si="130"/>
        <v>0</v>
      </c>
      <c r="BV70" s="237">
        <f t="shared" si="131"/>
        <v>0</v>
      </c>
      <c r="BW70" s="237">
        <f t="shared" si="132"/>
        <v>0</v>
      </c>
      <c r="BX70" s="237">
        <f t="shared" si="133"/>
        <v>0</v>
      </c>
      <c r="BY70" s="237">
        <f t="shared" si="134"/>
        <v>0</v>
      </c>
      <c r="BZ70" s="237">
        <f t="shared" si="135"/>
        <v>0</v>
      </c>
      <c r="CA70" s="237">
        <f t="shared" si="136"/>
        <v>0</v>
      </c>
    </row>
    <row r="71" spans="1:79" ht="20.100000000000001" hidden="1" customHeight="1">
      <c r="A71" s="235"/>
      <c r="B71" s="235"/>
      <c r="C71" s="234">
        <f t="shared" si="139"/>
        <v>0</v>
      </c>
      <c r="D71" s="234"/>
      <c r="E71" s="234"/>
      <c r="F71" s="234"/>
      <c r="G71" s="234"/>
      <c r="H71" s="234"/>
      <c r="I71" s="234"/>
      <c r="J71" s="234"/>
      <c r="K71" s="234"/>
      <c r="L71" s="234"/>
      <c r="O71" s="219">
        <f t="shared" si="137"/>
        <v>0</v>
      </c>
      <c r="P71" s="225">
        <f t="shared" si="104"/>
        <v>0</v>
      </c>
      <c r="Q71" s="225">
        <f t="shared" si="104"/>
        <v>0</v>
      </c>
      <c r="R71" s="225">
        <f t="shared" si="104"/>
        <v>0</v>
      </c>
      <c r="S71" s="225">
        <f t="shared" si="104"/>
        <v>0</v>
      </c>
      <c r="V71" s="225">
        <f t="shared" si="138"/>
        <v>0</v>
      </c>
      <c r="X71" s="225" t="str">
        <f t="shared" ref="X71:X83" si="140">IF($B71=$W$2,E71*$P71,"")</f>
        <v/>
      </c>
      <c r="Y71" s="225" t="str">
        <f t="shared" ref="Y71:Y83" si="141">IF($B71=$W$2,F71*$P71,"")</f>
        <v/>
      </c>
      <c r="Z71" s="225" t="str">
        <f t="shared" ref="Z71:Z83" si="142">IF($B71=$W$2,G71*$P71,"")</f>
        <v/>
      </c>
      <c r="AA71" s="225" t="str">
        <f t="shared" ref="AA71:AA83" si="143">IF($B71=$W$2,H71*$P71,"")</f>
        <v/>
      </c>
      <c r="AB71" s="225" t="str">
        <f t="shared" ref="AB71:AB83" si="144">IF($B71=$W$2,I71*$P71,"")</f>
        <v/>
      </c>
      <c r="AC71" s="225" t="str">
        <f t="shared" ref="AC71:AC83" si="145">IF($B71=$W$2,J71*$P71,"")</f>
        <v/>
      </c>
      <c r="AD71" s="225" t="str">
        <f t="shared" ref="AD71:AD83" si="146">IF($B71=$W$2,K71*$P71,"")</f>
        <v/>
      </c>
      <c r="AE71" s="225" t="str">
        <f t="shared" ref="AE71:AE83" si="147">IF($B71=$W$2,L71*$P71,"")</f>
        <v/>
      </c>
      <c r="AF71" s="225" t="str">
        <f t="shared" si="105"/>
        <v/>
      </c>
      <c r="AG71" s="225" t="str">
        <f t="shared" si="106"/>
        <v/>
      </c>
      <c r="AH71" s="225" t="str">
        <f t="shared" si="107"/>
        <v/>
      </c>
      <c r="AI71" s="225" t="str">
        <f t="shared" si="108"/>
        <v/>
      </c>
      <c r="AJ71" s="225" t="str">
        <f t="shared" si="109"/>
        <v/>
      </c>
      <c r="AK71" s="225" t="str">
        <f t="shared" si="110"/>
        <v/>
      </c>
      <c r="AL71" s="225" t="str">
        <f t="shared" si="111"/>
        <v/>
      </c>
      <c r="AM71" s="225" t="str">
        <f t="shared" si="112"/>
        <v/>
      </c>
      <c r="AN71" s="225" t="str">
        <f t="shared" si="113"/>
        <v/>
      </c>
      <c r="AO71" s="225" t="str">
        <f t="shared" si="114"/>
        <v/>
      </c>
      <c r="AP71" s="225" t="str">
        <f t="shared" si="115"/>
        <v/>
      </c>
      <c r="AQ71" s="225" t="str">
        <f t="shared" si="116"/>
        <v/>
      </c>
      <c r="AR71" s="225" t="str">
        <f t="shared" si="117"/>
        <v/>
      </c>
      <c r="AS71" s="225" t="str">
        <f t="shared" si="118"/>
        <v/>
      </c>
      <c r="AT71" s="225" t="str">
        <f t="shared" si="119"/>
        <v/>
      </c>
      <c r="AU71" s="225" t="str">
        <f t="shared" si="120"/>
        <v/>
      </c>
      <c r="AV71" s="225" t="str">
        <f t="shared" si="121"/>
        <v/>
      </c>
      <c r="AW71" s="225" t="str">
        <f t="shared" si="122"/>
        <v/>
      </c>
      <c r="AX71" s="225" t="str">
        <f t="shared" si="123"/>
        <v/>
      </c>
      <c r="AY71" s="225" t="str">
        <f t="shared" si="124"/>
        <v/>
      </c>
      <c r="AZ71" s="225" t="str">
        <f t="shared" si="125"/>
        <v/>
      </c>
      <c r="BA71" s="225" t="str">
        <f t="shared" si="126"/>
        <v/>
      </c>
      <c r="BB71" s="225" t="str">
        <f t="shared" si="127"/>
        <v/>
      </c>
      <c r="BC71" s="225" t="str">
        <f t="shared" si="128"/>
        <v/>
      </c>
      <c r="BD71" s="225"/>
      <c r="BE71" s="225"/>
      <c r="BF71" s="225"/>
      <c r="BG71" s="225"/>
      <c r="BH71" s="225"/>
      <c r="BI71" s="225"/>
      <c r="BJ71" s="225"/>
      <c r="BK71" s="225"/>
      <c r="BL71" s="225"/>
      <c r="BM71" s="225"/>
      <c r="BN71" s="225"/>
      <c r="BO71" s="225"/>
      <c r="BP71" s="225"/>
      <c r="BQ71" s="225"/>
      <c r="BR71" s="225"/>
      <c r="BS71" s="225"/>
      <c r="BT71" s="237">
        <f t="shared" si="129"/>
        <v>0</v>
      </c>
      <c r="BU71" s="237">
        <f t="shared" si="130"/>
        <v>0</v>
      </c>
      <c r="BV71" s="237">
        <f t="shared" si="131"/>
        <v>0</v>
      </c>
      <c r="BW71" s="237">
        <f t="shared" si="132"/>
        <v>0</v>
      </c>
      <c r="BX71" s="237">
        <f t="shared" si="133"/>
        <v>0</v>
      </c>
      <c r="BY71" s="237">
        <f t="shared" si="134"/>
        <v>0</v>
      </c>
      <c r="BZ71" s="237">
        <f t="shared" si="135"/>
        <v>0</v>
      </c>
      <c r="CA71" s="237">
        <f t="shared" si="136"/>
        <v>0</v>
      </c>
    </row>
    <row r="72" spans="1:79" ht="20.100000000000001" hidden="1" customHeight="1">
      <c r="A72" s="235"/>
      <c r="B72" s="235"/>
      <c r="C72" s="234">
        <f t="shared" si="139"/>
        <v>0</v>
      </c>
      <c r="D72" s="234"/>
      <c r="E72" s="234"/>
      <c r="F72" s="234"/>
      <c r="G72" s="234"/>
      <c r="H72" s="234"/>
      <c r="I72" s="234"/>
      <c r="J72" s="234"/>
      <c r="K72" s="234"/>
      <c r="L72" s="234"/>
      <c r="O72" s="219">
        <f t="shared" si="137"/>
        <v>0</v>
      </c>
      <c r="P72" s="225">
        <f t="shared" si="104"/>
        <v>0</v>
      </c>
      <c r="Q72" s="225">
        <f t="shared" si="104"/>
        <v>0</v>
      </c>
      <c r="R72" s="225">
        <f t="shared" si="104"/>
        <v>0</v>
      </c>
      <c r="S72" s="225">
        <f t="shared" si="104"/>
        <v>0</v>
      </c>
      <c r="V72" s="225">
        <f t="shared" si="138"/>
        <v>0</v>
      </c>
      <c r="X72" s="225" t="str">
        <f t="shared" si="140"/>
        <v/>
      </c>
      <c r="Y72" s="225" t="str">
        <f t="shared" si="141"/>
        <v/>
      </c>
      <c r="Z72" s="225" t="str">
        <f t="shared" si="142"/>
        <v/>
      </c>
      <c r="AA72" s="225" t="str">
        <f t="shared" si="143"/>
        <v/>
      </c>
      <c r="AB72" s="225" t="str">
        <f t="shared" si="144"/>
        <v/>
      </c>
      <c r="AC72" s="225" t="str">
        <f t="shared" si="145"/>
        <v/>
      </c>
      <c r="AD72" s="225" t="str">
        <f t="shared" si="146"/>
        <v/>
      </c>
      <c r="AE72" s="225" t="str">
        <f t="shared" si="147"/>
        <v/>
      </c>
      <c r="AF72" s="225" t="str">
        <f t="shared" si="105"/>
        <v/>
      </c>
      <c r="AG72" s="225" t="str">
        <f t="shared" si="106"/>
        <v/>
      </c>
      <c r="AH72" s="225" t="str">
        <f t="shared" si="107"/>
        <v/>
      </c>
      <c r="AI72" s="225" t="str">
        <f t="shared" si="108"/>
        <v/>
      </c>
      <c r="AJ72" s="225" t="str">
        <f t="shared" si="109"/>
        <v/>
      </c>
      <c r="AK72" s="225" t="str">
        <f t="shared" si="110"/>
        <v/>
      </c>
      <c r="AL72" s="225" t="str">
        <f t="shared" si="111"/>
        <v/>
      </c>
      <c r="AM72" s="225" t="str">
        <f t="shared" si="112"/>
        <v/>
      </c>
      <c r="AN72" s="225" t="str">
        <f t="shared" si="113"/>
        <v/>
      </c>
      <c r="AO72" s="225" t="str">
        <f t="shared" si="114"/>
        <v/>
      </c>
      <c r="AP72" s="225" t="str">
        <f t="shared" si="115"/>
        <v/>
      </c>
      <c r="AQ72" s="225" t="str">
        <f t="shared" si="116"/>
        <v/>
      </c>
      <c r="AR72" s="225" t="str">
        <f t="shared" si="117"/>
        <v/>
      </c>
      <c r="AS72" s="225" t="str">
        <f t="shared" si="118"/>
        <v/>
      </c>
      <c r="AT72" s="225" t="str">
        <f t="shared" si="119"/>
        <v/>
      </c>
      <c r="AU72" s="225" t="str">
        <f t="shared" si="120"/>
        <v/>
      </c>
      <c r="AV72" s="225" t="str">
        <f t="shared" si="121"/>
        <v/>
      </c>
      <c r="AW72" s="225" t="str">
        <f t="shared" si="122"/>
        <v/>
      </c>
      <c r="AX72" s="225" t="str">
        <f t="shared" si="123"/>
        <v/>
      </c>
      <c r="AY72" s="225" t="str">
        <f t="shared" si="124"/>
        <v/>
      </c>
      <c r="AZ72" s="225" t="str">
        <f t="shared" si="125"/>
        <v/>
      </c>
      <c r="BA72" s="225" t="str">
        <f t="shared" si="126"/>
        <v/>
      </c>
      <c r="BB72" s="225" t="str">
        <f t="shared" si="127"/>
        <v/>
      </c>
      <c r="BC72" s="225" t="str">
        <f t="shared" si="128"/>
        <v/>
      </c>
      <c r="BD72" s="225"/>
      <c r="BE72" s="225"/>
      <c r="BF72" s="225"/>
      <c r="BG72" s="225"/>
      <c r="BH72" s="225"/>
      <c r="BI72" s="225"/>
      <c r="BJ72" s="225"/>
      <c r="BK72" s="225"/>
      <c r="BL72" s="225"/>
      <c r="BM72" s="225"/>
      <c r="BN72" s="225"/>
      <c r="BO72" s="225"/>
      <c r="BP72" s="225"/>
      <c r="BQ72" s="225"/>
      <c r="BR72" s="225"/>
      <c r="BS72" s="225"/>
      <c r="BT72" s="237">
        <f t="shared" si="129"/>
        <v>0</v>
      </c>
      <c r="BU72" s="237">
        <f t="shared" si="130"/>
        <v>0</v>
      </c>
      <c r="BV72" s="237">
        <f t="shared" si="131"/>
        <v>0</v>
      </c>
      <c r="BW72" s="237">
        <f t="shared" si="132"/>
        <v>0</v>
      </c>
      <c r="BX72" s="237">
        <f t="shared" si="133"/>
        <v>0</v>
      </c>
      <c r="BY72" s="237">
        <f t="shared" si="134"/>
        <v>0</v>
      </c>
      <c r="BZ72" s="237">
        <f t="shared" si="135"/>
        <v>0</v>
      </c>
      <c r="CA72" s="237">
        <f t="shared" si="136"/>
        <v>0</v>
      </c>
    </row>
    <row r="73" spans="1:79" ht="20.100000000000001" hidden="1" customHeight="1">
      <c r="A73" s="235"/>
      <c r="B73" s="235"/>
      <c r="C73" s="234">
        <f t="shared" si="139"/>
        <v>0</v>
      </c>
      <c r="D73" s="234"/>
      <c r="E73" s="234"/>
      <c r="F73" s="234"/>
      <c r="G73" s="234"/>
      <c r="H73" s="234"/>
      <c r="I73" s="234"/>
      <c r="J73" s="234"/>
      <c r="K73" s="234"/>
      <c r="L73" s="234"/>
      <c r="O73" s="219">
        <f t="shared" si="137"/>
        <v>0</v>
      </c>
      <c r="P73" s="225">
        <f t="shared" si="104"/>
        <v>0</v>
      </c>
      <c r="Q73" s="225">
        <f t="shared" si="104"/>
        <v>0</v>
      </c>
      <c r="R73" s="225">
        <f t="shared" si="104"/>
        <v>0</v>
      </c>
      <c r="S73" s="225">
        <f t="shared" si="104"/>
        <v>0</v>
      </c>
      <c r="V73" s="225">
        <f t="shared" si="138"/>
        <v>0</v>
      </c>
      <c r="X73" s="225" t="str">
        <f t="shared" si="140"/>
        <v/>
      </c>
      <c r="Y73" s="225" t="str">
        <f t="shared" si="141"/>
        <v/>
      </c>
      <c r="Z73" s="225" t="str">
        <f t="shared" si="142"/>
        <v/>
      </c>
      <c r="AA73" s="225" t="str">
        <f t="shared" si="143"/>
        <v/>
      </c>
      <c r="AB73" s="225" t="str">
        <f t="shared" si="144"/>
        <v/>
      </c>
      <c r="AC73" s="225" t="str">
        <f t="shared" si="145"/>
        <v/>
      </c>
      <c r="AD73" s="225" t="str">
        <f t="shared" si="146"/>
        <v/>
      </c>
      <c r="AE73" s="225" t="str">
        <f t="shared" si="147"/>
        <v/>
      </c>
      <c r="AF73" s="225" t="str">
        <f t="shared" si="105"/>
        <v/>
      </c>
      <c r="AG73" s="225" t="str">
        <f t="shared" si="106"/>
        <v/>
      </c>
      <c r="AH73" s="225" t="str">
        <f t="shared" si="107"/>
        <v/>
      </c>
      <c r="AI73" s="225" t="str">
        <f t="shared" si="108"/>
        <v/>
      </c>
      <c r="AJ73" s="225" t="str">
        <f t="shared" si="109"/>
        <v/>
      </c>
      <c r="AK73" s="225" t="str">
        <f t="shared" si="110"/>
        <v/>
      </c>
      <c r="AL73" s="225" t="str">
        <f t="shared" si="111"/>
        <v/>
      </c>
      <c r="AM73" s="225" t="str">
        <f t="shared" si="112"/>
        <v/>
      </c>
      <c r="AN73" s="225" t="str">
        <f t="shared" si="113"/>
        <v/>
      </c>
      <c r="AO73" s="225" t="str">
        <f t="shared" si="114"/>
        <v/>
      </c>
      <c r="AP73" s="225" t="str">
        <f t="shared" si="115"/>
        <v/>
      </c>
      <c r="AQ73" s="225" t="str">
        <f t="shared" si="116"/>
        <v/>
      </c>
      <c r="AR73" s="225" t="str">
        <f t="shared" si="117"/>
        <v/>
      </c>
      <c r="AS73" s="225" t="str">
        <f t="shared" si="118"/>
        <v/>
      </c>
      <c r="AT73" s="225" t="str">
        <f t="shared" si="119"/>
        <v/>
      </c>
      <c r="AU73" s="225" t="str">
        <f t="shared" si="120"/>
        <v/>
      </c>
      <c r="AV73" s="225" t="str">
        <f t="shared" si="121"/>
        <v/>
      </c>
      <c r="AW73" s="225" t="str">
        <f t="shared" si="122"/>
        <v/>
      </c>
      <c r="AX73" s="225" t="str">
        <f t="shared" si="123"/>
        <v/>
      </c>
      <c r="AY73" s="225" t="str">
        <f t="shared" si="124"/>
        <v/>
      </c>
      <c r="AZ73" s="225" t="str">
        <f t="shared" si="125"/>
        <v/>
      </c>
      <c r="BA73" s="225" t="str">
        <f t="shared" si="126"/>
        <v/>
      </c>
      <c r="BB73" s="225" t="str">
        <f t="shared" si="127"/>
        <v/>
      </c>
      <c r="BC73" s="225" t="str">
        <f t="shared" si="128"/>
        <v/>
      </c>
      <c r="BD73" s="225"/>
      <c r="BE73" s="225"/>
      <c r="BF73" s="225"/>
      <c r="BG73" s="225"/>
      <c r="BH73" s="225"/>
      <c r="BI73" s="225"/>
      <c r="BJ73" s="225"/>
      <c r="BK73" s="225"/>
      <c r="BL73" s="225"/>
      <c r="BM73" s="225"/>
      <c r="BN73" s="225"/>
      <c r="BO73" s="225"/>
      <c r="BP73" s="225"/>
      <c r="BQ73" s="225"/>
      <c r="BR73" s="225"/>
      <c r="BS73" s="225"/>
      <c r="BT73" s="237">
        <f t="shared" si="129"/>
        <v>0</v>
      </c>
      <c r="BU73" s="237">
        <f t="shared" si="130"/>
        <v>0</v>
      </c>
      <c r="BV73" s="237">
        <f t="shared" si="131"/>
        <v>0</v>
      </c>
      <c r="BW73" s="237">
        <f t="shared" si="132"/>
        <v>0</v>
      </c>
      <c r="BX73" s="237">
        <f t="shared" si="133"/>
        <v>0</v>
      </c>
      <c r="BY73" s="237">
        <f t="shared" si="134"/>
        <v>0</v>
      </c>
      <c r="BZ73" s="237">
        <f t="shared" si="135"/>
        <v>0</v>
      </c>
      <c r="CA73" s="237">
        <f t="shared" si="136"/>
        <v>0</v>
      </c>
    </row>
    <row r="74" spans="1:79" ht="20.100000000000001" hidden="1" customHeight="1">
      <c r="A74" s="235"/>
      <c r="B74" s="235"/>
      <c r="C74" s="234">
        <f t="shared" si="139"/>
        <v>0</v>
      </c>
      <c r="D74" s="234"/>
      <c r="E74" s="234"/>
      <c r="F74" s="234"/>
      <c r="G74" s="234"/>
      <c r="H74" s="234"/>
      <c r="I74" s="234"/>
      <c r="J74" s="234"/>
      <c r="K74" s="234"/>
      <c r="L74" s="234"/>
      <c r="O74" s="219">
        <f t="shared" si="137"/>
        <v>0</v>
      </c>
      <c r="P74" s="225">
        <f t="shared" si="104"/>
        <v>0</v>
      </c>
      <c r="Q74" s="225">
        <f t="shared" si="104"/>
        <v>0</v>
      </c>
      <c r="R74" s="225">
        <f t="shared" si="104"/>
        <v>0</v>
      </c>
      <c r="S74" s="225">
        <f t="shared" si="104"/>
        <v>0</v>
      </c>
      <c r="V74" s="225">
        <f t="shared" si="138"/>
        <v>0</v>
      </c>
      <c r="X74" s="225" t="str">
        <f t="shared" si="140"/>
        <v/>
      </c>
      <c r="Y74" s="225" t="str">
        <f t="shared" si="141"/>
        <v/>
      </c>
      <c r="Z74" s="225" t="str">
        <f t="shared" si="142"/>
        <v/>
      </c>
      <c r="AA74" s="225" t="str">
        <f t="shared" si="143"/>
        <v/>
      </c>
      <c r="AB74" s="225" t="str">
        <f t="shared" si="144"/>
        <v/>
      </c>
      <c r="AC74" s="225" t="str">
        <f t="shared" si="145"/>
        <v/>
      </c>
      <c r="AD74" s="225" t="str">
        <f t="shared" si="146"/>
        <v/>
      </c>
      <c r="AE74" s="225" t="str">
        <f t="shared" si="147"/>
        <v/>
      </c>
      <c r="AF74" s="225" t="str">
        <f t="shared" si="105"/>
        <v/>
      </c>
      <c r="AG74" s="225" t="str">
        <f t="shared" si="106"/>
        <v/>
      </c>
      <c r="AH74" s="225" t="str">
        <f t="shared" si="107"/>
        <v/>
      </c>
      <c r="AI74" s="225" t="str">
        <f t="shared" si="108"/>
        <v/>
      </c>
      <c r="AJ74" s="225" t="str">
        <f t="shared" si="109"/>
        <v/>
      </c>
      <c r="AK74" s="225" t="str">
        <f t="shared" si="110"/>
        <v/>
      </c>
      <c r="AL74" s="225" t="str">
        <f t="shared" si="111"/>
        <v/>
      </c>
      <c r="AM74" s="225" t="str">
        <f t="shared" si="112"/>
        <v/>
      </c>
      <c r="AN74" s="225" t="str">
        <f t="shared" si="113"/>
        <v/>
      </c>
      <c r="AO74" s="225" t="str">
        <f t="shared" si="114"/>
        <v/>
      </c>
      <c r="AP74" s="225" t="str">
        <f t="shared" si="115"/>
        <v/>
      </c>
      <c r="AQ74" s="225" t="str">
        <f t="shared" si="116"/>
        <v/>
      </c>
      <c r="AR74" s="225" t="str">
        <f t="shared" si="117"/>
        <v/>
      </c>
      <c r="AS74" s="225" t="str">
        <f t="shared" si="118"/>
        <v/>
      </c>
      <c r="AT74" s="225" t="str">
        <f t="shared" si="119"/>
        <v/>
      </c>
      <c r="AU74" s="225" t="str">
        <f t="shared" si="120"/>
        <v/>
      </c>
      <c r="AV74" s="225" t="str">
        <f t="shared" si="121"/>
        <v/>
      </c>
      <c r="AW74" s="225" t="str">
        <f t="shared" si="122"/>
        <v/>
      </c>
      <c r="AX74" s="225" t="str">
        <f t="shared" si="123"/>
        <v/>
      </c>
      <c r="AY74" s="225" t="str">
        <f t="shared" si="124"/>
        <v/>
      </c>
      <c r="AZ74" s="225" t="str">
        <f t="shared" si="125"/>
        <v/>
      </c>
      <c r="BA74" s="225" t="str">
        <f t="shared" si="126"/>
        <v/>
      </c>
      <c r="BB74" s="225" t="str">
        <f t="shared" si="127"/>
        <v/>
      </c>
      <c r="BC74" s="225" t="str">
        <f t="shared" si="128"/>
        <v/>
      </c>
      <c r="BD74" s="225"/>
      <c r="BE74" s="225"/>
      <c r="BF74" s="225"/>
      <c r="BG74" s="225"/>
      <c r="BH74" s="225"/>
      <c r="BI74" s="225"/>
      <c r="BJ74" s="225"/>
      <c r="BK74" s="225"/>
      <c r="BL74" s="225"/>
      <c r="BM74" s="225"/>
      <c r="BN74" s="225"/>
      <c r="BO74" s="225"/>
      <c r="BP74" s="225"/>
      <c r="BQ74" s="225"/>
      <c r="BR74" s="225"/>
      <c r="BS74" s="225"/>
      <c r="BT74" s="237">
        <f t="shared" si="129"/>
        <v>0</v>
      </c>
      <c r="BU74" s="237">
        <f t="shared" si="130"/>
        <v>0</v>
      </c>
      <c r="BV74" s="237">
        <f t="shared" si="131"/>
        <v>0</v>
      </c>
      <c r="BW74" s="237">
        <f t="shared" si="132"/>
        <v>0</v>
      </c>
      <c r="BX74" s="237">
        <f t="shared" si="133"/>
        <v>0</v>
      </c>
      <c r="BY74" s="237">
        <f t="shared" si="134"/>
        <v>0</v>
      </c>
      <c r="BZ74" s="237">
        <f t="shared" si="135"/>
        <v>0</v>
      </c>
      <c r="CA74" s="237">
        <f t="shared" si="136"/>
        <v>0</v>
      </c>
    </row>
    <row r="75" spans="1:79" ht="20.100000000000001" hidden="1" customHeight="1">
      <c r="A75" s="235"/>
      <c r="B75" s="235"/>
      <c r="C75" s="234">
        <f t="shared" si="139"/>
        <v>0</v>
      </c>
      <c r="D75" s="234"/>
      <c r="E75" s="234"/>
      <c r="F75" s="234"/>
      <c r="G75" s="234"/>
      <c r="H75" s="234"/>
      <c r="I75" s="234"/>
      <c r="J75" s="234"/>
      <c r="K75" s="234"/>
      <c r="L75" s="234"/>
      <c r="O75" s="219">
        <f t="shared" si="137"/>
        <v>0</v>
      </c>
      <c r="P75" s="225">
        <f t="shared" si="104"/>
        <v>0</v>
      </c>
      <c r="Q75" s="225">
        <f t="shared" si="104"/>
        <v>0</v>
      </c>
      <c r="R75" s="225">
        <f t="shared" si="104"/>
        <v>0</v>
      </c>
      <c r="S75" s="225">
        <f t="shared" si="104"/>
        <v>0</v>
      </c>
      <c r="V75" s="225">
        <f t="shared" si="138"/>
        <v>0</v>
      </c>
      <c r="X75" s="225" t="str">
        <f t="shared" si="140"/>
        <v/>
      </c>
      <c r="Y75" s="225" t="str">
        <f t="shared" si="141"/>
        <v/>
      </c>
      <c r="Z75" s="225" t="str">
        <f t="shared" si="142"/>
        <v/>
      </c>
      <c r="AA75" s="225" t="str">
        <f t="shared" si="143"/>
        <v/>
      </c>
      <c r="AB75" s="225" t="str">
        <f t="shared" si="144"/>
        <v/>
      </c>
      <c r="AC75" s="225" t="str">
        <f t="shared" si="145"/>
        <v/>
      </c>
      <c r="AD75" s="225" t="str">
        <f t="shared" si="146"/>
        <v/>
      </c>
      <c r="AE75" s="225" t="str">
        <f t="shared" si="147"/>
        <v/>
      </c>
      <c r="AF75" s="225" t="str">
        <f t="shared" si="105"/>
        <v/>
      </c>
      <c r="AG75" s="225" t="str">
        <f t="shared" si="106"/>
        <v/>
      </c>
      <c r="AH75" s="225" t="str">
        <f t="shared" si="107"/>
        <v/>
      </c>
      <c r="AI75" s="225" t="str">
        <f t="shared" si="108"/>
        <v/>
      </c>
      <c r="AJ75" s="225" t="str">
        <f t="shared" si="109"/>
        <v/>
      </c>
      <c r="AK75" s="225" t="str">
        <f t="shared" si="110"/>
        <v/>
      </c>
      <c r="AL75" s="225" t="str">
        <f t="shared" si="111"/>
        <v/>
      </c>
      <c r="AM75" s="225" t="str">
        <f t="shared" si="112"/>
        <v/>
      </c>
      <c r="AN75" s="225" t="str">
        <f t="shared" si="113"/>
        <v/>
      </c>
      <c r="AO75" s="225" t="str">
        <f t="shared" si="114"/>
        <v/>
      </c>
      <c r="AP75" s="225" t="str">
        <f t="shared" si="115"/>
        <v/>
      </c>
      <c r="AQ75" s="225" t="str">
        <f t="shared" si="116"/>
        <v/>
      </c>
      <c r="AR75" s="225" t="str">
        <f t="shared" si="117"/>
        <v/>
      </c>
      <c r="AS75" s="225" t="str">
        <f t="shared" si="118"/>
        <v/>
      </c>
      <c r="AT75" s="225" t="str">
        <f t="shared" si="119"/>
        <v/>
      </c>
      <c r="AU75" s="225" t="str">
        <f t="shared" si="120"/>
        <v/>
      </c>
      <c r="AV75" s="225" t="str">
        <f t="shared" si="121"/>
        <v/>
      </c>
      <c r="AW75" s="225" t="str">
        <f t="shared" si="122"/>
        <v/>
      </c>
      <c r="AX75" s="225" t="str">
        <f t="shared" si="123"/>
        <v/>
      </c>
      <c r="AY75" s="225" t="str">
        <f t="shared" si="124"/>
        <v/>
      </c>
      <c r="AZ75" s="225" t="str">
        <f t="shared" si="125"/>
        <v/>
      </c>
      <c r="BA75" s="225" t="str">
        <f t="shared" si="126"/>
        <v/>
      </c>
      <c r="BB75" s="225" t="str">
        <f t="shared" si="127"/>
        <v/>
      </c>
      <c r="BC75" s="225" t="str">
        <f t="shared" si="128"/>
        <v/>
      </c>
      <c r="BD75" s="225"/>
      <c r="BE75" s="225"/>
      <c r="BF75" s="225"/>
      <c r="BG75" s="225"/>
      <c r="BH75" s="225"/>
      <c r="BI75" s="225"/>
      <c r="BJ75" s="225"/>
      <c r="BK75" s="225"/>
      <c r="BL75" s="225"/>
      <c r="BM75" s="225"/>
      <c r="BN75" s="225"/>
      <c r="BO75" s="225"/>
      <c r="BP75" s="225"/>
      <c r="BQ75" s="225"/>
      <c r="BR75" s="225"/>
      <c r="BS75" s="225"/>
      <c r="BT75" s="237">
        <f t="shared" si="129"/>
        <v>0</v>
      </c>
      <c r="BU75" s="237">
        <f t="shared" si="130"/>
        <v>0</v>
      </c>
      <c r="BV75" s="237">
        <f t="shared" si="131"/>
        <v>0</v>
      </c>
      <c r="BW75" s="237">
        <f t="shared" si="132"/>
        <v>0</v>
      </c>
      <c r="BX75" s="237">
        <f t="shared" si="133"/>
        <v>0</v>
      </c>
      <c r="BY75" s="237">
        <f t="shared" si="134"/>
        <v>0</v>
      </c>
      <c r="BZ75" s="237">
        <f t="shared" si="135"/>
        <v>0</v>
      </c>
      <c r="CA75" s="237">
        <f t="shared" si="136"/>
        <v>0</v>
      </c>
    </row>
    <row r="76" spans="1:79" ht="20.100000000000001" hidden="1" customHeight="1">
      <c r="A76" s="235"/>
      <c r="B76" s="235"/>
      <c r="C76" s="234">
        <f t="shared" si="139"/>
        <v>0</v>
      </c>
      <c r="D76" s="234"/>
      <c r="E76" s="234"/>
      <c r="F76" s="234"/>
      <c r="G76" s="234"/>
      <c r="H76" s="234"/>
      <c r="I76" s="234"/>
      <c r="J76" s="234"/>
      <c r="K76" s="234"/>
      <c r="L76" s="234"/>
      <c r="O76" s="219">
        <f t="shared" si="137"/>
        <v>0</v>
      </c>
      <c r="P76" s="225">
        <f t="shared" si="104"/>
        <v>0</v>
      </c>
      <c r="Q76" s="225">
        <f t="shared" si="104"/>
        <v>0</v>
      </c>
      <c r="R76" s="225">
        <f t="shared" si="104"/>
        <v>0</v>
      </c>
      <c r="S76" s="225">
        <f t="shared" si="104"/>
        <v>0</v>
      </c>
      <c r="V76" s="225">
        <f t="shared" si="138"/>
        <v>0</v>
      </c>
      <c r="X76" s="225" t="str">
        <f t="shared" si="140"/>
        <v/>
      </c>
      <c r="Y76" s="225" t="str">
        <f t="shared" si="141"/>
        <v/>
      </c>
      <c r="Z76" s="225" t="str">
        <f t="shared" si="142"/>
        <v/>
      </c>
      <c r="AA76" s="225" t="str">
        <f t="shared" si="143"/>
        <v/>
      </c>
      <c r="AB76" s="225" t="str">
        <f t="shared" si="144"/>
        <v/>
      </c>
      <c r="AC76" s="225" t="str">
        <f t="shared" si="145"/>
        <v/>
      </c>
      <c r="AD76" s="225" t="str">
        <f t="shared" si="146"/>
        <v/>
      </c>
      <c r="AE76" s="225" t="str">
        <f t="shared" si="147"/>
        <v/>
      </c>
      <c r="AF76" s="225" t="str">
        <f t="shared" si="105"/>
        <v/>
      </c>
      <c r="AG76" s="225" t="str">
        <f t="shared" si="106"/>
        <v/>
      </c>
      <c r="AH76" s="225" t="str">
        <f t="shared" si="107"/>
        <v/>
      </c>
      <c r="AI76" s="225" t="str">
        <f t="shared" si="108"/>
        <v/>
      </c>
      <c r="AJ76" s="225" t="str">
        <f t="shared" si="109"/>
        <v/>
      </c>
      <c r="AK76" s="225" t="str">
        <f t="shared" si="110"/>
        <v/>
      </c>
      <c r="AL76" s="225" t="str">
        <f t="shared" si="111"/>
        <v/>
      </c>
      <c r="AM76" s="225" t="str">
        <f t="shared" si="112"/>
        <v/>
      </c>
      <c r="AN76" s="225" t="str">
        <f t="shared" si="113"/>
        <v/>
      </c>
      <c r="AO76" s="225" t="str">
        <f t="shared" si="114"/>
        <v/>
      </c>
      <c r="AP76" s="225" t="str">
        <f t="shared" si="115"/>
        <v/>
      </c>
      <c r="AQ76" s="225" t="str">
        <f t="shared" si="116"/>
        <v/>
      </c>
      <c r="AR76" s="225" t="str">
        <f t="shared" si="117"/>
        <v/>
      </c>
      <c r="AS76" s="225" t="str">
        <f t="shared" si="118"/>
        <v/>
      </c>
      <c r="AT76" s="225" t="str">
        <f t="shared" si="119"/>
        <v/>
      </c>
      <c r="AU76" s="225" t="str">
        <f t="shared" si="120"/>
        <v/>
      </c>
      <c r="AV76" s="225" t="str">
        <f t="shared" si="121"/>
        <v/>
      </c>
      <c r="AW76" s="225" t="str">
        <f t="shared" si="122"/>
        <v/>
      </c>
      <c r="AX76" s="225" t="str">
        <f t="shared" si="123"/>
        <v/>
      </c>
      <c r="AY76" s="225" t="str">
        <f t="shared" si="124"/>
        <v/>
      </c>
      <c r="AZ76" s="225" t="str">
        <f t="shared" si="125"/>
        <v/>
      </c>
      <c r="BA76" s="225" t="str">
        <f t="shared" si="126"/>
        <v/>
      </c>
      <c r="BB76" s="225" t="str">
        <f t="shared" si="127"/>
        <v/>
      </c>
      <c r="BC76" s="225" t="str">
        <f t="shared" si="128"/>
        <v/>
      </c>
      <c r="BD76" s="225"/>
      <c r="BE76" s="225"/>
      <c r="BF76" s="225"/>
      <c r="BG76" s="225"/>
      <c r="BH76" s="225"/>
      <c r="BI76" s="225"/>
      <c r="BJ76" s="225"/>
      <c r="BK76" s="225"/>
      <c r="BL76" s="225"/>
      <c r="BM76" s="225"/>
      <c r="BN76" s="225"/>
      <c r="BO76" s="225"/>
      <c r="BP76" s="225"/>
      <c r="BQ76" s="225"/>
      <c r="BR76" s="225"/>
      <c r="BS76" s="225"/>
      <c r="BT76" s="237">
        <f t="shared" si="129"/>
        <v>0</v>
      </c>
      <c r="BU76" s="237">
        <f t="shared" si="130"/>
        <v>0</v>
      </c>
      <c r="BV76" s="237">
        <f t="shared" si="131"/>
        <v>0</v>
      </c>
      <c r="BW76" s="237">
        <f t="shared" si="132"/>
        <v>0</v>
      </c>
      <c r="BX76" s="237">
        <f t="shared" si="133"/>
        <v>0</v>
      </c>
      <c r="BY76" s="237">
        <f t="shared" si="134"/>
        <v>0</v>
      </c>
      <c r="BZ76" s="237">
        <f t="shared" si="135"/>
        <v>0</v>
      </c>
      <c r="CA76" s="237">
        <f t="shared" si="136"/>
        <v>0</v>
      </c>
    </row>
    <row r="77" spans="1:79" ht="20.100000000000001" hidden="1" customHeight="1">
      <c r="A77" s="235"/>
      <c r="B77" s="235"/>
      <c r="C77" s="234">
        <f t="shared" si="139"/>
        <v>0</v>
      </c>
      <c r="D77" s="234"/>
      <c r="E77" s="234"/>
      <c r="F77" s="234"/>
      <c r="G77" s="234"/>
      <c r="H77" s="234"/>
      <c r="I77" s="234"/>
      <c r="J77" s="234"/>
      <c r="K77" s="234"/>
      <c r="L77" s="234"/>
      <c r="O77" s="219">
        <f t="shared" si="137"/>
        <v>0</v>
      </c>
      <c r="P77" s="225">
        <f t="shared" si="104"/>
        <v>0</v>
      </c>
      <c r="Q77" s="225">
        <f t="shared" si="104"/>
        <v>0</v>
      </c>
      <c r="R77" s="225">
        <f t="shared" si="104"/>
        <v>0</v>
      </c>
      <c r="S77" s="225">
        <f t="shared" si="104"/>
        <v>0</v>
      </c>
      <c r="V77" s="225">
        <f t="shared" si="138"/>
        <v>0</v>
      </c>
      <c r="X77" s="225" t="str">
        <f t="shared" si="140"/>
        <v/>
      </c>
      <c r="Y77" s="225" t="str">
        <f t="shared" si="141"/>
        <v/>
      </c>
      <c r="Z77" s="225" t="str">
        <f t="shared" si="142"/>
        <v/>
      </c>
      <c r="AA77" s="225" t="str">
        <f t="shared" si="143"/>
        <v/>
      </c>
      <c r="AB77" s="225" t="str">
        <f t="shared" si="144"/>
        <v/>
      </c>
      <c r="AC77" s="225" t="str">
        <f t="shared" si="145"/>
        <v/>
      </c>
      <c r="AD77" s="225" t="str">
        <f t="shared" si="146"/>
        <v/>
      </c>
      <c r="AE77" s="225" t="str">
        <f t="shared" si="147"/>
        <v/>
      </c>
      <c r="AF77" s="225" t="str">
        <f t="shared" si="105"/>
        <v/>
      </c>
      <c r="AG77" s="225" t="str">
        <f t="shared" si="106"/>
        <v/>
      </c>
      <c r="AH77" s="225" t="str">
        <f t="shared" si="107"/>
        <v/>
      </c>
      <c r="AI77" s="225" t="str">
        <f t="shared" si="108"/>
        <v/>
      </c>
      <c r="AJ77" s="225" t="str">
        <f t="shared" si="109"/>
        <v/>
      </c>
      <c r="AK77" s="225" t="str">
        <f t="shared" si="110"/>
        <v/>
      </c>
      <c r="AL77" s="225" t="str">
        <f t="shared" si="111"/>
        <v/>
      </c>
      <c r="AM77" s="225" t="str">
        <f t="shared" si="112"/>
        <v/>
      </c>
      <c r="AN77" s="225" t="str">
        <f t="shared" si="113"/>
        <v/>
      </c>
      <c r="AO77" s="225" t="str">
        <f t="shared" si="114"/>
        <v/>
      </c>
      <c r="AP77" s="225" t="str">
        <f t="shared" si="115"/>
        <v/>
      </c>
      <c r="AQ77" s="225" t="str">
        <f t="shared" si="116"/>
        <v/>
      </c>
      <c r="AR77" s="225" t="str">
        <f t="shared" si="117"/>
        <v/>
      </c>
      <c r="AS77" s="225" t="str">
        <f t="shared" si="118"/>
        <v/>
      </c>
      <c r="AT77" s="225" t="str">
        <f t="shared" si="119"/>
        <v/>
      </c>
      <c r="AU77" s="225" t="str">
        <f t="shared" si="120"/>
        <v/>
      </c>
      <c r="AV77" s="225" t="str">
        <f t="shared" si="121"/>
        <v/>
      </c>
      <c r="AW77" s="225" t="str">
        <f t="shared" si="122"/>
        <v/>
      </c>
      <c r="AX77" s="225" t="str">
        <f t="shared" si="123"/>
        <v/>
      </c>
      <c r="AY77" s="225" t="str">
        <f t="shared" si="124"/>
        <v/>
      </c>
      <c r="AZ77" s="225" t="str">
        <f t="shared" si="125"/>
        <v/>
      </c>
      <c r="BA77" s="225" t="str">
        <f t="shared" si="126"/>
        <v/>
      </c>
      <c r="BB77" s="225" t="str">
        <f t="shared" si="127"/>
        <v/>
      </c>
      <c r="BC77" s="225" t="str">
        <f t="shared" si="128"/>
        <v/>
      </c>
      <c r="BD77" s="225"/>
      <c r="BE77" s="225"/>
      <c r="BF77" s="225"/>
      <c r="BG77" s="225"/>
      <c r="BH77" s="225"/>
      <c r="BI77" s="225"/>
      <c r="BJ77" s="225"/>
      <c r="BK77" s="225"/>
      <c r="BL77" s="225"/>
      <c r="BM77" s="225"/>
      <c r="BN77" s="225"/>
      <c r="BO77" s="225"/>
      <c r="BP77" s="225"/>
      <c r="BQ77" s="225"/>
      <c r="BR77" s="225"/>
      <c r="BS77" s="225"/>
      <c r="BT77" s="237">
        <f t="shared" si="129"/>
        <v>0</v>
      </c>
      <c r="BU77" s="237">
        <f t="shared" si="130"/>
        <v>0</v>
      </c>
      <c r="BV77" s="237">
        <f t="shared" si="131"/>
        <v>0</v>
      </c>
      <c r="BW77" s="237">
        <f t="shared" si="132"/>
        <v>0</v>
      </c>
      <c r="BX77" s="237">
        <f t="shared" si="133"/>
        <v>0</v>
      </c>
      <c r="BY77" s="237">
        <f t="shared" si="134"/>
        <v>0</v>
      </c>
      <c r="BZ77" s="237">
        <f t="shared" si="135"/>
        <v>0</v>
      </c>
      <c r="CA77" s="237">
        <f t="shared" si="136"/>
        <v>0</v>
      </c>
    </row>
    <row r="78" spans="1:79" ht="20.100000000000001" hidden="1" customHeight="1">
      <c r="A78" s="235"/>
      <c r="B78" s="235"/>
      <c r="C78" s="234">
        <f t="shared" si="139"/>
        <v>0</v>
      </c>
      <c r="D78" s="234"/>
      <c r="E78" s="234"/>
      <c r="F78" s="234"/>
      <c r="G78" s="234"/>
      <c r="H78" s="234"/>
      <c r="I78" s="234"/>
      <c r="J78" s="234"/>
      <c r="K78" s="234"/>
      <c r="L78" s="234"/>
      <c r="O78" s="219">
        <f t="shared" si="137"/>
        <v>0</v>
      </c>
      <c r="P78" s="225">
        <f t="shared" si="104"/>
        <v>0</v>
      </c>
      <c r="Q78" s="225">
        <f t="shared" si="104"/>
        <v>0</v>
      </c>
      <c r="R78" s="225">
        <f t="shared" si="104"/>
        <v>0</v>
      </c>
      <c r="S78" s="225">
        <f t="shared" si="104"/>
        <v>0</v>
      </c>
      <c r="V78" s="225">
        <f t="shared" si="138"/>
        <v>0</v>
      </c>
      <c r="X78" s="225" t="str">
        <f t="shared" si="140"/>
        <v/>
      </c>
      <c r="Y78" s="225" t="str">
        <f t="shared" si="141"/>
        <v/>
      </c>
      <c r="Z78" s="225" t="str">
        <f t="shared" si="142"/>
        <v/>
      </c>
      <c r="AA78" s="225" t="str">
        <f t="shared" si="143"/>
        <v/>
      </c>
      <c r="AB78" s="225" t="str">
        <f t="shared" si="144"/>
        <v/>
      </c>
      <c r="AC78" s="225" t="str">
        <f t="shared" si="145"/>
        <v/>
      </c>
      <c r="AD78" s="225" t="str">
        <f t="shared" si="146"/>
        <v/>
      </c>
      <c r="AE78" s="225" t="str">
        <f t="shared" si="147"/>
        <v/>
      </c>
      <c r="AF78" s="225" t="str">
        <f t="shared" si="105"/>
        <v/>
      </c>
      <c r="AG78" s="225" t="str">
        <f t="shared" si="106"/>
        <v/>
      </c>
      <c r="AH78" s="225" t="str">
        <f t="shared" si="107"/>
        <v/>
      </c>
      <c r="AI78" s="225" t="str">
        <f t="shared" si="108"/>
        <v/>
      </c>
      <c r="AJ78" s="225" t="str">
        <f t="shared" si="109"/>
        <v/>
      </c>
      <c r="AK78" s="225" t="str">
        <f t="shared" si="110"/>
        <v/>
      </c>
      <c r="AL78" s="225" t="str">
        <f t="shared" si="111"/>
        <v/>
      </c>
      <c r="AM78" s="225" t="str">
        <f t="shared" si="112"/>
        <v/>
      </c>
      <c r="AN78" s="225" t="str">
        <f t="shared" si="113"/>
        <v/>
      </c>
      <c r="AO78" s="225" t="str">
        <f t="shared" si="114"/>
        <v/>
      </c>
      <c r="AP78" s="225" t="str">
        <f t="shared" si="115"/>
        <v/>
      </c>
      <c r="AQ78" s="225" t="str">
        <f t="shared" si="116"/>
        <v/>
      </c>
      <c r="AR78" s="225" t="str">
        <f t="shared" si="117"/>
        <v/>
      </c>
      <c r="AS78" s="225" t="str">
        <f t="shared" si="118"/>
        <v/>
      </c>
      <c r="AT78" s="225" t="str">
        <f t="shared" si="119"/>
        <v/>
      </c>
      <c r="AU78" s="225" t="str">
        <f t="shared" si="120"/>
        <v/>
      </c>
      <c r="AV78" s="225" t="str">
        <f t="shared" si="121"/>
        <v/>
      </c>
      <c r="AW78" s="225" t="str">
        <f t="shared" si="122"/>
        <v/>
      </c>
      <c r="AX78" s="225" t="str">
        <f t="shared" si="123"/>
        <v/>
      </c>
      <c r="AY78" s="225" t="str">
        <f t="shared" si="124"/>
        <v/>
      </c>
      <c r="AZ78" s="225" t="str">
        <f t="shared" si="125"/>
        <v/>
      </c>
      <c r="BA78" s="225" t="str">
        <f t="shared" si="126"/>
        <v/>
      </c>
      <c r="BB78" s="225" t="str">
        <f t="shared" si="127"/>
        <v/>
      </c>
      <c r="BC78" s="225" t="str">
        <f t="shared" si="128"/>
        <v/>
      </c>
      <c r="BD78" s="225"/>
      <c r="BE78" s="225"/>
      <c r="BF78" s="225"/>
      <c r="BG78" s="225"/>
      <c r="BH78" s="225"/>
      <c r="BI78" s="225"/>
      <c r="BJ78" s="225"/>
      <c r="BK78" s="225"/>
      <c r="BL78" s="225"/>
      <c r="BM78" s="225"/>
      <c r="BN78" s="225"/>
      <c r="BO78" s="225"/>
      <c r="BP78" s="225"/>
      <c r="BQ78" s="225"/>
      <c r="BR78" s="225"/>
      <c r="BS78" s="225"/>
      <c r="BT78" s="237">
        <f t="shared" si="129"/>
        <v>0</v>
      </c>
      <c r="BU78" s="237">
        <f t="shared" si="130"/>
        <v>0</v>
      </c>
      <c r="BV78" s="237">
        <f t="shared" si="131"/>
        <v>0</v>
      </c>
      <c r="BW78" s="237">
        <f t="shared" si="132"/>
        <v>0</v>
      </c>
      <c r="BX78" s="237">
        <f t="shared" si="133"/>
        <v>0</v>
      </c>
      <c r="BY78" s="237">
        <f t="shared" si="134"/>
        <v>0</v>
      </c>
      <c r="BZ78" s="237">
        <f t="shared" si="135"/>
        <v>0</v>
      </c>
      <c r="CA78" s="237">
        <f t="shared" si="136"/>
        <v>0</v>
      </c>
    </row>
    <row r="79" spans="1:79" ht="20.100000000000001" hidden="1" customHeight="1">
      <c r="A79" s="235"/>
      <c r="B79" s="235"/>
      <c r="C79" s="234">
        <f t="shared" si="139"/>
        <v>0</v>
      </c>
      <c r="D79" s="234"/>
      <c r="E79" s="234"/>
      <c r="F79" s="234"/>
      <c r="G79" s="234"/>
      <c r="H79" s="234"/>
      <c r="I79" s="234"/>
      <c r="J79" s="234"/>
      <c r="K79" s="234"/>
      <c r="L79" s="234"/>
      <c r="O79" s="219">
        <f t="shared" si="137"/>
        <v>0</v>
      </c>
      <c r="P79" s="225">
        <f t="shared" si="104"/>
        <v>0</v>
      </c>
      <c r="Q79" s="225">
        <f t="shared" si="104"/>
        <v>0</v>
      </c>
      <c r="R79" s="225">
        <f t="shared" si="104"/>
        <v>0</v>
      </c>
      <c r="S79" s="225">
        <f t="shared" si="104"/>
        <v>0</v>
      </c>
      <c r="V79" s="225">
        <f t="shared" si="138"/>
        <v>0</v>
      </c>
      <c r="X79" s="225" t="str">
        <f t="shared" si="140"/>
        <v/>
      </c>
      <c r="Y79" s="225" t="str">
        <f t="shared" si="141"/>
        <v/>
      </c>
      <c r="Z79" s="225" t="str">
        <f t="shared" si="142"/>
        <v/>
      </c>
      <c r="AA79" s="225" t="str">
        <f t="shared" si="143"/>
        <v/>
      </c>
      <c r="AB79" s="225" t="str">
        <f t="shared" si="144"/>
        <v/>
      </c>
      <c r="AC79" s="225" t="str">
        <f t="shared" si="145"/>
        <v/>
      </c>
      <c r="AD79" s="225" t="str">
        <f t="shared" si="146"/>
        <v/>
      </c>
      <c r="AE79" s="225" t="str">
        <f t="shared" si="147"/>
        <v/>
      </c>
      <c r="AF79" s="225" t="str">
        <f t="shared" si="105"/>
        <v/>
      </c>
      <c r="AG79" s="225" t="str">
        <f t="shared" si="106"/>
        <v/>
      </c>
      <c r="AH79" s="225" t="str">
        <f t="shared" si="107"/>
        <v/>
      </c>
      <c r="AI79" s="225" t="str">
        <f t="shared" si="108"/>
        <v/>
      </c>
      <c r="AJ79" s="225" t="str">
        <f t="shared" si="109"/>
        <v/>
      </c>
      <c r="AK79" s="225" t="str">
        <f t="shared" si="110"/>
        <v/>
      </c>
      <c r="AL79" s="225" t="str">
        <f t="shared" si="111"/>
        <v/>
      </c>
      <c r="AM79" s="225" t="str">
        <f t="shared" si="112"/>
        <v/>
      </c>
      <c r="AN79" s="225" t="str">
        <f t="shared" si="113"/>
        <v/>
      </c>
      <c r="AO79" s="225" t="str">
        <f t="shared" si="114"/>
        <v/>
      </c>
      <c r="AP79" s="225" t="str">
        <f t="shared" si="115"/>
        <v/>
      </c>
      <c r="AQ79" s="225" t="str">
        <f t="shared" si="116"/>
        <v/>
      </c>
      <c r="AR79" s="225" t="str">
        <f t="shared" si="117"/>
        <v/>
      </c>
      <c r="AS79" s="225" t="str">
        <f t="shared" si="118"/>
        <v/>
      </c>
      <c r="AT79" s="225" t="str">
        <f t="shared" si="119"/>
        <v/>
      </c>
      <c r="AU79" s="225" t="str">
        <f t="shared" si="120"/>
        <v/>
      </c>
      <c r="AV79" s="225" t="str">
        <f t="shared" si="121"/>
        <v/>
      </c>
      <c r="AW79" s="225" t="str">
        <f t="shared" si="122"/>
        <v/>
      </c>
      <c r="AX79" s="225" t="str">
        <f t="shared" si="123"/>
        <v/>
      </c>
      <c r="AY79" s="225" t="str">
        <f t="shared" si="124"/>
        <v/>
      </c>
      <c r="AZ79" s="225" t="str">
        <f t="shared" si="125"/>
        <v/>
      </c>
      <c r="BA79" s="225" t="str">
        <f t="shared" si="126"/>
        <v/>
      </c>
      <c r="BB79" s="225" t="str">
        <f t="shared" si="127"/>
        <v/>
      </c>
      <c r="BC79" s="225" t="str">
        <f t="shared" si="128"/>
        <v/>
      </c>
      <c r="BD79" s="225"/>
      <c r="BE79" s="225"/>
      <c r="BF79" s="225"/>
      <c r="BG79" s="225"/>
      <c r="BH79" s="225"/>
      <c r="BI79" s="225"/>
      <c r="BJ79" s="225"/>
      <c r="BK79" s="225"/>
      <c r="BL79" s="225"/>
      <c r="BM79" s="225"/>
      <c r="BN79" s="225"/>
      <c r="BO79" s="225"/>
      <c r="BP79" s="225"/>
      <c r="BQ79" s="225"/>
      <c r="BR79" s="225"/>
      <c r="BS79" s="225"/>
      <c r="BT79" s="237">
        <f t="shared" si="129"/>
        <v>0</v>
      </c>
      <c r="BU79" s="237">
        <f t="shared" si="130"/>
        <v>0</v>
      </c>
      <c r="BV79" s="237">
        <f t="shared" si="131"/>
        <v>0</v>
      </c>
      <c r="BW79" s="237">
        <f t="shared" si="132"/>
        <v>0</v>
      </c>
      <c r="BX79" s="237">
        <f t="shared" si="133"/>
        <v>0</v>
      </c>
      <c r="BY79" s="237">
        <f t="shared" si="134"/>
        <v>0</v>
      </c>
      <c r="BZ79" s="237">
        <f t="shared" si="135"/>
        <v>0</v>
      </c>
      <c r="CA79" s="237">
        <f t="shared" si="136"/>
        <v>0</v>
      </c>
    </row>
    <row r="80" spans="1:79" ht="20.100000000000001" hidden="1" customHeight="1">
      <c r="A80" s="235"/>
      <c r="B80" s="235"/>
      <c r="C80" s="234">
        <f t="shared" si="139"/>
        <v>0</v>
      </c>
      <c r="D80" s="234"/>
      <c r="E80" s="234"/>
      <c r="F80" s="234"/>
      <c r="G80" s="234"/>
      <c r="H80" s="234"/>
      <c r="I80" s="234"/>
      <c r="J80" s="234"/>
      <c r="K80" s="234"/>
      <c r="L80" s="234"/>
      <c r="O80" s="219">
        <f t="shared" si="137"/>
        <v>0</v>
      </c>
      <c r="P80" s="225">
        <f t="shared" si="104"/>
        <v>0</v>
      </c>
      <c r="Q80" s="225">
        <f t="shared" si="104"/>
        <v>0</v>
      </c>
      <c r="R80" s="225">
        <f t="shared" si="104"/>
        <v>0</v>
      </c>
      <c r="S80" s="225">
        <f t="shared" si="104"/>
        <v>0</v>
      </c>
      <c r="V80" s="225">
        <f t="shared" si="138"/>
        <v>0</v>
      </c>
      <c r="X80" s="225" t="str">
        <f t="shared" si="140"/>
        <v/>
      </c>
      <c r="Y80" s="225" t="str">
        <f t="shared" si="141"/>
        <v/>
      </c>
      <c r="Z80" s="225" t="str">
        <f t="shared" si="142"/>
        <v/>
      </c>
      <c r="AA80" s="225" t="str">
        <f t="shared" si="143"/>
        <v/>
      </c>
      <c r="AB80" s="225" t="str">
        <f t="shared" si="144"/>
        <v/>
      </c>
      <c r="AC80" s="225" t="str">
        <f t="shared" si="145"/>
        <v/>
      </c>
      <c r="AD80" s="225" t="str">
        <f t="shared" si="146"/>
        <v/>
      </c>
      <c r="AE80" s="225" t="str">
        <f t="shared" si="147"/>
        <v/>
      </c>
      <c r="AF80" s="225" t="str">
        <f t="shared" si="105"/>
        <v/>
      </c>
      <c r="AG80" s="225" t="str">
        <f t="shared" si="106"/>
        <v/>
      </c>
      <c r="AH80" s="225" t="str">
        <f t="shared" si="107"/>
        <v/>
      </c>
      <c r="AI80" s="225" t="str">
        <f t="shared" si="108"/>
        <v/>
      </c>
      <c r="AJ80" s="225" t="str">
        <f t="shared" si="109"/>
        <v/>
      </c>
      <c r="AK80" s="225" t="str">
        <f t="shared" si="110"/>
        <v/>
      </c>
      <c r="AL80" s="225" t="str">
        <f t="shared" si="111"/>
        <v/>
      </c>
      <c r="AM80" s="225" t="str">
        <f t="shared" si="112"/>
        <v/>
      </c>
      <c r="AN80" s="225" t="str">
        <f t="shared" si="113"/>
        <v/>
      </c>
      <c r="AO80" s="225" t="str">
        <f t="shared" si="114"/>
        <v/>
      </c>
      <c r="AP80" s="225" t="str">
        <f t="shared" si="115"/>
        <v/>
      </c>
      <c r="AQ80" s="225" t="str">
        <f t="shared" si="116"/>
        <v/>
      </c>
      <c r="AR80" s="225" t="str">
        <f t="shared" si="117"/>
        <v/>
      </c>
      <c r="AS80" s="225" t="str">
        <f t="shared" si="118"/>
        <v/>
      </c>
      <c r="AT80" s="225" t="str">
        <f t="shared" si="119"/>
        <v/>
      </c>
      <c r="AU80" s="225" t="str">
        <f t="shared" si="120"/>
        <v/>
      </c>
      <c r="AV80" s="225" t="str">
        <f t="shared" si="121"/>
        <v/>
      </c>
      <c r="AW80" s="225" t="str">
        <f t="shared" si="122"/>
        <v/>
      </c>
      <c r="AX80" s="225" t="str">
        <f t="shared" si="123"/>
        <v/>
      </c>
      <c r="AY80" s="225" t="str">
        <f t="shared" si="124"/>
        <v/>
      </c>
      <c r="AZ80" s="225" t="str">
        <f t="shared" si="125"/>
        <v/>
      </c>
      <c r="BA80" s="225" t="str">
        <f t="shared" si="126"/>
        <v/>
      </c>
      <c r="BB80" s="225" t="str">
        <f t="shared" si="127"/>
        <v/>
      </c>
      <c r="BC80" s="225" t="str">
        <f t="shared" si="128"/>
        <v/>
      </c>
      <c r="BD80" s="225"/>
      <c r="BE80" s="225"/>
      <c r="BF80" s="225"/>
      <c r="BG80" s="225"/>
      <c r="BH80" s="225"/>
      <c r="BI80" s="225"/>
      <c r="BJ80" s="225"/>
      <c r="BK80" s="225"/>
      <c r="BL80" s="225"/>
      <c r="BM80" s="225"/>
      <c r="BN80" s="225"/>
      <c r="BO80" s="225"/>
      <c r="BP80" s="225"/>
      <c r="BQ80" s="225"/>
      <c r="BR80" s="225"/>
      <c r="BS80" s="225"/>
      <c r="BT80" s="237">
        <f t="shared" si="129"/>
        <v>0</v>
      </c>
      <c r="BU80" s="237">
        <f t="shared" si="130"/>
        <v>0</v>
      </c>
      <c r="BV80" s="237">
        <f t="shared" si="131"/>
        <v>0</v>
      </c>
      <c r="BW80" s="237">
        <f t="shared" si="132"/>
        <v>0</v>
      </c>
      <c r="BX80" s="237">
        <f t="shared" si="133"/>
        <v>0</v>
      </c>
      <c r="BY80" s="237">
        <f t="shared" si="134"/>
        <v>0</v>
      </c>
      <c r="BZ80" s="237">
        <f t="shared" si="135"/>
        <v>0</v>
      </c>
      <c r="CA80" s="237">
        <f t="shared" si="136"/>
        <v>0</v>
      </c>
    </row>
    <row r="81" spans="1:79" ht="20.100000000000001" hidden="1" customHeight="1">
      <c r="A81" s="235"/>
      <c r="B81" s="235"/>
      <c r="C81" s="234">
        <f t="shared" si="139"/>
        <v>0</v>
      </c>
      <c r="D81" s="234"/>
      <c r="E81" s="234"/>
      <c r="F81" s="234"/>
      <c r="G81" s="234"/>
      <c r="H81" s="234"/>
      <c r="I81" s="234"/>
      <c r="J81" s="234"/>
      <c r="K81" s="234"/>
      <c r="L81" s="234"/>
      <c r="O81" s="219">
        <f t="shared" si="137"/>
        <v>0</v>
      </c>
      <c r="P81" s="225">
        <f t="shared" si="104"/>
        <v>0</v>
      </c>
      <c r="Q81" s="225">
        <f t="shared" si="104"/>
        <v>0</v>
      </c>
      <c r="R81" s="225">
        <f t="shared" si="104"/>
        <v>0</v>
      </c>
      <c r="S81" s="225">
        <f t="shared" si="104"/>
        <v>0</v>
      </c>
      <c r="V81" s="225">
        <f t="shared" si="138"/>
        <v>0</v>
      </c>
      <c r="X81" s="225" t="str">
        <f t="shared" si="140"/>
        <v/>
      </c>
      <c r="Y81" s="225" t="str">
        <f t="shared" si="141"/>
        <v/>
      </c>
      <c r="Z81" s="225" t="str">
        <f t="shared" si="142"/>
        <v/>
      </c>
      <c r="AA81" s="225" t="str">
        <f t="shared" si="143"/>
        <v/>
      </c>
      <c r="AB81" s="225" t="str">
        <f t="shared" si="144"/>
        <v/>
      </c>
      <c r="AC81" s="225" t="str">
        <f t="shared" si="145"/>
        <v/>
      </c>
      <c r="AD81" s="225" t="str">
        <f t="shared" si="146"/>
        <v/>
      </c>
      <c r="AE81" s="225" t="str">
        <f t="shared" si="147"/>
        <v/>
      </c>
      <c r="AF81" s="225" t="str">
        <f t="shared" si="105"/>
        <v/>
      </c>
      <c r="AG81" s="225" t="str">
        <f t="shared" si="106"/>
        <v/>
      </c>
      <c r="AH81" s="225" t="str">
        <f t="shared" si="107"/>
        <v/>
      </c>
      <c r="AI81" s="225" t="str">
        <f t="shared" si="108"/>
        <v/>
      </c>
      <c r="AJ81" s="225" t="str">
        <f t="shared" si="109"/>
        <v/>
      </c>
      <c r="AK81" s="225" t="str">
        <f t="shared" si="110"/>
        <v/>
      </c>
      <c r="AL81" s="225" t="str">
        <f t="shared" si="111"/>
        <v/>
      </c>
      <c r="AM81" s="225" t="str">
        <f t="shared" si="112"/>
        <v/>
      </c>
      <c r="AN81" s="225" t="str">
        <f t="shared" si="113"/>
        <v/>
      </c>
      <c r="AO81" s="225" t="str">
        <f t="shared" si="114"/>
        <v/>
      </c>
      <c r="AP81" s="225" t="str">
        <f t="shared" si="115"/>
        <v/>
      </c>
      <c r="AQ81" s="225" t="str">
        <f t="shared" si="116"/>
        <v/>
      </c>
      <c r="AR81" s="225" t="str">
        <f t="shared" si="117"/>
        <v/>
      </c>
      <c r="AS81" s="225" t="str">
        <f t="shared" si="118"/>
        <v/>
      </c>
      <c r="AT81" s="225" t="str">
        <f t="shared" si="119"/>
        <v/>
      </c>
      <c r="AU81" s="225" t="str">
        <f t="shared" si="120"/>
        <v/>
      </c>
      <c r="AV81" s="225" t="str">
        <f t="shared" si="121"/>
        <v/>
      </c>
      <c r="AW81" s="225" t="str">
        <f t="shared" si="122"/>
        <v/>
      </c>
      <c r="AX81" s="225" t="str">
        <f t="shared" si="123"/>
        <v/>
      </c>
      <c r="AY81" s="225" t="str">
        <f t="shared" si="124"/>
        <v/>
      </c>
      <c r="AZ81" s="225" t="str">
        <f t="shared" si="125"/>
        <v/>
      </c>
      <c r="BA81" s="225" t="str">
        <f t="shared" si="126"/>
        <v/>
      </c>
      <c r="BB81" s="225" t="str">
        <f t="shared" si="127"/>
        <v/>
      </c>
      <c r="BC81" s="225" t="str">
        <f t="shared" si="128"/>
        <v/>
      </c>
      <c r="BD81" s="225"/>
      <c r="BE81" s="225"/>
      <c r="BF81" s="225"/>
      <c r="BG81" s="225"/>
      <c r="BH81" s="225"/>
      <c r="BI81" s="225"/>
      <c r="BJ81" s="225"/>
      <c r="BK81" s="225"/>
      <c r="BL81" s="225"/>
      <c r="BM81" s="225"/>
      <c r="BN81" s="225"/>
      <c r="BO81" s="225"/>
      <c r="BP81" s="225"/>
      <c r="BQ81" s="225"/>
      <c r="BR81" s="225"/>
      <c r="BS81" s="225"/>
      <c r="BT81" s="237">
        <f t="shared" ref="BT81:BZ83" si="148">E81*$V81</f>
        <v>0</v>
      </c>
      <c r="BU81" s="237">
        <f t="shared" si="148"/>
        <v>0</v>
      </c>
      <c r="BV81" s="237">
        <f t="shared" si="148"/>
        <v>0</v>
      </c>
      <c r="BW81" s="237">
        <f t="shared" si="148"/>
        <v>0</v>
      </c>
      <c r="BX81" s="237">
        <f t="shared" si="148"/>
        <v>0</v>
      </c>
      <c r="BY81" s="237">
        <f t="shared" si="148"/>
        <v>0</v>
      </c>
      <c r="BZ81" s="237">
        <f t="shared" si="148"/>
        <v>0</v>
      </c>
      <c r="CA81" s="237">
        <f t="shared" ref="CA81:CA83" si="149">L81*$V81</f>
        <v>0</v>
      </c>
    </row>
    <row r="82" spans="1:79" ht="20.100000000000001" hidden="1" customHeight="1">
      <c r="A82" s="235"/>
      <c r="B82" s="235"/>
      <c r="C82" s="234">
        <f t="shared" si="139"/>
        <v>0</v>
      </c>
      <c r="D82" s="234"/>
      <c r="E82" s="234"/>
      <c r="F82" s="234"/>
      <c r="G82" s="234"/>
      <c r="H82" s="234"/>
      <c r="I82" s="234"/>
      <c r="J82" s="234"/>
      <c r="K82" s="234"/>
      <c r="L82" s="234"/>
      <c r="O82" s="219">
        <f t="shared" si="137"/>
        <v>0</v>
      </c>
      <c r="P82" s="225">
        <f t="shared" si="104"/>
        <v>0</v>
      </c>
      <c r="Q82" s="225">
        <f t="shared" si="104"/>
        <v>0</v>
      </c>
      <c r="R82" s="225">
        <f t="shared" si="104"/>
        <v>0</v>
      </c>
      <c r="S82" s="225">
        <f t="shared" si="104"/>
        <v>0</v>
      </c>
      <c r="V82" s="225">
        <f t="shared" si="138"/>
        <v>0</v>
      </c>
      <c r="X82" s="225" t="str">
        <f t="shared" si="140"/>
        <v/>
      </c>
      <c r="Y82" s="225" t="str">
        <f t="shared" si="141"/>
        <v/>
      </c>
      <c r="Z82" s="225" t="str">
        <f t="shared" si="142"/>
        <v/>
      </c>
      <c r="AA82" s="225" t="str">
        <f t="shared" si="143"/>
        <v/>
      </c>
      <c r="AB82" s="225" t="str">
        <f t="shared" si="144"/>
        <v/>
      </c>
      <c r="AC82" s="225" t="str">
        <f t="shared" si="145"/>
        <v/>
      </c>
      <c r="AD82" s="225" t="str">
        <f t="shared" si="146"/>
        <v/>
      </c>
      <c r="AE82" s="225" t="str">
        <f t="shared" si="147"/>
        <v/>
      </c>
      <c r="AF82" s="225" t="str">
        <f t="shared" si="105"/>
        <v/>
      </c>
      <c r="AG82" s="225" t="str">
        <f t="shared" si="106"/>
        <v/>
      </c>
      <c r="AH82" s="225" t="str">
        <f t="shared" si="107"/>
        <v/>
      </c>
      <c r="AI82" s="225" t="str">
        <f t="shared" si="108"/>
        <v/>
      </c>
      <c r="AJ82" s="225" t="str">
        <f t="shared" si="109"/>
        <v/>
      </c>
      <c r="AK82" s="225" t="str">
        <f t="shared" si="110"/>
        <v/>
      </c>
      <c r="AL82" s="225" t="str">
        <f t="shared" si="111"/>
        <v/>
      </c>
      <c r="AM82" s="225" t="str">
        <f t="shared" si="112"/>
        <v/>
      </c>
      <c r="AN82" s="225" t="str">
        <f t="shared" si="113"/>
        <v/>
      </c>
      <c r="AO82" s="225" t="str">
        <f t="shared" si="114"/>
        <v/>
      </c>
      <c r="AP82" s="225" t="str">
        <f t="shared" si="115"/>
        <v/>
      </c>
      <c r="AQ82" s="225" t="str">
        <f t="shared" si="116"/>
        <v/>
      </c>
      <c r="AR82" s="225" t="str">
        <f t="shared" si="117"/>
        <v/>
      </c>
      <c r="AS82" s="225" t="str">
        <f t="shared" si="118"/>
        <v/>
      </c>
      <c r="AT82" s="225" t="str">
        <f t="shared" si="119"/>
        <v/>
      </c>
      <c r="AU82" s="225" t="str">
        <f t="shared" si="120"/>
        <v/>
      </c>
      <c r="AV82" s="225" t="str">
        <f t="shared" si="121"/>
        <v/>
      </c>
      <c r="AW82" s="225" t="str">
        <f t="shared" si="122"/>
        <v/>
      </c>
      <c r="AX82" s="225" t="str">
        <f t="shared" si="123"/>
        <v/>
      </c>
      <c r="AY82" s="225" t="str">
        <f t="shared" si="124"/>
        <v/>
      </c>
      <c r="AZ82" s="225" t="str">
        <f t="shared" si="125"/>
        <v/>
      </c>
      <c r="BA82" s="225" t="str">
        <f t="shared" si="126"/>
        <v/>
      </c>
      <c r="BB82" s="225" t="str">
        <f t="shared" si="127"/>
        <v/>
      </c>
      <c r="BC82" s="225" t="str">
        <f t="shared" si="128"/>
        <v/>
      </c>
      <c r="BD82" s="225"/>
      <c r="BE82" s="225"/>
      <c r="BF82" s="225"/>
      <c r="BG82" s="225"/>
      <c r="BH82" s="225"/>
      <c r="BI82" s="225"/>
      <c r="BJ82" s="225"/>
      <c r="BK82" s="225"/>
      <c r="BL82" s="225"/>
      <c r="BM82" s="225"/>
      <c r="BN82" s="225"/>
      <c r="BO82" s="225"/>
      <c r="BP82" s="225"/>
      <c r="BQ82" s="225"/>
      <c r="BR82" s="225"/>
      <c r="BS82" s="225"/>
      <c r="BT82" s="237">
        <f t="shared" si="148"/>
        <v>0</v>
      </c>
      <c r="BU82" s="237">
        <f t="shared" si="148"/>
        <v>0</v>
      </c>
      <c r="BV82" s="237">
        <f t="shared" si="148"/>
        <v>0</v>
      </c>
      <c r="BW82" s="237">
        <f t="shared" si="148"/>
        <v>0</v>
      </c>
      <c r="BX82" s="237">
        <f t="shared" si="148"/>
        <v>0</v>
      </c>
      <c r="BY82" s="237">
        <f t="shared" si="148"/>
        <v>0</v>
      </c>
      <c r="BZ82" s="237">
        <f t="shared" si="148"/>
        <v>0</v>
      </c>
      <c r="CA82" s="237">
        <f t="shared" si="149"/>
        <v>0</v>
      </c>
    </row>
    <row r="83" spans="1:79" ht="20.100000000000001" hidden="1" customHeight="1">
      <c r="A83" s="235"/>
      <c r="B83" s="235"/>
      <c r="C83" s="234">
        <f t="shared" si="139"/>
        <v>0</v>
      </c>
      <c r="D83" s="234"/>
      <c r="E83" s="234"/>
      <c r="F83" s="234"/>
      <c r="G83" s="234"/>
      <c r="H83" s="234"/>
      <c r="I83" s="234"/>
      <c r="J83" s="234"/>
      <c r="K83" s="234"/>
      <c r="L83" s="234"/>
      <c r="O83" s="219">
        <f t="shared" si="137"/>
        <v>0</v>
      </c>
      <c r="P83" s="225">
        <f t="shared" si="104"/>
        <v>0</v>
      </c>
      <c r="Q83" s="225">
        <f t="shared" si="104"/>
        <v>0</v>
      </c>
      <c r="R83" s="225">
        <f t="shared" si="104"/>
        <v>0</v>
      </c>
      <c r="S83" s="225">
        <f t="shared" si="104"/>
        <v>0</v>
      </c>
      <c r="V83" s="225">
        <f t="shared" si="138"/>
        <v>0</v>
      </c>
      <c r="X83" s="225" t="str">
        <f t="shared" si="140"/>
        <v/>
      </c>
      <c r="Y83" s="225" t="str">
        <f t="shared" si="141"/>
        <v/>
      </c>
      <c r="Z83" s="225" t="str">
        <f t="shared" si="142"/>
        <v/>
      </c>
      <c r="AA83" s="225" t="str">
        <f t="shared" si="143"/>
        <v/>
      </c>
      <c r="AB83" s="225" t="str">
        <f t="shared" si="144"/>
        <v/>
      </c>
      <c r="AC83" s="225" t="str">
        <f t="shared" si="145"/>
        <v/>
      </c>
      <c r="AD83" s="225" t="str">
        <f t="shared" si="146"/>
        <v/>
      </c>
      <c r="AE83" s="225" t="str">
        <f t="shared" si="147"/>
        <v/>
      </c>
      <c r="AF83" s="225" t="str">
        <f t="shared" si="105"/>
        <v/>
      </c>
      <c r="AG83" s="225" t="str">
        <f t="shared" si="106"/>
        <v/>
      </c>
      <c r="AH83" s="225" t="str">
        <f t="shared" si="107"/>
        <v/>
      </c>
      <c r="AI83" s="225" t="str">
        <f t="shared" si="108"/>
        <v/>
      </c>
      <c r="AJ83" s="225" t="str">
        <f t="shared" si="109"/>
        <v/>
      </c>
      <c r="AK83" s="225" t="str">
        <f t="shared" si="110"/>
        <v/>
      </c>
      <c r="AL83" s="225" t="str">
        <f t="shared" si="111"/>
        <v/>
      </c>
      <c r="AM83" s="225" t="str">
        <f t="shared" si="112"/>
        <v/>
      </c>
      <c r="AN83" s="225" t="str">
        <f t="shared" si="113"/>
        <v/>
      </c>
      <c r="AO83" s="225" t="str">
        <f t="shared" si="114"/>
        <v/>
      </c>
      <c r="AP83" s="225" t="str">
        <f t="shared" si="115"/>
        <v/>
      </c>
      <c r="AQ83" s="225" t="str">
        <f t="shared" si="116"/>
        <v/>
      </c>
      <c r="AR83" s="225" t="str">
        <f t="shared" si="117"/>
        <v/>
      </c>
      <c r="AS83" s="225" t="str">
        <f t="shared" si="118"/>
        <v/>
      </c>
      <c r="AT83" s="225" t="str">
        <f t="shared" si="119"/>
        <v/>
      </c>
      <c r="AU83" s="225" t="str">
        <f t="shared" si="120"/>
        <v/>
      </c>
      <c r="AV83" s="225" t="str">
        <f t="shared" si="121"/>
        <v/>
      </c>
      <c r="AW83" s="225" t="str">
        <f t="shared" si="122"/>
        <v/>
      </c>
      <c r="AX83" s="225" t="str">
        <f t="shared" si="123"/>
        <v/>
      </c>
      <c r="AY83" s="225" t="str">
        <f t="shared" si="124"/>
        <v/>
      </c>
      <c r="AZ83" s="225" t="str">
        <f t="shared" si="125"/>
        <v/>
      </c>
      <c r="BA83" s="225" t="str">
        <f t="shared" si="126"/>
        <v/>
      </c>
      <c r="BB83" s="225" t="str">
        <f t="shared" si="127"/>
        <v/>
      </c>
      <c r="BC83" s="225" t="str">
        <f t="shared" si="128"/>
        <v/>
      </c>
      <c r="BD83" s="225"/>
      <c r="BE83" s="225"/>
      <c r="BF83" s="225"/>
      <c r="BG83" s="225"/>
      <c r="BH83" s="225"/>
      <c r="BI83" s="225"/>
      <c r="BJ83" s="225"/>
      <c r="BK83" s="225"/>
      <c r="BL83" s="225"/>
      <c r="BM83" s="225"/>
      <c r="BN83" s="225"/>
      <c r="BO83" s="225"/>
      <c r="BP83" s="225"/>
      <c r="BQ83" s="225"/>
      <c r="BR83" s="225"/>
      <c r="BS83" s="225"/>
      <c r="BT83" s="237">
        <f t="shared" si="148"/>
        <v>0</v>
      </c>
      <c r="BU83" s="237">
        <f t="shared" si="148"/>
        <v>0</v>
      </c>
      <c r="BV83" s="237">
        <f t="shared" si="148"/>
        <v>0</v>
      </c>
      <c r="BW83" s="237">
        <f t="shared" si="148"/>
        <v>0</v>
      </c>
      <c r="BX83" s="237">
        <f t="shared" si="148"/>
        <v>0</v>
      </c>
      <c r="BY83" s="237">
        <f t="shared" si="148"/>
        <v>0</v>
      </c>
      <c r="BZ83" s="237">
        <f t="shared" si="148"/>
        <v>0</v>
      </c>
      <c r="CA83" s="237">
        <f t="shared" si="149"/>
        <v>0</v>
      </c>
    </row>
    <row r="84" spans="1:79" ht="20.100000000000001" customHeight="1">
      <c r="L84" s="225"/>
    </row>
    <row r="85" spans="1:79" ht="20.100000000000001" customHeight="1"/>
    <row r="86" spans="1:79" ht="20.100000000000001" customHeight="1"/>
    <row r="87" spans="1:79" ht="20.100000000000001" customHeight="1"/>
    <row r="88" spans="1:79" ht="20.100000000000001" customHeight="1"/>
    <row r="89" spans="1:79" ht="20.100000000000001" customHeight="1"/>
    <row r="90" spans="1:79" ht="20.100000000000001" customHeight="1"/>
    <row r="91" spans="1:79" ht="20.100000000000001" customHeight="1"/>
  </sheetData>
  <mergeCells count="1">
    <mergeCell ref="E2:L2"/>
  </mergeCells>
  <dataValidations count="1">
    <dataValidation type="list" allowBlank="1" showInputMessage="1" showErrorMessage="1" sqref="B4:B83">
      <formula1>$W$1:$W$7</formula1>
    </dataValidation>
  </dataValidations>
  <pageMargins left="0.36" right="0.47" top="0.6" bottom="0.44" header="0.5" footer="0.5"/>
  <pageSetup paperSize="9" scale="96"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sheetPr codeName="Sheet11">
    <pageSetUpPr fitToPage="1"/>
  </sheetPr>
  <dimension ref="A1:JU142"/>
  <sheetViews>
    <sheetView showGridLines="0" topLeftCell="D1" zoomScaleNormal="100" workbookViewId="0">
      <pane ySplit="4" topLeftCell="A5" activePane="bottomLeft" state="frozen"/>
      <selection pane="bottomLeft" activeCell="P9" sqref="P9"/>
    </sheetView>
  </sheetViews>
  <sheetFormatPr defaultRowHeight="12.75"/>
  <cols>
    <col min="1" max="1" width="19.5703125" style="278" hidden="1" customWidth="1"/>
    <col min="2" max="2" width="8.140625" style="210" hidden="1" customWidth="1"/>
    <col min="3" max="3" width="9.28515625" style="210" hidden="1" customWidth="1"/>
    <col min="4" max="4" width="12" style="278" customWidth="1"/>
    <col min="5" max="5" width="12.85546875" style="278" customWidth="1"/>
    <col min="6" max="6" width="12.85546875" style="210" customWidth="1"/>
    <col min="7" max="7" width="11.5703125" style="210" customWidth="1"/>
    <col min="8" max="8" width="8.85546875" style="252" customWidth="1"/>
    <col min="9" max="9" width="14.85546875" style="252" bestFit="1" customWidth="1"/>
    <col min="10" max="10" width="9.42578125" style="252" customWidth="1"/>
    <col min="11" max="11" width="11.28515625" style="252" customWidth="1"/>
    <col min="12" max="12" width="16.28515625" style="252" customWidth="1"/>
    <col min="13" max="13" width="8.42578125" style="252" customWidth="1"/>
    <col min="14" max="14" width="10" style="252" customWidth="1"/>
    <col min="15" max="15" width="8.42578125" style="252" customWidth="1"/>
    <col min="16" max="16" width="7.140625" style="279" customWidth="1"/>
    <col min="17" max="17" width="0.85546875" style="250" customWidth="1"/>
    <col min="18" max="18" width="20.85546875" style="251" customWidth="1"/>
    <col min="19" max="19" width="6" style="252" bestFit="1" customWidth="1"/>
    <col min="20" max="20" width="9.5703125" style="210" hidden="1" customWidth="1"/>
    <col min="21" max="21" width="6.28515625" style="210" hidden="1" customWidth="1"/>
    <col min="22" max="22" width="6.85546875" style="210" hidden="1" customWidth="1"/>
    <col min="23" max="26" width="9.140625" style="225" hidden="1" customWidth="1"/>
    <col min="27" max="27" width="9.140625" style="252" hidden="1" customWidth="1"/>
    <col min="28" max="28" width="10.5703125" style="252" hidden="1" customWidth="1"/>
    <col min="29" max="29" width="9.140625" style="252" hidden="1" customWidth="1"/>
    <col min="30" max="30" width="10.5703125" style="252" hidden="1" customWidth="1"/>
    <col min="31" max="38" width="9.140625" style="252" hidden="1" customWidth="1"/>
    <col min="39" max="39" width="10" style="252" hidden="1" customWidth="1"/>
    <col min="40" max="47" width="9.140625" style="252" hidden="1" customWidth="1"/>
    <col min="48" max="48" width="10.140625" style="252" hidden="1" customWidth="1"/>
    <col min="49" max="56" width="9.140625" style="252" hidden="1" customWidth="1"/>
    <col min="57" max="57" width="9.42578125" style="252" hidden="1" customWidth="1"/>
    <col min="58" max="65" width="9.140625" style="252" hidden="1" customWidth="1"/>
    <col min="66" max="66" width="10.5703125" style="252" hidden="1" customWidth="1"/>
    <col min="67" max="74" width="9.140625" style="252" hidden="1" customWidth="1"/>
    <col min="75" max="75" width="9.5703125" style="252" hidden="1" customWidth="1"/>
    <col min="76" max="83" width="9.140625" style="252" hidden="1" customWidth="1"/>
    <col min="84" max="84" width="11.7109375" style="252" hidden="1" customWidth="1"/>
    <col min="85" max="86" width="9.140625" style="252" hidden="1" customWidth="1"/>
    <col min="87" max="87" width="9.5703125" style="252" hidden="1" customWidth="1"/>
    <col min="88" max="91" width="9.140625" style="252" hidden="1" customWidth="1"/>
    <col min="92" max="16384" width="9.140625" style="252"/>
  </cols>
  <sheetData>
    <row r="1" spans="1:281" ht="33.75" customHeight="1">
      <c r="B1" s="244"/>
      <c r="C1" s="244"/>
      <c r="D1" s="505" t="s">
        <v>204</v>
      </c>
      <c r="E1" s="505"/>
      <c r="F1" s="244"/>
      <c r="G1" s="246" t="str">
        <f>[1]Woody!G1</f>
        <v>Date of Assessment:</v>
      </c>
      <c r="H1" s="247"/>
      <c r="I1" s="220">
        <f>Woody!F1</f>
        <v>40479</v>
      </c>
      <c r="J1" s="248"/>
      <c r="K1" s="247" t="s">
        <v>172</v>
      </c>
      <c r="L1" s="248" t="str">
        <f>Woody!H1</f>
        <v>Vaal @ OSEAH 29-4</v>
      </c>
      <c r="M1" s="248"/>
      <c r="N1" s="248"/>
      <c r="O1" s="248"/>
      <c r="P1" s="249"/>
      <c r="AB1" s="253" t="str">
        <f>Woody!W1</f>
        <v>Aquatic</v>
      </c>
    </row>
    <row r="2" spans="1:281" ht="27.75" hidden="1" customHeight="1">
      <c r="A2" s="254"/>
      <c r="B2" s="246"/>
      <c r="C2" s="246"/>
      <c r="D2" s="254"/>
      <c r="E2" s="254"/>
      <c r="F2" s="246"/>
      <c r="G2" s="246"/>
      <c r="H2" s="255" t="s">
        <v>173</v>
      </c>
      <c r="I2" s="247"/>
      <c r="J2" s="247"/>
      <c r="K2" s="247"/>
      <c r="L2" s="247"/>
      <c r="M2" s="247"/>
      <c r="N2" s="247"/>
      <c r="O2" s="247"/>
      <c r="P2" s="256"/>
      <c r="Q2" s="257"/>
      <c r="R2" s="258"/>
      <c r="S2" s="259"/>
      <c r="T2" s="227" t="s">
        <v>174</v>
      </c>
      <c r="AA2" s="259"/>
      <c r="AB2" s="253" t="str">
        <f>Woody!W2</f>
        <v>Marginal</v>
      </c>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c r="CU2" s="259"/>
      <c r="CV2" s="247"/>
      <c r="CW2" s="247"/>
      <c r="CX2" s="247"/>
      <c r="CY2" s="247"/>
      <c r="CZ2" s="247"/>
      <c r="DA2" s="247"/>
      <c r="DB2" s="247"/>
      <c r="DC2" s="247"/>
      <c r="DD2" s="247"/>
      <c r="DE2" s="247"/>
      <c r="DF2" s="247"/>
      <c r="DG2" s="247"/>
      <c r="DH2" s="247"/>
      <c r="DI2" s="247"/>
      <c r="DJ2" s="247"/>
      <c r="DK2" s="247"/>
      <c r="DL2" s="247"/>
      <c r="DM2" s="247"/>
      <c r="DN2" s="247"/>
      <c r="DO2" s="247"/>
      <c r="DP2" s="247"/>
      <c r="DQ2" s="247"/>
      <c r="DR2" s="247"/>
      <c r="DS2" s="247"/>
      <c r="DT2" s="247"/>
      <c r="DU2" s="247"/>
      <c r="DV2" s="247"/>
      <c r="DW2" s="247"/>
      <c r="DX2" s="247"/>
      <c r="DY2" s="247"/>
      <c r="DZ2" s="247"/>
      <c r="EA2" s="247"/>
      <c r="EB2" s="247"/>
      <c r="EC2" s="247"/>
      <c r="ED2" s="247"/>
      <c r="EE2" s="247"/>
      <c r="EF2" s="247"/>
      <c r="EG2" s="247"/>
      <c r="EH2" s="247"/>
      <c r="EI2" s="247"/>
      <c r="EJ2" s="247"/>
      <c r="EK2" s="247"/>
      <c r="EL2" s="247"/>
      <c r="EM2" s="247"/>
      <c r="EN2" s="247"/>
      <c r="EO2" s="247"/>
      <c r="EP2" s="247"/>
      <c r="EQ2" s="247"/>
      <c r="ER2" s="247"/>
      <c r="ES2" s="247"/>
      <c r="ET2" s="247"/>
      <c r="EU2" s="247"/>
      <c r="EV2" s="247"/>
      <c r="EW2" s="247"/>
      <c r="EX2" s="247"/>
      <c r="EY2" s="247"/>
      <c r="EZ2" s="247"/>
      <c r="FA2" s="247"/>
      <c r="FB2" s="247"/>
      <c r="FC2" s="247"/>
      <c r="FD2" s="247"/>
      <c r="FE2" s="247"/>
      <c r="FF2" s="247"/>
      <c r="FG2" s="247"/>
      <c r="FH2" s="259"/>
      <c r="FI2" s="259"/>
      <c r="FJ2" s="259"/>
      <c r="FK2" s="259"/>
      <c r="FL2" s="259"/>
      <c r="FM2" s="259"/>
      <c r="FN2" s="259"/>
      <c r="FO2" s="259"/>
      <c r="FP2" s="259"/>
      <c r="FQ2" s="259"/>
      <c r="FR2" s="259"/>
      <c r="FS2" s="259"/>
      <c r="FT2" s="259"/>
      <c r="FU2" s="259"/>
      <c r="FV2" s="259"/>
      <c r="FW2" s="259"/>
      <c r="FX2" s="259"/>
      <c r="FY2" s="259"/>
      <c r="FZ2" s="259"/>
      <c r="GA2" s="259"/>
      <c r="GB2" s="259"/>
      <c r="GC2" s="259"/>
      <c r="GD2" s="259"/>
      <c r="GE2" s="259"/>
      <c r="GF2" s="259"/>
      <c r="GG2" s="259"/>
      <c r="GH2" s="259"/>
      <c r="GI2" s="259"/>
      <c r="GJ2" s="259"/>
      <c r="GK2" s="259"/>
      <c r="GL2" s="259"/>
      <c r="GM2" s="259"/>
      <c r="GN2" s="259"/>
      <c r="GO2" s="259"/>
      <c r="GP2" s="259"/>
      <c r="GQ2" s="259"/>
      <c r="GR2" s="259"/>
      <c r="GS2" s="259"/>
      <c r="GT2" s="259"/>
      <c r="GU2" s="259"/>
      <c r="GV2" s="259"/>
      <c r="GW2" s="259"/>
      <c r="GX2" s="259"/>
      <c r="GY2" s="259"/>
      <c r="GZ2" s="259"/>
      <c r="HA2" s="259"/>
      <c r="HB2" s="259"/>
      <c r="HC2" s="259"/>
      <c r="HD2" s="259"/>
      <c r="HE2" s="259"/>
      <c r="HF2" s="259"/>
      <c r="HG2" s="259"/>
      <c r="HH2" s="259"/>
      <c r="HI2" s="259"/>
      <c r="HJ2" s="259"/>
      <c r="HK2" s="259"/>
      <c r="HL2" s="259"/>
      <c r="HM2" s="259"/>
      <c r="HN2" s="259"/>
      <c r="HO2" s="259"/>
      <c r="HP2" s="259"/>
      <c r="HQ2" s="259"/>
      <c r="HR2" s="259"/>
      <c r="HS2" s="259"/>
      <c r="HT2" s="259"/>
      <c r="HU2" s="259"/>
      <c r="HV2" s="259"/>
      <c r="HW2" s="259"/>
      <c r="HX2" s="259"/>
      <c r="HY2" s="259"/>
      <c r="HZ2" s="259"/>
      <c r="IA2" s="259"/>
      <c r="IB2" s="259"/>
      <c r="IC2" s="259"/>
      <c r="ID2" s="259"/>
      <c r="IE2" s="259"/>
      <c r="IF2" s="259"/>
      <c r="IG2" s="259"/>
      <c r="IH2" s="259"/>
      <c r="II2" s="259"/>
      <c r="IJ2" s="259"/>
      <c r="IK2" s="259"/>
      <c r="IL2" s="259"/>
      <c r="IM2" s="259"/>
      <c r="IN2" s="259"/>
      <c r="IO2" s="259"/>
      <c r="IP2" s="259"/>
      <c r="IQ2" s="259"/>
      <c r="IR2" s="259"/>
      <c r="IS2" s="259"/>
      <c r="IT2" s="259"/>
      <c r="IU2" s="259"/>
      <c r="IV2" s="259"/>
      <c r="IW2" s="259"/>
      <c r="IX2" s="259"/>
      <c r="IY2" s="259"/>
      <c r="IZ2" s="259"/>
      <c r="JA2" s="259"/>
      <c r="JB2" s="259"/>
      <c r="JC2" s="259"/>
      <c r="JD2" s="259"/>
      <c r="JE2" s="259"/>
      <c r="JF2" s="259"/>
      <c r="JG2" s="259"/>
      <c r="JH2" s="259"/>
      <c r="JI2" s="259"/>
      <c r="JJ2" s="259"/>
      <c r="JK2" s="259"/>
      <c r="JL2" s="259"/>
      <c r="JM2" s="259"/>
      <c r="JN2" s="259"/>
      <c r="JO2" s="259"/>
      <c r="JP2" s="259"/>
      <c r="JQ2" s="259"/>
      <c r="JR2" s="259"/>
      <c r="JS2" s="259"/>
      <c r="JT2" s="259"/>
      <c r="JU2" s="259"/>
    </row>
    <row r="3" spans="1:281" ht="18.75" customHeight="1">
      <c r="A3" s="243"/>
      <c r="B3" s="244"/>
      <c r="C3" s="244"/>
      <c r="D3" s="245"/>
      <c r="E3" s="245"/>
      <c r="F3" s="244"/>
      <c r="G3" s="244"/>
      <c r="H3" s="502" t="s">
        <v>205</v>
      </c>
      <c r="I3" s="503"/>
      <c r="J3" s="503"/>
      <c r="K3" s="503"/>
      <c r="L3" s="503"/>
      <c r="M3" s="503"/>
      <c r="N3" s="503"/>
      <c r="O3" s="503"/>
      <c r="P3" s="504"/>
      <c r="Q3" s="260"/>
      <c r="R3" s="261"/>
      <c r="AB3" s="253" t="str">
        <f>Woody!W3</f>
        <v>Lower</v>
      </c>
      <c r="AC3" s="252" t="str">
        <f>AB2</f>
        <v>Marginal</v>
      </c>
      <c r="AL3" s="252" t="str">
        <f>AB3</f>
        <v>Lower</v>
      </c>
      <c r="AU3" s="252" t="str">
        <f>AB4</f>
        <v>Upper</v>
      </c>
      <c r="BD3" s="252" t="str">
        <f>AB5</f>
        <v>Upper MCB</v>
      </c>
      <c r="BM3" s="252" t="str">
        <f>AB6</f>
        <v>Floodplain</v>
      </c>
      <c r="BV3" s="252" t="str">
        <f>AB7</f>
        <v>Wetland</v>
      </c>
      <c r="CE3" s="253" t="s">
        <v>196</v>
      </c>
    </row>
    <row r="4" spans="1:281" s="267" customFormat="1" ht="37.5" customHeight="1">
      <c r="A4" s="262" t="s">
        <v>176</v>
      </c>
      <c r="B4" s="263" t="s">
        <v>177</v>
      </c>
      <c r="C4" s="263" t="s">
        <v>178</v>
      </c>
      <c r="D4" s="262" t="s">
        <v>179</v>
      </c>
      <c r="E4" s="262" t="s">
        <v>98</v>
      </c>
      <c r="F4" s="263" t="s">
        <v>180</v>
      </c>
      <c r="G4" s="263" t="s">
        <v>181</v>
      </c>
      <c r="H4" s="263" t="s">
        <v>197</v>
      </c>
      <c r="I4" s="263" t="s">
        <v>198</v>
      </c>
      <c r="J4" s="263" t="s">
        <v>142</v>
      </c>
      <c r="K4" s="263" t="s">
        <v>199</v>
      </c>
      <c r="L4" s="263" t="s">
        <v>200</v>
      </c>
      <c r="M4" s="263" t="s">
        <v>201</v>
      </c>
      <c r="N4" s="263" t="s">
        <v>202</v>
      </c>
      <c r="O4" s="263" t="s">
        <v>230</v>
      </c>
      <c r="P4" s="263" t="s">
        <v>203</v>
      </c>
      <c r="Q4" s="264"/>
      <c r="R4" s="231" t="s">
        <v>189</v>
      </c>
      <c r="S4" s="265" t="s">
        <v>190</v>
      </c>
      <c r="T4" s="266" t="str">
        <f>AB2</f>
        <v>Marginal</v>
      </c>
      <c r="U4" s="266" t="str">
        <f>AB3</f>
        <v>Lower</v>
      </c>
      <c r="V4" s="266" t="str">
        <f>AB4</f>
        <v>Upper</v>
      </c>
      <c r="W4" s="266" t="str">
        <f>AB5</f>
        <v>Upper MCB</v>
      </c>
      <c r="X4" s="266" t="str">
        <f>AB6</f>
        <v>Floodplain</v>
      </c>
      <c r="Y4" s="266" t="str">
        <f>AB7</f>
        <v>Wetland</v>
      </c>
      <c r="Z4" s="266" t="s">
        <v>191</v>
      </c>
      <c r="AB4" s="253" t="str">
        <f>Woody!W4</f>
        <v>Upper</v>
      </c>
      <c r="AC4" s="267" t="str">
        <f>H4</f>
        <v>Reeds</v>
      </c>
      <c r="AD4" s="267" t="str">
        <f t="shared" ref="AD4:AK4" si="0">I4</f>
        <v>Bullrushes</v>
      </c>
      <c r="AE4" s="267" t="str">
        <f t="shared" si="0"/>
        <v>Sedges</v>
      </c>
      <c r="AF4" s="267" t="str">
        <f t="shared" si="0"/>
        <v>Dicot Forbs</v>
      </c>
      <c r="AG4" s="267" t="str">
        <f t="shared" si="0"/>
        <v>Open (e.g. sand, water, rock)</v>
      </c>
      <c r="AH4" s="267" t="str">
        <f t="shared" si="0"/>
        <v>Grasses</v>
      </c>
      <c r="AI4" s="267" t="str">
        <f t="shared" si="0"/>
        <v>Low woody (&lt;=50cm)</v>
      </c>
      <c r="AJ4" s="267" t="str">
        <f t="shared" si="0"/>
        <v>Litter</v>
      </c>
      <c r="AK4" s="267" t="str">
        <f t="shared" si="0"/>
        <v>Exotic Veg</v>
      </c>
      <c r="AL4" s="267" t="str">
        <f>H4</f>
        <v>Reeds</v>
      </c>
      <c r="AM4" s="267" t="str">
        <f t="shared" ref="AM4:AS4" si="1">I4</f>
        <v>Bullrushes</v>
      </c>
      <c r="AN4" s="267" t="str">
        <f t="shared" si="1"/>
        <v>Sedges</v>
      </c>
      <c r="AO4" s="267" t="str">
        <f t="shared" si="1"/>
        <v>Dicot Forbs</v>
      </c>
      <c r="AP4" s="267" t="str">
        <f t="shared" si="1"/>
        <v>Open (e.g. sand, water, rock)</v>
      </c>
      <c r="AQ4" s="267" t="str">
        <f t="shared" si="1"/>
        <v>Grasses</v>
      </c>
      <c r="AR4" s="267" t="str">
        <f t="shared" si="1"/>
        <v>Low woody (&lt;=50cm)</v>
      </c>
      <c r="AS4" s="267" t="str">
        <f t="shared" si="1"/>
        <v>Litter</v>
      </c>
      <c r="AT4" s="267" t="str">
        <f>P4</f>
        <v>Exotic Veg</v>
      </c>
      <c r="AU4" s="267" t="str">
        <f>H4</f>
        <v>Reeds</v>
      </c>
      <c r="AV4" s="267" t="str">
        <f t="shared" ref="AV4:BC4" si="2">I4</f>
        <v>Bullrushes</v>
      </c>
      <c r="AW4" s="267" t="str">
        <f t="shared" si="2"/>
        <v>Sedges</v>
      </c>
      <c r="AX4" s="267" t="str">
        <f t="shared" si="2"/>
        <v>Dicot Forbs</v>
      </c>
      <c r="AY4" s="267" t="str">
        <f t="shared" si="2"/>
        <v>Open (e.g. sand, water, rock)</v>
      </c>
      <c r="AZ4" s="267" t="str">
        <f t="shared" si="2"/>
        <v>Grasses</v>
      </c>
      <c r="BA4" s="267" t="str">
        <f t="shared" si="2"/>
        <v>Low woody (&lt;=50cm)</v>
      </c>
      <c r="BB4" s="267" t="str">
        <f t="shared" si="2"/>
        <v>Litter</v>
      </c>
      <c r="BC4" s="267" t="str">
        <f t="shared" si="2"/>
        <v>Exotic Veg</v>
      </c>
      <c r="BD4" s="267" t="str">
        <f>H4</f>
        <v>Reeds</v>
      </c>
      <c r="BE4" s="267" t="str">
        <f t="shared" ref="BE4:BL4" si="3">I4</f>
        <v>Bullrushes</v>
      </c>
      <c r="BF4" s="267" t="str">
        <f t="shared" si="3"/>
        <v>Sedges</v>
      </c>
      <c r="BG4" s="267" t="str">
        <f t="shared" si="3"/>
        <v>Dicot Forbs</v>
      </c>
      <c r="BH4" s="267" t="str">
        <f t="shared" si="3"/>
        <v>Open (e.g. sand, water, rock)</v>
      </c>
      <c r="BI4" s="267" t="str">
        <f t="shared" si="3"/>
        <v>Grasses</v>
      </c>
      <c r="BJ4" s="267" t="str">
        <f t="shared" si="3"/>
        <v>Low woody (&lt;=50cm)</v>
      </c>
      <c r="BK4" s="267" t="str">
        <f t="shared" si="3"/>
        <v>Litter</v>
      </c>
      <c r="BL4" s="267" t="str">
        <f t="shared" si="3"/>
        <v>Exotic Veg</v>
      </c>
      <c r="BM4" s="267" t="str">
        <f>BD4</f>
        <v>Reeds</v>
      </c>
      <c r="BN4" s="267" t="str">
        <f t="shared" ref="BN4:CD4" si="4">BE4</f>
        <v>Bullrushes</v>
      </c>
      <c r="BO4" s="267" t="str">
        <f t="shared" si="4"/>
        <v>Sedges</v>
      </c>
      <c r="BP4" s="267" t="str">
        <f t="shared" si="4"/>
        <v>Dicot Forbs</v>
      </c>
      <c r="BQ4" s="267" t="str">
        <f t="shared" si="4"/>
        <v>Open (e.g. sand, water, rock)</v>
      </c>
      <c r="BR4" s="267" t="str">
        <f t="shared" si="4"/>
        <v>Grasses</v>
      </c>
      <c r="BS4" s="267" t="str">
        <f t="shared" si="4"/>
        <v>Low woody (&lt;=50cm)</v>
      </c>
      <c r="BT4" s="267" t="str">
        <f t="shared" si="4"/>
        <v>Litter</v>
      </c>
      <c r="BU4" s="267" t="str">
        <f t="shared" si="4"/>
        <v>Exotic Veg</v>
      </c>
      <c r="BV4" s="267" t="str">
        <f t="shared" si="4"/>
        <v>Reeds</v>
      </c>
      <c r="BW4" s="267" t="str">
        <f t="shared" si="4"/>
        <v>Bullrushes</v>
      </c>
      <c r="BX4" s="267" t="str">
        <f t="shared" si="4"/>
        <v>Sedges</v>
      </c>
      <c r="BY4" s="267" t="str">
        <f t="shared" si="4"/>
        <v>Dicot Forbs</v>
      </c>
      <c r="BZ4" s="267" t="str">
        <f t="shared" si="4"/>
        <v>Open (e.g. sand, water, rock)</v>
      </c>
      <c r="CA4" s="267" t="str">
        <f t="shared" si="4"/>
        <v>Grasses</v>
      </c>
      <c r="CB4" s="267" t="str">
        <f t="shared" si="4"/>
        <v>Low woody (&lt;=50cm)</v>
      </c>
      <c r="CC4" s="267" t="str">
        <f t="shared" si="4"/>
        <v>Litter</v>
      </c>
      <c r="CD4" s="267" t="str">
        <f t="shared" si="4"/>
        <v>Exotic Veg</v>
      </c>
      <c r="CE4" s="267" t="str">
        <f>BD4</f>
        <v>Reeds</v>
      </c>
      <c r="CF4" s="267" t="str">
        <f t="shared" ref="CF4:CL4" si="5">BE4</f>
        <v>Bullrushes</v>
      </c>
      <c r="CG4" s="267" t="str">
        <f t="shared" si="5"/>
        <v>Sedges</v>
      </c>
      <c r="CH4" s="267" t="str">
        <f t="shared" si="5"/>
        <v>Dicot Forbs</v>
      </c>
      <c r="CI4" s="267" t="str">
        <f t="shared" si="5"/>
        <v>Open (e.g. sand, water, rock)</v>
      </c>
      <c r="CJ4" s="267" t="str">
        <f t="shared" si="5"/>
        <v>Grasses</v>
      </c>
      <c r="CK4" s="267" t="str">
        <f t="shared" si="5"/>
        <v>Low woody (&lt;=50cm)</v>
      </c>
      <c r="CL4" s="267" t="str">
        <f t="shared" si="5"/>
        <v>Litter</v>
      </c>
      <c r="CM4" s="267" t="str">
        <f>BL4</f>
        <v>Exotic Veg</v>
      </c>
    </row>
    <row r="5" spans="1:281" ht="22.5" customHeight="1">
      <c r="A5" s="268" t="str">
        <f>[1]Woody!A5</f>
        <v>Riffle</v>
      </c>
      <c r="B5" s="268">
        <f>[1]Woody!B5</f>
        <v>1</v>
      </c>
      <c r="C5" s="268">
        <f>[1]Woody!C5</f>
        <v>1.2</v>
      </c>
      <c r="D5" s="280" t="str">
        <f>[1]Woody!D5</f>
        <v>LB</v>
      </c>
      <c r="E5" s="268" t="str">
        <f>Woody!B4</f>
        <v>Marginal</v>
      </c>
      <c r="F5" s="269">
        <f>Woody!C4</f>
        <v>0</v>
      </c>
      <c r="G5" s="269">
        <f>Woody!D4</f>
        <v>1</v>
      </c>
      <c r="H5" s="270">
        <v>10</v>
      </c>
      <c r="I5" s="270">
        <v>0</v>
      </c>
      <c r="J5" s="270">
        <v>40</v>
      </c>
      <c r="K5" s="270">
        <v>5</v>
      </c>
      <c r="L5" s="270">
        <v>10</v>
      </c>
      <c r="M5" s="270">
        <v>30</v>
      </c>
      <c r="N5" s="270">
        <v>0</v>
      </c>
      <c r="O5" s="270">
        <v>0</v>
      </c>
      <c r="P5" s="270">
        <v>5</v>
      </c>
      <c r="R5" s="271"/>
      <c r="S5" s="252">
        <f>SUM(H5:P5)</f>
        <v>100</v>
      </c>
      <c r="T5" s="210">
        <f>IF($E5=T$4,$G5-$F5,0)</f>
        <v>1</v>
      </c>
      <c r="U5" s="210">
        <f>IF($E5=U$4,$G5-$F5,0)</f>
        <v>0</v>
      </c>
      <c r="V5" s="210">
        <f>IF($E5=V$4,$G5-$F5,0)</f>
        <v>0</v>
      </c>
      <c r="W5" s="210">
        <f>IF($E5=W$4,$G5-$F5,0)</f>
        <v>0</v>
      </c>
      <c r="X5" s="210">
        <f t="shared" ref="X5:Y20" si="6">IF($E5=X$4,$G5-$F5,0)</f>
        <v>0</v>
      </c>
      <c r="Y5" s="210">
        <f t="shared" si="6"/>
        <v>0</v>
      </c>
      <c r="Z5" s="210">
        <f>IF(G5&gt;0,G5-F5,0)</f>
        <v>1</v>
      </c>
      <c r="AB5" s="253" t="str">
        <f>Woody!W5</f>
        <v>Upper MCB</v>
      </c>
      <c r="AC5" s="210">
        <f>IF($E5=$AB$2,H5*$T5,"")</f>
        <v>10</v>
      </c>
      <c r="AD5" s="210">
        <f t="shared" ref="AD5:AD36" si="7">IF($E5=$AB$2,I5*$T5,"")</f>
        <v>0</v>
      </c>
      <c r="AE5" s="210">
        <f t="shared" ref="AE5:AE36" si="8">IF($E5=$AB$2,J5*$T5,"")</f>
        <v>40</v>
      </c>
      <c r="AF5" s="210">
        <f t="shared" ref="AF5:AF36" si="9">IF($E5=$AB$2,K5*$T5,"")</f>
        <v>5</v>
      </c>
      <c r="AG5" s="210">
        <f t="shared" ref="AG5:AG36" si="10">IF($E5=$AB$2,L5*$T5,"")</f>
        <v>10</v>
      </c>
      <c r="AH5" s="210">
        <f>IF($E5=$AB$2,M5*$T5,"")</f>
        <v>30</v>
      </c>
      <c r="AI5" s="210">
        <f t="shared" ref="AI5:AI36" si="11">IF($E5=$AB$2,N5*$T5,"")</f>
        <v>0</v>
      </c>
      <c r="AJ5" s="210">
        <f t="shared" ref="AJ5:AJ36" si="12">IF($E5=$AB$2,O5*$T5,"")</f>
        <v>0</v>
      </c>
      <c r="AK5" s="210">
        <f t="shared" ref="AK5:AK36" si="13">IF($E5=$AB$2,P5*$T5,"")</f>
        <v>5</v>
      </c>
      <c r="AL5" s="210" t="str">
        <f>IF($E5=$AB$3,H5*$U5,"")</f>
        <v/>
      </c>
      <c r="AM5" s="210" t="str">
        <f t="shared" ref="AM5:AM36" si="14">IF($E5=$AB$3,I5*$U5,"")</f>
        <v/>
      </c>
      <c r="AN5" s="210" t="str">
        <f t="shared" ref="AN5:AN36" si="15">IF($E5=$AB$3,J5*$U5,"")</f>
        <v/>
      </c>
      <c r="AO5" s="210" t="str">
        <f t="shared" ref="AO5:AO36" si="16">IF($E5=$AB$3,K5*$U5,"")</f>
        <v/>
      </c>
      <c r="AP5" s="210" t="str">
        <f t="shared" ref="AP5:AP36" si="17">IF($E5=$AB$3,L5*$U5,"")</f>
        <v/>
      </c>
      <c r="AQ5" s="210" t="str">
        <f>IF($E5=$AB$3,M5*$U5,"")</f>
        <v/>
      </c>
      <c r="AR5" s="210" t="str">
        <f t="shared" ref="AR5:AR36" si="18">IF($E5=$AB$3,N5*$U5,"")</f>
        <v/>
      </c>
      <c r="AS5" s="210" t="str">
        <f t="shared" ref="AS5:AS36" si="19">IF($E5=$AB$3,O5*$U5,"")</f>
        <v/>
      </c>
      <c r="AT5" s="210" t="str">
        <f t="shared" ref="AT5:AT36" si="20">IF($E5=$AB$3,P5*$U5,"")</f>
        <v/>
      </c>
      <c r="AU5" s="210" t="str">
        <f>IF($E5=$AB$4,H5*$V5,"")</f>
        <v/>
      </c>
      <c r="AV5" s="210" t="str">
        <f t="shared" ref="AV5:AV36" si="21">IF($E5=$AB$4,I5*$V5,"")</f>
        <v/>
      </c>
      <c r="AW5" s="210" t="str">
        <f t="shared" ref="AW5:AW36" si="22">IF($E5=$AB$4,J5*$V5,"")</f>
        <v/>
      </c>
      <c r="AX5" s="210" t="str">
        <f t="shared" ref="AX5:AX36" si="23">IF($E5=$AB$4,K5*$V5,"")</f>
        <v/>
      </c>
      <c r="AY5" s="210" t="str">
        <f t="shared" ref="AY5:AY36" si="24">IF($E5=$AB$4,L5*$V5,"")</f>
        <v/>
      </c>
      <c r="AZ5" s="210" t="str">
        <f>IF($E5=$AB$4,M5*$V5,"")</f>
        <v/>
      </c>
      <c r="BA5" s="210" t="str">
        <f t="shared" ref="BA5:BA36" si="25">IF($E5=$AB$4,N5*$V5,"")</f>
        <v/>
      </c>
      <c r="BB5" s="210" t="str">
        <f t="shared" ref="BB5:BB36" si="26">IF($E5=$AB$4,O5*$V5,"")</f>
        <v/>
      </c>
      <c r="BC5" s="210" t="str">
        <f t="shared" ref="BC5:BC36" si="27">IF($E5=$AB$4,P5*$V5,"")</f>
        <v/>
      </c>
      <c r="BD5" s="210" t="str">
        <f>IF($E5=$AB$5,H5*$W5,"")</f>
        <v/>
      </c>
      <c r="BE5" s="210" t="str">
        <f t="shared" ref="BE5:BE36" si="28">IF($E5=$AB$5,I5*$W5,"")</f>
        <v/>
      </c>
      <c r="BF5" s="210" t="str">
        <f t="shared" ref="BF5:BF36" si="29">IF($E5=$AB$5,J5*$W5,"")</f>
        <v/>
      </c>
      <c r="BG5" s="210" t="str">
        <f t="shared" ref="BG5:BG36" si="30">IF($E5=$AB$5,K5*$W5,"")</f>
        <v/>
      </c>
      <c r="BH5" s="210" t="str">
        <f t="shared" ref="BH5:BH36" si="31">IF($E5=$AB$5,L5*$W5,"")</f>
        <v/>
      </c>
      <c r="BI5" s="210" t="str">
        <f>IF($E5=$AB$5,M5*$W5,"")</f>
        <v/>
      </c>
      <c r="BJ5" s="210" t="str">
        <f t="shared" ref="BJ5:BJ36" si="32">IF($E5=$AB$5,N5*$W5,"")</f>
        <v/>
      </c>
      <c r="BK5" s="210" t="str">
        <f t="shared" ref="BK5:BK36" si="33">IF($E5=$AB$5,O5*$W5,"")</f>
        <v/>
      </c>
      <c r="BL5" s="210" t="str">
        <f t="shared" ref="BL5:BL36" si="34">IF($E5=$AB$5,P5*$W5,"")</f>
        <v/>
      </c>
      <c r="BM5" s="210" t="str">
        <f>IF($E5=$AB$6,H5*$X5,"")</f>
        <v/>
      </c>
      <c r="BN5" s="210" t="str">
        <f t="shared" ref="BN5:BU5" si="35">IF($E5=$AB$6,I5*$X5,"")</f>
        <v/>
      </c>
      <c r="BO5" s="210" t="str">
        <f t="shared" si="35"/>
        <v/>
      </c>
      <c r="BP5" s="210" t="str">
        <f t="shared" si="35"/>
        <v/>
      </c>
      <c r="BQ5" s="210" t="str">
        <f t="shared" si="35"/>
        <v/>
      </c>
      <c r="BR5" s="210" t="str">
        <f>IF($E5=$AB$6,M5*$X5,"")</f>
        <v/>
      </c>
      <c r="BS5" s="210" t="str">
        <f t="shared" si="35"/>
        <v/>
      </c>
      <c r="BT5" s="210" t="str">
        <f t="shared" si="35"/>
        <v/>
      </c>
      <c r="BU5" s="210" t="str">
        <f t="shared" si="35"/>
        <v/>
      </c>
      <c r="BV5" s="210" t="str">
        <f>IF($E5=$AB$7,H5*$Y5,"")</f>
        <v/>
      </c>
      <c r="BW5" s="210" t="str">
        <f t="shared" ref="BW5:CD5" si="36">IF($E5=$AB$7,I5*$Y5,"")</f>
        <v/>
      </c>
      <c r="BX5" s="210" t="str">
        <f t="shared" si="36"/>
        <v/>
      </c>
      <c r="BY5" s="210" t="str">
        <f t="shared" si="36"/>
        <v/>
      </c>
      <c r="BZ5" s="210" t="str">
        <f t="shared" si="36"/>
        <v/>
      </c>
      <c r="CA5" s="210" t="str">
        <f>IF($E5=$AB$7,M5*$Y5,"")</f>
        <v/>
      </c>
      <c r="CB5" s="210" t="str">
        <f t="shared" si="36"/>
        <v/>
      </c>
      <c r="CC5" s="210" t="str">
        <f t="shared" si="36"/>
        <v/>
      </c>
      <c r="CD5" s="210" t="str">
        <f t="shared" si="36"/>
        <v/>
      </c>
      <c r="CE5" s="251">
        <f>$Z5*H5</f>
        <v>10</v>
      </c>
      <c r="CF5" s="251">
        <f t="shared" ref="CF5:CF36" si="37">$Z5*I5</f>
        <v>0</v>
      </c>
      <c r="CG5" s="251">
        <f t="shared" ref="CG5:CG36" si="38">$Z5*J5</f>
        <v>40</v>
      </c>
      <c r="CH5" s="251">
        <f t="shared" ref="CH5:CH36" si="39">$Z5*K5</f>
        <v>5</v>
      </c>
      <c r="CI5" s="251">
        <f t="shared" ref="CI5:CI36" si="40">$Z5*L5</f>
        <v>10</v>
      </c>
      <c r="CJ5" s="251">
        <f>$Z5*M5</f>
        <v>30</v>
      </c>
      <c r="CK5" s="251">
        <f t="shared" ref="CK5:CK36" si="41">$Z5*N5</f>
        <v>0</v>
      </c>
      <c r="CL5" s="251">
        <f t="shared" ref="CL5:CL36" si="42">$Z5*O5</f>
        <v>0</v>
      </c>
      <c r="CM5" s="251">
        <f t="shared" ref="CM5:CM36" si="43">$Z5*P5</f>
        <v>5</v>
      </c>
    </row>
    <row r="6" spans="1:281" ht="20.100000000000001" customHeight="1">
      <c r="A6" s="272"/>
      <c r="B6" s="273"/>
      <c r="C6" s="273"/>
      <c r="D6" s="268"/>
      <c r="E6" s="268" t="str">
        <f>Woody!B5</f>
        <v>Lower</v>
      </c>
      <c r="F6" s="269">
        <f>Woody!C5</f>
        <v>1</v>
      </c>
      <c r="G6" s="269">
        <f>Woody!D5</f>
        <v>3</v>
      </c>
      <c r="H6" s="270">
        <v>10</v>
      </c>
      <c r="I6" s="270">
        <v>0</v>
      </c>
      <c r="J6" s="270">
        <v>15</v>
      </c>
      <c r="K6" s="270">
        <v>10</v>
      </c>
      <c r="L6" s="270">
        <v>10</v>
      </c>
      <c r="M6" s="270">
        <v>20</v>
      </c>
      <c r="N6" s="270">
        <v>5</v>
      </c>
      <c r="O6" s="270">
        <v>0</v>
      </c>
      <c r="P6" s="270">
        <v>30</v>
      </c>
      <c r="R6" s="271"/>
      <c r="S6" s="252">
        <f>SUM(H6:P6)</f>
        <v>100</v>
      </c>
      <c r="T6" s="210">
        <f t="shared" ref="T6:Y37" si="44">IF($E6=T$4,$G6-$F6,0)</f>
        <v>0</v>
      </c>
      <c r="U6" s="210">
        <f t="shared" si="44"/>
        <v>2</v>
      </c>
      <c r="V6" s="210">
        <f t="shared" si="44"/>
        <v>0</v>
      </c>
      <c r="W6" s="210">
        <f t="shared" si="44"/>
        <v>0</v>
      </c>
      <c r="X6" s="210">
        <f t="shared" si="6"/>
        <v>0</v>
      </c>
      <c r="Y6" s="210">
        <f t="shared" si="6"/>
        <v>0</v>
      </c>
      <c r="Z6" s="210">
        <f t="shared" ref="Z6:Z69" si="45">IF(G6&gt;0,G6-F6,0)</f>
        <v>2</v>
      </c>
      <c r="AB6" s="253" t="str">
        <f>Woody!W6</f>
        <v>Floodplain</v>
      </c>
      <c r="AC6" s="210" t="str">
        <f>IF($E6=$AB$2,H6*$T6,"")</f>
        <v/>
      </c>
      <c r="AD6" s="210" t="str">
        <f t="shared" si="7"/>
        <v/>
      </c>
      <c r="AE6" s="210" t="str">
        <f t="shared" si="8"/>
        <v/>
      </c>
      <c r="AF6" s="210" t="str">
        <f t="shared" si="9"/>
        <v/>
      </c>
      <c r="AG6" s="210" t="str">
        <f t="shared" si="10"/>
        <v/>
      </c>
      <c r="AH6" s="210" t="str">
        <f>IF($E6=$AB$2,M6*$T6,"")</f>
        <v/>
      </c>
      <c r="AI6" s="210" t="str">
        <f t="shared" si="11"/>
        <v/>
      </c>
      <c r="AJ6" s="210" t="str">
        <f t="shared" si="12"/>
        <v/>
      </c>
      <c r="AK6" s="210" t="str">
        <f t="shared" si="13"/>
        <v/>
      </c>
      <c r="AL6" s="210">
        <f>IF($E6=$AB$3,H6*$U6,"")</f>
        <v>20</v>
      </c>
      <c r="AM6" s="210">
        <f t="shared" si="14"/>
        <v>0</v>
      </c>
      <c r="AN6" s="210">
        <f t="shared" si="15"/>
        <v>30</v>
      </c>
      <c r="AO6" s="210">
        <f t="shared" si="16"/>
        <v>20</v>
      </c>
      <c r="AP6" s="210">
        <f t="shared" si="17"/>
        <v>20</v>
      </c>
      <c r="AQ6" s="210">
        <f>IF($E6=$AB$3,M6*$U6,"")</f>
        <v>40</v>
      </c>
      <c r="AR6" s="210">
        <f t="shared" si="18"/>
        <v>10</v>
      </c>
      <c r="AS6" s="210">
        <f t="shared" si="19"/>
        <v>0</v>
      </c>
      <c r="AT6" s="210">
        <f t="shared" si="20"/>
        <v>60</v>
      </c>
      <c r="AU6" s="210" t="str">
        <f>IF($E6=$AB$4,H6*$V6,"")</f>
        <v/>
      </c>
      <c r="AV6" s="210" t="str">
        <f t="shared" si="21"/>
        <v/>
      </c>
      <c r="AW6" s="210" t="str">
        <f t="shared" si="22"/>
        <v/>
      </c>
      <c r="AX6" s="210" t="str">
        <f t="shared" si="23"/>
        <v/>
      </c>
      <c r="AY6" s="210" t="str">
        <f t="shared" si="24"/>
        <v/>
      </c>
      <c r="AZ6" s="210" t="str">
        <f>IF($E6=$AB$4,M6*$V6,"")</f>
        <v/>
      </c>
      <c r="BA6" s="210" t="str">
        <f t="shared" si="25"/>
        <v/>
      </c>
      <c r="BB6" s="210" t="str">
        <f t="shared" si="26"/>
        <v/>
      </c>
      <c r="BC6" s="210" t="str">
        <f t="shared" si="27"/>
        <v/>
      </c>
      <c r="BD6" s="210" t="str">
        <f>IF($E6=$AB$5,H6*$W6,"")</f>
        <v/>
      </c>
      <c r="BE6" s="210" t="str">
        <f t="shared" si="28"/>
        <v/>
      </c>
      <c r="BF6" s="210" t="str">
        <f t="shared" si="29"/>
        <v/>
      </c>
      <c r="BG6" s="210" t="str">
        <f t="shared" si="30"/>
        <v/>
      </c>
      <c r="BH6" s="210" t="str">
        <f t="shared" si="31"/>
        <v/>
      </c>
      <c r="BI6" s="210" t="str">
        <f>IF($E6=$AB$5,M6*$W6,"")</f>
        <v/>
      </c>
      <c r="BJ6" s="210" t="str">
        <f t="shared" si="32"/>
        <v/>
      </c>
      <c r="BK6" s="210" t="str">
        <f t="shared" si="33"/>
        <v/>
      </c>
      <c r="BL6" s="210" t="str">
        <f t="shared" si="34"/>
        <v/>
      </c>
      <c r="BM6" s="210" t="str">
        <f>IF($E6=$AB$6,H6*$X6,"")</f>
        <v/>
      </c>
      <c r="BN6" s="210" t="str">
        <f t="shared" ref="BN6:BN44" si="46">IF($E6=$AB$6,I6*$X6,"")</f>
        <v/>
      </c>
      <c r="BO6" s="210" t="str">
        <f t="shared" ref="BO6:BO44" si="47">IF($E6=$AB$6,J6*$X6,"")</f>
        <v/>
      </c>
      <c r="BP6" s="210" t="str">
        <f t="shared" ref="BP6:BP44" si="48">IF($E6=$AB$6,K6*$X6,"")</f>
        <v/>
      </c>
      <c r="BQ6" s="210" t="str">
        <f t="shared" ref="BQ6:BQ44" si="49">IF($E6=$AB$6,L6*$X6,"")</f>
        <v/>
      </c>
      <c r="BR6" s="210" t="str">
        <f>IF($E6=$AB$6,M6*$X6,"")</f>
        <v/>
      </c>
      <c r="BS6" s="210" t="str">
        <f t="shared" ref="BS6:BS44" si="50">IF($E6=$AB$6,N6*$X6,"")</f>
        <v/>
      </c>
      <c r="BT6" s="210" t="str">
        <f t="shared" ref="BT6:BT44" si="51">IF($E6=$AB$6,O6*$X6,"")</f>
        <v/>
      </c>
      <c r="BU6" s="210" t="str">
        <f t="shared" ref="BU6:BU44" si="52">IF($E6=$AB$6,P6*$X6,"")</f>
        <v/>
      </c>
      <c r="BV6" s="210" t="str">
        <f>IF($E6=$AB$7,H6*$Y6,"")</f>
        <v/>
      </c>
      <c r="BW6" s="210" t="str">
        <f t="shared" ref="BW6:BW44" si="53">IF($E6=$AB$7,I6*$Y6,"")</f>
        <v/>
      </c>
      <c r="BX6" s="210" t="str">
        <f t="shared" ref="BX6:BX44" si="54">IF($E6=$AB$7,J6*$Y6,"")</f>
        <v/>
      </c>
      <c r="BY6" s="210" t="str">
        <f t="shared" ref="BY6:BY44" si="55">IF($E6=$AB$7,K6*$Y6,"")</f>
        <v/>
      </c>
      <c r="BZ6" s="210" t="str">
        <f t="shared" ref="BZ6:BZ44" si="56">IF($E6=$AB$7,L6*$Y6,"")</f>
        <v/>
      </c>
      <c r="CA6" s="210" t="str">
        <f>IF($E6=$AB$7,M6*$Y6,"")</f>
        <v/>
      </c>
      <c r="CB6" s="210" t="str">
        <f t="shared" ref="CB6:CB44" si="57">IF($E6=$AB$7,N6*$Y6,"")</f>
        <v/>
      </c>
      <c r="CC6" s="210" t="str">
        <f t="shared" ref="CC6:CC44" si="58">IF($E6=$AB$7,O6*$Y6,"")</f>
        <v/>
      </c>
      <c r="CD6" s="210" t="str">
        <f t="shared" ref="CD6:CD44" si="59">IF($E6=$AB$7,P6*$Y6,"")</f>
        <v/>
      </c>
      <c r="CE6" s="251">
        <f>$Z6*H6</f>
        <v>20</v>
      </c>
      <c r="CF6" s="251">
        <f t="shared" si="37"/>
        <v>0</v>
      </c>
      <c r="CG6" s="251">
        <f t="shared" si="38"/>
        <v>30</v>
      </c>
      <c r="CH6" s="251">
        <f t="shared" si="39"/>
        <v>20</v>
      </c>
      <c r="CI6" s="251">
        <f t="shared" si="40"/>
        <v>20</v>
      </c>
      <c r="CJ6" s="251">
        <f>$Z6*M6</f>
        <v>40</v>
      </c>
      <c r="CK6" s="251">
        <f t="shared" si="41"/>
        <v>10</v>
      </c>
      <c r="CL6" s="251">
        <f t="shared" si="42"/>
        <v>0</v>
      </c>
      <c r="CM6" s="251">
        <f t="shared" si="43"/>
        <v>60</v>
      </c>
    </row>
    <row r="7" spans="1:281" ht="20.100000000000001" customHeight="1">
      <c r="A7" s="274"/>
      <c r="B7" s="275"/>
      <c r="C7" s="275"/>
      <c r="D7" s="268"/>
      <c r="E7" s="268" t="str">
        <f>Woody!B6</f>
        <v>Upper</v>
      </c>
      <c r="F7" s="269">
        <f>Woody!C6</f>
        <v>3</v>
      </c>
      <c r="G7" s="269">
        <f>Woody!D6</f>
        <v>13</v>
      </c>
      <c r="H7" s="270">
        <v>0</v>
      </c>
      <c r="I7" s="270">
        <v>0</v>
      </c>
      <c r="J7" s="270">
        <v>5</v>
      </c>
      <c r="K7" s="270">
        <v>5</v>
      </c>
      <c r="L7" s="270">
        <v>20</v>
      </c>
      <c r="M7" s="270">
        <v>10</v>
      </c>
      <c r="N7" s="270">
        <v>5</v>
      </c>
      <c r="O7" s="270">
        <v>0</v>
      </c>
      <c r="P7" s="270">
        <v>55</v>
      </c>
      <c r="R7" s="271"/>
      <c r="S7" s="252">
        <f>SUM(H7:P7)</f>
        <v>100</v>
      </c>
      <c r="T7" s="210">
        <f t="shared" si="44"/>
        <v>0</v>
      </c>
      <c r="U7" s="210">
        <f t="shared" si="44"/>
        <v>0</v>
      </c>
      <c r="V7" s="210">
        <f t="shared" si="44"/>
        <v>10</v>
      </c>
      <c r="W7" s="210">
        <f t="shared" si="44"/>
        <v>0</v>
      </c>
      <c r="X7" s="210">
        <f t="shared" si="6"/>
        <v>0</v>
      </c>
      <c r="Y7" s="210">
        <f t="shared" si="6"/>
        <v>0</v>
      </c>
      <c r="Z7" s="210">
        <f t="shared" si="45"/>
        <v>10</v>
      </c>
      <c r="AB7" s="253" t="str">
        <f>Woody!W7</f>
        <v>Wetland</v>
      </c>
      <c r="AC7" s="210" t="str">
        <f>IF($E7=$AB$2,H7*$T7,"")</f>
        <v/>
      </c>
      <c r="AD7" s="210" t="str">
        <f t="shared" si="7"/>
        <v/>
      </c>
      <c r="AE7" s="210" t="str">
        <f t="shared" si="8"/>
        <v/>
      </c>
      <c r="AF7" s="210" t="str">
        <f t="shared" si="9"/>
        <v/>
      </c>
      <c r="AG7" s="210" t="str">
        <f t="shared" si="10"/>
        <v/>
      </c>
      <c r="AH7" s="210" t="str">
        <f>IF($E7=$AB$2,M7*$T7,"")</f>
        <v/>
      </c>
      <c r="AI7" s="210" t="str">
        <f t="shared" si="11"/>
        <v/>
      </c>
      <c r="AJ7" s="210" t="str">
        <f t="shared" si="12"/>
        <v/>
      </c>
      <c r="AK7" s="210" t="str">
        <f t="shared" si="13"/>
        <v/>
      </c>
      <c r="AL7" s="210" t="str">
        <f>IF($E7=$AB$3,H7*$U7,"")</f>
        <v/>
      </c>
      <c r="AM7" s="210" t="str">
        <f t="shared" si="14"/>
        <v/>
      </c>
      <c r="AN7" s="210" t="str">
        <f t="shared" si="15"/>
        <v/>
      </c>
      <c r="AO7" s="210" t="str">
        <f t="shared" si="16"/>
        <v/>
      </c>
      <c r="AP7" s="210" t="str">
        <f t="shared" si="17"/>
        <v/>
      </c>
      <c r="AQ7" s="210" t="str">
        <f>IF($E7=$AB$3,M7*$U7,"")</f>
        <v/>
      </c>
      <c r="AR7" s="210" t="str">
        <f t="shared" si="18"/>
        <v/>
      </c>
      <c r="AS7" s="210" t="str">
        <f t="shared" si="19"/>
        <v/>
      </c>
      <c r="AT7" s="210" t="str">
        <f t="shared" si="20"/>
        <v/>
      </c>
      <c r="AU7" s="210">
        <f>IF($E7=$AB$4,H7*$V7,"")</f>
        <v>0</v>
      </c>
      <c r="AV7" s="210">
        <f t="shared" si="21"/>
        <v>0</v>
      </c>
      <c r="AW7" s="210">
        <f t="shared" si="22"/>
        <v>50</v>
      </c>
      <c r="AX7" s="210">
        <f t="shared" si="23"/>
        <v>50</v>
      </c>
      <c r="AY7" s="210">
        <f t="shared" si="24"/>
        <v>200</v>
      </c>
      <c r="AZ7" s="210">
        <f>IF($E7=$AB$4,M7*$V7,"")</f>
        <v>100</v>
      </c>
      <c r="BA7" s="210">
        <f t="shared" si="25"/>
        <v>50</v>
      </c>
      <c r="BB7" s="210">
        <f t="shared" si="26"/>
        <v>0</v>
      </c>
      <c r="BC7" s="210">
        <f t="shared" si="27"/>
        <v>550</v>
      </c>
      <c r="BD7" s="210" t="str">
        <f>IF($E7=$AB$5,H7*$W7,"")</f>
        <v/>
      </c>
      <c r="BE7" s="210" t="str">
        <f t="shared" si="28"/>
        <v/>
      </c>
      <c r="BF7" s="210" t="str">
        <f t="shared" si="29"/>
        <v/>
      </c>
      <c r="BG7" s="210" t="str">
        <f t="shared" si="30"/>
        <v/>
      </c>
      <c r="BH7" s="210" t="str">
        <f t="shared" si="31"/>
        <v/>
      </c>
      <c r="BI7" s="210" t="str">
        <f>IF($E7=$AB$5,M7*$W7,"")</f>
        <v/>
      </c>
      <c r="BJ7" s="210" t="str">
        <f t="shared" si="32"/>
        <v/>
      </c>
      <c r="BK7" s="210" t="str">
        <f t="shared" si="33"/>
        <v/>
      </c>
      <c r="BL7" s="210" t="str">
        <f t="shared" si="34"/>
        <v/>
      </c>
      <c r="BM7" s="210" t="str">
        <f>IF($E7=$AB$6,H7*$X7,"")</f>
        <v/>
      </c>
      <c r="BN7" s="210" t="str">
        <f t="shared" si="46"/>
        <v/>
      </c>
      <c r="BO7" s="210" t="str">
        <f t="shared" si="47"/>
        <v/>
      </c>
      <c r="BP7" s="210" t="str">
        <f t="shared" si="48"/>
        <v/>
      </c>
      <c r="BQ7" s="210" t="str">
        <f t="shared" si="49"/>
        <v/>
      </c>
      <c r="BR7" s="210" t="str">
        <f>IF($E7=$AB$6,M7*$X7,"")</f>
        <v/>
      </c>
      <c r="BS7" s="210" t="str">
        <f t="shared" si="50"/>
        <v/>
      </c>
      <c r="BT7" s="210" t="str">
        <f t="shared" si="51"/>
        <v/>
      </c>
      <c r="BU7" s="210" t="str">
        <f t="shared" si="52"/>
        <v/>
      </c>
      <c r="BV7" s="210" t="str">
        <f>IF($E7=$AB$7,H7*$Y7,"")</f>
        <v/>
      </c>
      <c r="BW7" s="210" t="str">
        <f t="shared" si="53"/>
        <v/>
      </c>
      <c r="BX7" s="210" t="str">
        <f t="shared" si="54"/>
        <v/>
      </c>
      <c r="BY7" s="210" t="str">
        <f t="shared" si="55"/>
        <v/>
      </c>
      <c r="BZ7" s="210" t="str">
        <f t="shared" si="56"/>
        <v/>
      </c>
      <c r="CA7" s="210" t="str">
        <f>IF($E7=$AB$7,M7*$Y7,"")</f>
        <v/>
      </c>
      <c r="CB7" s="210" t="str">
        <f t="shared" si="57"/>
        <v/>
      </c>
      <c r="CC7" s="210" t="str">
        <f t="shared" si="58"/>
        <v/>
      </c>
      <c r="CD7" s="210" t="str">
        <f t="shared" si="59"/>
        <v/>
      </c>
      <c r="CE7" s="251">
        <f>$Z7*H7</f>
        <v>0</v>
      </c>
      <c r="CF7" s="251">
        <f t="shared" si="37"/>
        <v>0</v>
      </c>
      <c r="CG7" s="251">
        <f t="shared" si="38"/>
        <v>50</v>
      </c>
      <c r="CH7" s="251">
        <f t="shared" si="39"/>
        <v>50</v>
      </c>
      <c r="CI7" s="251">
        <f t="shared" si="40"/>
        <v>200</v>
      </c>
      <c r="CJ7" s="251">
        <f>$Z7*M7</f>
        <v>100</v>
      </c>
      <c r="CK7" s="251">
        <f t="shared" si="41"/>
        <v>50</v>
      </c>
      <c r="CL7" s="251">
        <f t="shared" si="42"/>
        <v>0</v>
      </c>
      <c r="CM7" s="251">
        <f t="shared" si="43"/>
        <v>550</v>
      </c>
    </row>
    <row r="8" spans="1:281" ht="20.100000000000001" customHeight="1">
      <c r="A8" s="272"/>
      <c r="B8" s="276"/>
      <c r="C8" s="276"/>
      <c r="D8" s="268"/>
      <c r="E8" s="268" t="str">
        <f>Woody!B7</f>
        <v>Upper MCB</v>
      </c>
      <c r="F8" s="269">
        <f>Woody!C7</f>
        <v>13</v>
      </c>
      <c r="G8" s="269">
        <f>Woody!D7</f>
        <v>43</v>
      </c>
      <c r="H8" s="270">
        <v>0</v>
      </c>
      <c r="I8" s="270">
        <v>0</v>
      </c>
      <c r="J8" s="270">
        <v>0</v>
      </c>
      <c r="K8" s="270">
        <v>5</v>
      </c>
      <c r="L8" s="270">
        <v>0</v>
      </c>
      <c r="M8" s="270">
        <v>20</v>
      </c>
      <c r="N8" s="270">
        <v>10</v>
      </c>
      <c r="O8" s="270">
        <v>0</v>
      </c>
      <c r="P8" s="270">
        <v>65</v>
      </c>
      <c r="R8" s="271"/>
      <c r="S8" s="252">
        <f>SUM(H8:P8)</f>
        <v>100</v>
      </c>
      <c r="T8" s="210">
        <f t="shared" si="44"/>
        <v>0</v>
      </c>
      <c r="U8" s="210">
        <f t="shared" si="44"/>
        <v>0</v>
      </c>
      <c r="V8" s="210">
        <f t="shared" si="44"/>
        <v>0</v>
      </c>
      <c r="W8" s="210">
        <f t="shared" si="44"/>
        <v>30</v>
      </c>
      <c r="X8" s="210">
        <f t="shared" si="6"/>
        <v>0</v>
      </c>
      <c r="Y8" s="210">
        <f t="shared" si="6"/>
        <v>0</v>
      </c>
      <c r="Z8" s="210">
        <f t="shared" si="45"/>
        <v>30</v>
      </c>
      <c r="AB8" s="253"/>
      <c r="AC8" s="210" t="str">
        <f>IF($E8=$AB$2,H8*$T8,"")</f>
        <v/>
      </c>
      <c r="AD8" s="210" t="str">
        <f t="shared" si="7"/>
        <v/>
      </c>
      <c r="AE8" s="210" t="str">
        <f t="shared" si="8"/>
        <v/>
      </c>
      <c r="AF8" s="210" t="str">
        <f t="shared" si="9"/>
        <v/>
      </c>
      <c r="AG8" s="210" t="str">
        <f t="shared" si="10"/>
        <v/>
      </c>
      <c r="AH8" s="210" t="str">
        <f>IF($E8=$AB$2,M8*$T8,"")</f>
        <v/>
      </c>
      <c r="AI8" s="210" t="str">
        <f t="shared" si="11"/>
        <v/>
      </c>
      <c r="AJ8" s="210" t="str">
        <f t="shared" si="12"/>
        <v/>
      </c>
      <c r="AK8" s="210" t="str">
        <f t="shared" si="13"/>
        <v/>
      </c>
      <c r="AL8" s="210" t="str">
        <f>IF($E8=$AB$3,H8*$U8,"")</f>
        <v/>
      </c>
      <c r="AM8" s="210" t="str">
        <f t="shared" si="14"/>
        <v/>
      </c>
      <c r="AN8" s="210" t="str">
        <f t="shared" si="15"/>
        <v/>
      </c>
      <c r="AO8" s="210" t="str">
        <f t="shared" si="16"/>
        <v/>
      </c>
      <c r="AP8" s="210" t="str">
        <f t="shared" si="17"/>
        <v/>
      </c>
      <c r="AQ8" s="210" t="str">
        <f>IF($E8=$AB$3,M8*$U8,"")</f>
        <v/>
      </c>
      <c r="AR8" s="210" t="str">
        <f t="shared" si="18"/>
        <v/>
      </c>
      <c r="AS8" s="210" t="str">
        <f t="shared" si="19"/>
        <v/>
      </c>
      <c r="AT8" s="210" t="str">
        <f t="shared" si="20"/>
        <v/>
      </c>
      <c r="AU8" s="210" t="str">
        <f>IF($E8=$AB$4,H8*$V8,"")</f>
        <v/>
      </c>
      <c r="AV8" s="210" t="str">
        <f t="shared" si="21"/>
        <v/>
      </c>
      <c r="AW8" s="210" t="str">
        <f t="shared" si="22"/>
        <v/>
      </c>
      <c r="AX8" s="210" t="str">
        <f t="shared" si="23"/>
        <v/>
      </c>
      <c r="AY8" s="210" t="str">
        <f t="shared" si="24"/>
        <v/>
      </c>
      <c r="AZ8" s="210" t="str">
        <f>IF($E8=$AB$4,M8*$V8,"")</f>
        <v/>
      </c>
      <c r="BA8" s="210" t="str">
        <f t="shared" si="25"/>
        <v/>
      </c>
      <c r="BB8" s="210" t="str">
        <f t="shared" si="26"/>
        <v/>
      </c>
      <c r="BC8" s="210" t="str">
        <f t="shared" si="27"/>
        <v/>
      </c>
      <c r="BD8" s="210">
        <f>IF($E8=$AB$5,H8*$W8,"")</f>
        <v>0</v>
      </c>
      <c r="BE8" s="210">
        <f t="shared" si="28"/>
        <v>0</v>
      </c>
      <c r="BF8" s="210">
        <f t="shared" si="29"/>
        <v>0</v>
      </c>
      <c r="BG8" s="210">
        <f t="shared" si="30"/>
        <v>150</v>
      </c>
      <c r="BH8" s="210">
        <f t="shared" si="31"/>
        <v>0</v>
      </c>
      <c r="BI8" s="210">
        <f>IF($E8=$AB$5,M8*$W8,"")</f>
        <v>600</v>
      </c>
      <c r="BJ8" s="210">
        <f t="shared" si="32"/>
        <v>300</v>
      </c>
      <c r="BK8" s="210">
        <f t="shared" si="33"/>
        <v>0</v>
      </c>
      <c r="BL8" s="210">
        <f t="shared" si="34"/>
        <v>1950</v>
      </c>
      <c r="BM8" s="210" t="str">
        <f>IF($E8=$AB$6,H8*$X8,"")</f>
        <v/>
      </c>
      <c r="BN8" s="210" t="str">
        <f t="shared" si="46"/>
        <v/>
      </c>
      <c r="BO8" s="210" t="str">
        <f t="shared" si="47"/>
        <v/>
      </c>
      <c r="BP8" s="210" t="str">
        <f t="shared" si="48"/>
        <v/>
      </c>
      <c r="BQ8" s="210" t="str">
        <f t="shared" si="49"/>
        <v/>
      </c>
      <c r="BR8" s="210" t="str">
        <f>IF($E8=$AB$6,M8*$X8,"")</f>
        <v/>
      </c>
      <c r="BS8" s="210" t="str">
        <f t="shared" si="50"/>
        <v/>
      </c>
      <c r="BT8" s="210" t="str">
        <f t="shared" si="51"/>
        <v/>
      </c>
      <c r="BU8" s="210" t="str">
        <f t="shared" si="52"/>
        <v/>
      </c>
      <c r="BV8" s="210" t="str">
        <f>IF($E8=$AB$7,H8*$Y8,"")</f>
        <v/>
      </c>
      <c r="BW8" s="210" t="str">
        <f t="shared" si="53"/>
        <v/>
      </c>
      <c r="BX8" s="210" t="str">
        <f t="shared" si="54"/>
        <v/>
      </c>
      <c r="BY8" s="210" t="str">
        <f t="shared" si="55"/>
        <v/>
      </c>
      <c r="BZ8" s="210" t="str">
        <f t="shared" si="56"/>
        <v/>
      </c>
      <c r="CA8" s="210" t="str">
        <f>IF($E8=$AB$7,M8*$Y8,"")</f>
        <v/>
      </c>
      <c r="CB8" s="210" t="str">
        <f t="shared" si="57"/>
        <v/>
      </c>
      <c r="CC8" s="210" t="str">
        <f t="shared" si="58"/>
        <v/>
      </c>
      <c r="CD8" s="210" t="str">
        <f t="shared" si="59"/>
        <v/>
      </c>
      <c r="CE8" s="251">
        <f>$Z8*H8</f>
        <v>0</v>
      </c>
      <c r="CF8" s="251">
        <f t="shared" si="37"/>
        <v>0</v>
      </c>
      <c r="CG8" s="251">
        <f t="shared" si="38"/>
        <v>0</v>
      </c>
      <c r="CH8" s="251">
        <f t="shared" si="39"/>
        <v>150</v>
      </c>
      <c r="CI8" s="251">
        <f t="shared" si="40"/>
        <v>0</v>
      </c>
      <c r="CJ8" s="251">
        <f>$Z8*M8</f>
        <v>600</v>
      </c>
      <c r="CK8" s="251">
        <f t="shared" si="41"/>
        <v>300</v>
      </c>
      <c r="CL8" s="251">
        <f t="shared" si="42"/>
        <v>0</v>
      </c>
      <c r="CM8" s="251">
        <f t="shared" si="43"/>
        <v>1950</v>
      </c>
    </row>
    <row r="9" spans="1:281" ht="20.100000000000001" customHeight="1">
      <c r="A9" s="272"/>
      <c r="B9" s="273"/>
      <c r="C9" s="273"/>
      <c r="D9" s="268"/>
      <c r="E9" s="268" t="str">
        <f>Woody!B8</f>
        <v>Floodplain</v>
      </c>
      <c r="F9" s="269">
        <f>Woody!C8</f>
        <v>0</v>
      </c>
      <c r="G9" s="269">
        <f>Woody!D8</f>
        <v>0</v>
      </c>
      <c r="H9" s="270"/>
      <c r="I9" s="270"/>
      <c r="J9" s="270"/>
      <c r="K9" s="270"/>
      <c r="L9" s="270">
        <f>Woody!I8+Woody!J8+Woody!K8</f>
        <v>0</v>
      </c>
      <c r="M9" s="270"/>
      <c r="N9" s="270"/>
      <c r="O9" s="270"/>
      <c r="P9" s="270"/>
      <c r="R9" s="271"/>
      <c r="S9" s="252">
        <f t="shared" ref="S9:S98" si="60">SUM(H9:P9)</f>
        <v>0</v>
      </c>
      <c r="T9" s="210">
        <f t="shared" si="44"/>
        <v>0</v>
      </c>
      <c r="U9" s="210">
        <f t="shared" si="44"/>
        <v>0</v>
      </c>
      <c r="V9" s="210">
        <f t="shared" si="44"/>
        <v>0</v>
      </c>
      <c r="W9" s="210">
        <f t="shared" si="44"/>
        <v>0</v>
      </c>
      <c r="X9" s="210">
        <f t="shared" si="6"/>
        <v>0</v>
      </c>
      <c r="Y9" s="210">
        <f t="shared" si="6"/>
        <v>0</v>
      </c>
      <c r="Z9" s="210">
        <f t="shared" si="45"/>
        <v>0</v>
      </c>
      <c r="AB9" s="253"/>
      <c r="AC9" s="210" t="str">
        <f t="shared" ref="AC9:AC36" si="61">IF($E9=$AB$2,H9*$T9,"")</f>
        <v/>
      </c>
      <c r="AD9" s="210" t="str">
        <f t="shared" si="7"/>
        <v/>
      </c>
      <c r="AE9" s="210" t="str">
        <f t="shared" si="8"/>
        <v/>
      </c>
      <c r="AF9" s="210" t="str">
        <f t="shared" si="9"/>
        <v/>
      </c>
      <c r="AG9" s="210" t="str">
        <f t="shared" si="10"/>
        <v/>
      </c>
      <c r="AH9" s="210" t="str">
        <f t="shared" ref="AH9:AH36" si="62">IF($E9=$AB$2,M9*$T9,"")</f>
        <v/>
      </c>
      <c r="AI9" s="210" t="str">
        <f t="shared" si="11"/>
        <v/>
      </c>
      <c r="AJ9" s="210" t="str">
        <f t="shared" si="12"/>
        <v/>
      </c>
      <c r="AK9" s="210" t="str">
        <f t="shared" si="13"/>
        <v/>
      </c>
      <c r="AL9" s="210" t="str">
        <f t="shared" ref="AL9:AL36" si="63">IF($E9=$AB$3,H9*$U9,"")</f>
        <v/>
      </c>
      <c r="AM9" s="210" t="str">
        <f t="shared" si="14"/>
        <v/>
      </c>
      <c r="AN9" s="210" t="str">
        <f t="shared" si="15"/>
        <v/>
      </c>
      <c r="AO9" s="210" t="str">
        <f t="shared" si="16"/>
        <v/>
      </c>
      <c r="AP9" s="210" t="str">
        <f t="shared" si="17"/>
        <v/>
      </c>
      <c r="AQ9" s="210" t="str">
        <f t="shared" ref="AQ9:AQ36" si="64">IF($E9=$AB$3,M9*$U9,"")</f>
        <v/>
      </c>
      <c r="AR9" s="210" t="str">
        <f t="shared" si="18"/>
        <v/>
      </c>
      <c r="AS9" s="210" t="str">
        <f t="shared" si="19"/>
        <v/>
      </c>
      <c r="AT9" s="210" t="str">
        <f t="shared" si="20"/>
        <v/>
      </c>
      <c r="AU9" s="210" t="str">
        <f t="shared" ref="AU9:AU36" si="65">IF($E9=$AB$4,H9*$V9,"")</f>
        <v/>
      </c>
      <c r="AV9" s="210" t="str">
        <f t="shared" si="21"/>
        <v/>
      </c>
      <c r="AW9" s="210" t="str">
        <f t="shared" si="22"/>
        <v/>
      </c>
      <c r="AX9" s="210" t="str">
        <f t="shared" si="23"/>
        <v/>
      </c>
      <c r="AY9" s="210" t="str">
        <f t="shared" si="24"/>
        <v/>
      </c>
      <c r="AZ9" s="210" t="str">
        <f t="shared" ref="AZ9:AZ36" si="66">IF($E9=$AB$4,M9*$V9,"")</f>
        <v/>
      </c>
      <c r="BA9" s="210" t="str">
        <f t="shared" si="25"/>
        <v/>
      </c>
      <c r="BB9" s="210" t="str">
        <f t="shared" si="26"/>
        <v/>
      </c>
      <c r="BC9" s="210" t="str">
        <f t="shared" si="27"/>
        <v/>
      </c>
      <c r="BD9" s="210" t="str">
        <f t="shared" ref="BD9:BD36" si="67">IF($E9=$AB$5,H9*$W9,"")</f>
        <v/>
      </c>
      <c r="BE9" s="210" t="str">
        <f t="shared" si="28"/>
        <v/>
      </c>
      <c r="BF9" s="210" t="str">
        <f t="shared" si="29"/>
        <v/>
      </c>
      <c r="BG9" s="210" t="str">
        <f t="shared" si="30"/>
        <v/>
      </c>
      <c r="BH9" s="210" t="str">
        <f t="shared" si="31"/>
        <v/>
      </c>
      <c r="BI9" s="210" t="str">
        <f t="shared" ref="BI9:BI36" si="68">IF($E9=$AB$5,M9*$W9,"")</f>
        <v/>
      </c>
      <c r="BJ9" s="210" t="str">
        <f t="shared" si="32"/>
        <v/>
      </c>
      <c r="BK9" s="210" t="str">
        <f t="shared" si="33"/>
        <v/>
      </c>
      <c r="BL9" s="210" t="str">
        <f t="shared" si="34"/>
        <v/>
      </c>
      <c r="BM9" s="210">
        <f t="shared" ref="BM9:BM44" si="69">IF($E9=$AB$6,H9*$X9,"")</f>
        <v>0</v>
      </c>
      <c r="BN9" s="210">
        <f t="shared" si="46"/>
        <v>0</v>
      </c>
      <c r="BO9" s="210">
        <f t="shared" si="47"/>
        <v>0</v>
      </c>
      <c r="BP9" s="210">
        <f t="shared" si="48"/>
        <v>0</v>
      </c>
      <c r="BQ9" s="210">
        <f t="shared" si="49"/>
        <v>0</v>
      </c>
      <c r="BR9" s="210">
        <f t="shared" ref="BR9:BR44" si="70">IF($E9=$AB$6,M9*$X9,"")</f>
        <v>0</v>
      </c>
      <c r="BS9" s="210">
        <f t="shared" si="50"/>
        <v>0</v>
      </c>
      <c r="BT9" s="210">
        <f t="shared" si="51"/>
        <v>0</v>
      </c>
      <c r="BU9" s="210">
        <f t="shared" si="52"/>
        <v>0</v>
      </c>
      <c r="BV9" s="210" t="str">
        <f t="shared" ref="BV9:BV44" si="71">IF($E9=$AB$7,H9*$Y9,"")</f>
        <v/>
      </c>
      <c r="BW9" s="210" t="str">
        <f t="shared" si="53"/>
        <v/>
      </c>
      <c r="BX9" s="210" t="str">
        <f t="shared" si="54"/>
        <v/>
      </c>
      <c r="BY9" s="210" t="str">
        <f t="shared" si="55"/>
        <v/>
      </c>
      <c r="BZ9" s="210" t="str">
        <f t="shared" si="56"/>
        <v/>
      </c>
      <c r="CA9" s="210" t="str">
        <f t="shared" ref="CA9:CA44" si="72">IF($E9=$AB$7,M9*$Y9,"")</f>
        <v/>
      </c>
      <c r="CB9" s="210" t="str">
        <f t="shared" si="57"/>
        <v/>
      </c>
      <c r="CC9" s="210" t="str">
        <f t="shared" si="58"/>
        <v/>
      </c>
      <c r="CD9" s="210" t="str">
        <f t="shared" si="59"/>
        <v/>
      </c>
      <c r="CE9" s="251">
        <f t="shared" ref="CE9:CE36" si="73">$Z9*H9</f>
        <v>0</v>
      </c>
      <c r="CF9" s="251">
        <f t="shared" si="37"/>
        <v>0</v>
      </c>
      <c r="CG9" s="251">
        <f t="shared" si="38"/>
        <v>0</v>
      </c>
      <c r="CH9" s="251">
        <f t="shared" si="39"/>
        <v>0</v>
      </c>
      <c r="CI9" s="251">
        <f t="shared" si="40"/>
        <v>0</v>
      </c>
      <c r="CJ9" s="251">
        <f t="shared" ref="CJ9:CJ36" si="74">$Z9*M9</f>
        <v>0</v>
      </c>
      <c r="CK9" s="251">
        <f t="shared" si="41"/>
        <v>0</v>
      </c>
      <c r="CL9" s="251">
        <f t="shared" si="42"/>
        <v>0</v>
      </c>
      <c r="CM9" s="251">
        <f t="shared" si="43"/>
        <v>0</v>
      </c>
    </row>
    <row r="10" spans="1:281" ht="20.100000000000001" customHeight="1">
      <c r="A10" s="272"/>
      <c r="B10" s="273"/>
      <c r="C10" s="273"/>
      <c r="D10" s="268"/>
      <c r="E10" s="268" t="str">
        <f>Woody!B9</f>
        <v>Wetland</v>
      </c>
      <c r="F10" s="269">
        <f>Woody!C9</f>
        <v>0</v>
      </c>
      <c r="G10" s="269">
        <f>Woody!D9</f>
        <v>0</v>
      </c>
      <c r="H10" s="270"/>
      <c r="I10" s="270"/>
      <c r="J10" s="270"/>
      <c r="K10" s="270"/>
      <c r="L10" s="270">
        <f>Woody!I9+Woody!J9+Woody!K9</f>
        <v>0</v>
      </c>
      <c r="M10" s="270"/>
      <c r="N10" s="270"/>
      <c r="O10" s="270"/>
      <c r="P10" s="270"/>
      <c r="R10" s="271"/>
      <c r="S10" s="252">
        <f t="shared" si="60"/>
        <v>0</v>
      </c>
      <c r="T10" s="210">
        <f t="shared" si="44"/>
        <v>0</v>
      </c>
      <c r="U10" s="210">
        <f t="shared" si="44"/>
        <v>0</v>
      </c>
      <c r="V10" s="210">
        <f t="shared" si="44"/>
        <v>0</v>
      </c>
      <c r="W10" s="210">
        <f t="shared" si="44"/>
        <v>0</v>
      </c>
      <c r="X10" s="210">
        <f t="shared" si="6"/>
        <v>0</v>
      </c>
      <c r="Y10" s="210">
        <f t="shared" si="6"/>
        <v>0</v>
      </c>
      <c r="Z10" s="210">
        <f t="shared" si="45"/>
        <v>0</v>
      </c>
      <c r="AC10" s="210" t="str">
        <f t="shared" si="61"/>
        <v/>
      </c>
      <c r="AD10" s="210" t="str">
        <f t="shared" si="7"/>
        <v/>
      </c>
      <c r="AE10" s="210" t="str">
        <f t="shared" si="8"/>
        <v/>
      </c>
      <c r="AF10" s="210" t="str">
        <f t="shared" si="9"/>
        <v/>
      </c>
      <c r="AG10" s="210" t="str">
        <f t="shared" si="10"/>
        <v/>
      </c>
      <c r="AH10" s="210" t="str">
        <f t="shared" si="62"/>
        <v/>
      </c>
      <c r="AI10" s="210" t="str">
        <f t="shared" si="11"/>
        <v/>
      </c>
      <c r="AJ10" s="210" t="str">
        <f t="shared" si="12"/>
        <v/>
      </c>
      <c r="AK10" s="210" t="str">
        <f t="shared" si="13"/>
        <v/>
      </c>
      <c r="AL10" s="210" t="str">
        <f t="shared" si="63"/>
        <v/>
      </c>
      <c r="AM10" s="210" t="str">
        <f t="shared" si="14"/>
        <v/>
      </c>
      <c r="AN10" s="210" t="str">
        <f t="shared" si="15"/>
        <v/>
      </c>
      <c r="AO10" s="210" t="str">
        <f t="shared" si="16"/>
        <v/>
      </c>
      <c r="AP10" s="210" t="str">
        <f t="shared" si="17"/>
        <v/>
      </c>
      <c r="AQ10" s="210" t="str">
        <f t="shared" si="64"/>
        <v/>
      </c>
      <c r="AR10" s="210" t="str">
        <f t="shared" si="18"/>
        <v/>
      </c>
      <c r="AS10" s="210" t="str">
        <f t="shared" si="19"/>
        <v/>
      </c>
      <c r="AT10" s="210" t="str">
        <f t="shared" si="20"/>
        <v/>
      </c>
      <c r="AU10" s="210" t="str">
        <f t="shared" si="65"/>
        <v/>
      </c>
      <c r="AV10" s="210" t="str">
        <f t="shared" si="21"/>
        <v/>
      </c>
      <c r="AW10" s="210" t="str">
        <f t="shared" si="22"/>
        <v/>
      </c>
      <c r="AX10" s="210" t="str">
        <f t="shared" si="23"/>
        <v/>
      </c>
      <c r="AY10" s="210" t="str">
        <f t="shared" si="24"/>
        <v/>
      </c>
      <c r="AZ10" s="210" t="str">
        <f t="shared" si="66"/>
        <v/>
      </c>
      <c r="BA10" s="210" t="str">
        <f t="shared" si="25"/>
        <v/>
      </c>
      <c r="BB10" s="210" t="str">
        <f t="shared" si="26"/>
        <v/>
      </c>
      <c r="BC10" s="210" t="str">
        <f t="shared" si="27"/>
        <v/>
      </c>
      <c r="BD10" s="210" t="str">
        <f t="shared" si="67"/>
        <v/>
      </c>
      <c r="BE10" s="210" t="str">
        <f t="shared" si="28"/>
        <v/>
      </c>
      <c r="BF10" s="210" t="str">
        <f t="shared" si="29"/>
        <v/>
      </c>
      <c r="BG10" s="210" t="str">
        <f t="shared" si="30"/>
        <v/>
      </c>
      <c r="BH10" s="210" t="str">
        <f t="shared" si="31"/>
        <v/>
      </c>
      <c r="BI10" s="210" t="str">
        <f t="shared" si="68"/>
        <v/>
      </c>
      <c r="BJ10" s="210" t="str">
        <f t="shared" si="32"/>
        <v/>
      </c>
      <c r="BK10" s="210" t="str">
        <f t="shared" si="33"/>
        <v/>
      </c>
      <c r="BL10" s="210" t="str">
        <f t="shared" si="34"/>
        <v/>
      </c>
      <c r="BM10" s="210" t="str">
        <f t="shared" si="69"/>
        <v/>
      </c>
      <c r="BN10" s="210" t="str">
        <f t="shared" si="46"/>
        <v/>
      </c>
      <c r="BO10" s="210" t="str">
        <f t="shared" si="47"/>
        <v/>
      </c>
      <c r="BP10" s="210" t="str">
        <f t="shared" si="48"/>
        <v/>
      </c>
      <c r="BQ10" s="210" t="str">
        <f t="shared" si="49"/>
        <v/>
      </c>
      <c r="BR10" s="210" t="str">
        <f t="shared" si="70"/>
        <v/>
      </c>
      <c r="BS10" s="210" t="str">
        <f t="shared" si="50"/>
        <v/>
      </c>
      <c r="BT10" s="210" t="str">
        <f t="shared" si="51"/>
        <v/>
      </c>
      <c r="BU10" s="210" t="str">
        <f t="shared" si="52"/>
        <v/>
      </c>
      <c r="BV10" s="210">
        <f t="shared" si="71"/>
        <v>0</v>
      </c>
      <c r="BW10" s="210">
        <f t="shared" si="53"/>
        <v>0</v>
      </c>
      <c r="BX10" s="210">
        <f t="shared" si="54"/>
        <v>0</v>
      </c>
      <c r="BY10" s="210">
        <f t="shared" si="55"/>
        <v>0</v>
      </c>
      <c r="BZ10" s="210">
        <f t="shared" si="56"/>
        <v>0</v>
      </c>
      <c r="CA10" s="210">
        <f t="shared" si="72"/>
        <v>0</v>
      </c>
      <c r="CB10" s="210">
        <f t="shared" si="57"/>
        <v>0</v>
      </c>
      <c r="CC10" s="210">
        <f t="shared" si="58"/>
        <v>0</v>
      </c>
      <c r="CD10" s="210">
        <f t="shared" si="59"/>
        <v>0</v>
      </c>
      <c r="CE10" s="251">
        <f t="shared" si="73"/>
        <v>0</v>
      </c>
      <c r="CF10" s="251">
        <f t="shared" si="37"/>
        <v>0</v>
      </c>
      <c r="CG10" s="251">
        <f t="shared" si="38"/>
        <v>0</v>
      </c>
      <c r="CH10" s="251">
        <f t="shared" si="39"/>
        <v>0</v>
      </c>
      <c r="CI10" s="251">
        <f t="shared" si="40"/>
        <v>0</v>
      </c>
      <c r="CJ10" s="251">
        <f t="shared" si="74"/>
        <v>0</v>
      </c>
      <c r="CK10" s="251">
        <f t="shared" si="41"/>
        <v>0</v>
      </c>
      <c r="CL10" s="251">
        <f t="shared" si="42"/>
        <v>0</v>
      </c>
      <c r="CM10" s="251">
        <f t="shared" si="43"/>
        <v>0</v>
      </c>
    </row>
    <row r="11" spans="1:281" ht="20.100000000000001" customHeight="1">
      <c r="A11" s="272"/>
      <c r="B11" s="273"/>
      <c r="C11" s="273"/>
      <c r="D11" s="268"/>
      <c r="E11" s="268">
        <f>Woody!B10</f>
        <v>0</v>
      </c>
      <c r="F11" s="269">
        <f>Woody!C10</f>
        <v>0</v>
      </c>
      <c r="G11" s="269">
        <f>Woody!D10</f>
        <v>0</v>
      </c>
      <c r="H11" s="270"/>
      <c r="I11" s="270"/>
      <c r="J11" s="270"/>
      <c r="K11" s="270"/>
      <c r="L11" s="270"/>
      <c r="M11" s="270"/>
      <c r="N11" s="270"/>
      <c r="O11" s="270"/>
      <c r="P11" s="270"/>
      <c r="R11" s="271"/>
      <c r="S11" s="252">
        <f t="shared" si="60"/>
        <v>0</v>
      </c>
      <c r="T11" s="210">
        <f t="shared" si="44"/>
        <v>0</v>
      </c>
      <c r="U11" s="210">
        <f t="shared" si="44"/>
        <v>0</v>
      </c>
      <c r="V11" s="210">
        <f t="shared" si="44"/>
        <v>0</v>
      </c>
      <c r="W11" s="210">
        <f t="shared" si="44"/>
        <v>0</v>
      </c>
      <c r="X11" s="210">
        <f t="shared" si="6"/>
        <v>0</v>
      </c>
      <c r="Y11" s="210">
        <f t="shared" si="6"/>
        <v>0</v>
      </c>
      <c r="Z11" s="210">
        <f t="shared" si="45"/>
        <v>0</v>
      </c>
      <c r="AC11" s="210" t="str">
        <f t="shared" si="61"/>
        <v/>
      </c>
      <c r="AD11" s="210" t="str">
        <f t="shared" si="7"/>
        <v/>
      </c>
      <c r="AE11" s="210" t="str">
        <f t="shared" si="8"/>
        <v/>
      </c>
      <c r="AF11" s="210" t="str">
        <f t="shared" si="9"/>
        <v/>
      </c>
      <c r="AG11" s="210" t="str">
        <f t="shared" si="10"/>
        <v/>
      </c>
      <c r="AH11" s="210" t="str">
        <f t="shared" si="62"/>
        <v/>
      </c>
      <c r="AI11" s="210" t="str">
        <f t="shared" si="11"/>
        <v/>
      </c>
      <c r="AJ11" s="210" t="str">
        <f t="shared" si="12"/>
        <v/>
      </c>
      <c r="AK11" s="210" t="str">
        <f t="shared" si="13"/>
        <v/>
      </c>
      <c r="AL11" s="210" t="str">
        <f t="shared" si="63"/>
        <v/>
      </c>
      <c r="AM11" s="210" t="str">
        <f t="shared" si="14"/>
        <v/>
      </c>
      <c r="AN11" s="210" t="str">
        <f t="shared" si="15"/>
        <v/>
      </c>
      <c r="AO11" s="210" t="str">
        <f t="shared" si="16"/>
        <v/>
      </c>
      <c r="AP11" s="210" t="str">
        <f t="shared" si="17"/>
        <v/>
      </c>
      <c r="AQ11" s="210" t="str">
        <f t="shared" si="64"/>
        <v/>
      </c>
      <c r="AR11" s="210" t="str">
        <f t="shared" si="18"/>
        <v/>
      </c>
      <c r="AS11" s="210" t="str">
        <f t="shared" si="19"/>
        <v/>
      </c>
      <c r="AT11" s="210" t="str">
        <f t="shared" si="20"/>
        <v/>
      </c>
      <c r="AU11" s="210" t="str">
        <f t="shared" si="65"/>
        <v/>
      </c>
      <c r="AV11" s="210" t="str">
        <f t="shared" si="21"/>
        <v/>
      </c>
      <c r="AW11" s="210" t="str">
        <f t="shared" si="22"/>
        <v/>
      </c>
      <c r="AX11" s="210" t="str">
        <f t="shared" si="23"/>
        <v/>
      </c>
      <c r="AY11" s="210" t="str">
        <f t="shared" si="24"/>
        <v/>
      </c>
      <c r="AZ11" s="210" t="str">
        <f t="shared" si="66"/>
        <v/>
      </c>
      <c r="BA11" s="210" t="str">
        <f t="shared" si="25"/>
        <v/>
      </c>
      <c r="BB11" s="210" t="str">
        <f t="shared" si="26"/>
        <v/>
      </c>
      <c r="BC11" s="210" t="str">
        <f t="shared" si="27"/>
        <v/>
      </c>
      <c r="BD11" s="210" t="str">
        <f t="shared" si="67"/>
        <v/>
      </c>
      <c r="BE11" s="210" t="str">
        <f t="shared" si="28"/>
        <v/>
      </c>
      <c r="BF11" s="210" t="str">
        <f t="shared" si="29"/>
        <v/>
      </c>
      <c r="BG11" s="210" t="str">
        <f t="shared" si="30"/>
        <v/>
      </c>
      <c r="BH11" s="210" t="str">
        <f t="shared" si="31"/>
        <v/>
      </c>
      <c r="BI11" s="210" t="str">
        <f t="shared" si="68"/>
        <v/>
      </c>
      <c r="BJ11" s="210" t="str">
        <f t="shared" si="32"/>
        <v/>
      </c>
      <c r="BK11" s="210" t="str">
        <f t="shared" si="33"/>
        <v/>
      </c>
      <c r="BL11" s="210" t="str">
        <f t="shared" si="34"/>
        <v/>
      </c>
      <c r="BM11" s="210" t="str">
        <f t="shared" si="69"/>
        <v/>
      </c>
      <c r="BN11" s="210" t="str">
        <f t="shared" si="46"/>
        <v/>
      </c>
      <c r="BO11" s="210" t="str">
        <f t="shared" si="47"/>
        <v/>
      </c>
      <c r="BP11" s="210" t="str">
        <f t="shared" si="48"/>
        <v/>
      </c>
      <c r="BQ11" s="210" t="str">
        <f t="shared" si="49"/>
        <v/>
      </c>
      <c r="BR11" s="210" t="str">
        <f t="shared" si="70"/>
        <v/>
      </c>
      <c r="BS11" s="210" t="str">
        <f t="shared" si="50"/>
        <v/>
      </c>
      <c r="BT11" s="210" t="str">
        <f t="shared" si="51"/>
        <v/>
      </c>
      <c r="BU11" s="210" t="str">
        <f t="shared" si="52"/>
        <v/>
      </c>
      <c r="BV11" s="210" t="str">
        <f t="shared" si="71"/>
        <v/>
      </c>
      <c r="BW11" s="210" t="str">
        <f t="shared" si="53"/>
        <v/>
      </c>
      <c r="BX11" s="210" t="str">
        <f t="shared" si="54"/>
        <v/>
      </c>
      <c r="BY11" s="210" t="str">
        <f t="shared" si="55"/>
        <v/>
      </c>
      <c r="BZ11" s="210" t="str">
        <f t="shared" si="56"/>
        <v/>
      </c>
      <c r="CA11" s="210" t="str">
        <f t="shared" si="72"/>
        <v/>
      </c>
      <c r="CB11" s="210" t="str">
        <f t="shared" si="57"/>
        <v/>
      </c>
      <c r="CC11" s="210" t="str">
        <f t="shared" si="58"/>
        <v/>
      </c>
      <c r="CD11" s="210" t="str">
        <f t="shared" si="59"/>
        <v/>
      </c>
      <c r="CE11" s="251">
        <f t="shared" si="73"/>
        <v>0</v>
      </c>
      <c r="CF11" s="251">
        <f t="shared" si="37"/>
        <v>0</v>
      </c>
      <c r="CG11" s="251">
        <f t="shared" si="38"/>
        <v>0</v>
      </c>
      <c r="CH11" s="251">
        <f t="shared" si="39"/>
        <v>0</v>
      </c>
      <c r="CI11" s="251">
        <f t="shared" si="40"/>
        <v>0</v>
      </c>
      <c r="CJ11" s="251">
        <f t="shared" si="74"/>
        <v>0</v>
      </c>
      <c r="CK11" s="251">
        <f t="shared" si="41"/>
        <v>0</v>
      </c>
      <c r="CL11" s="251">
        <f t="shared" si="42"/>
        <v>0</v>
      </c>
      <c r="CM11" s="251">
        <f t="shared" si="43"/>
        <v>0</v>
      </c>
    </row>
    <row r="12" spans="1:281" ht="20.100000000000001" customHeight="1">
      <c r="A12" s="272"/>
      <c r="B12" s="273"/>
      <c r="C12" s="273"/>
      <c r="D12" s="268"/>
      <c r="E12" s="268">
        <f>Woody!B11</f>
        <v>0</v>
      </c>
      <c r="F12" s="269">
        <f>Woody!C11</f>
        <v>0</v>
      </c>
      <c r="G12" s="269">
        <f>Woody!D11</f>
        <v>0</v>
      </c>
      <c r="H12" s="270"/>
      <c r="I12" s="270"/>
      <c r="J12" s="270"/>
      <c r="K12" s="270"/>
      <c r="L12" s="270"/>
      <c r="M12" s="270"/>
      <c r="N12" s="270"/>
      <c r="O12" s="270"/>
      <c r="P12" s="270"/>
      <c r="R12" s="271"/>
      <c r="S12" s="252">
        <f t="shared" si="60"/>
        <v>0</v>
      </c>
      <c r="T12" s="210">
        <f t="shared" si="44"/>
        <v>0</v>
      </c>
      <c r="U12" s="210">
        <f t="shared" si="44"/>
        <v>0</v>
      </c>
      <c r="V12" s="210">
        <f t="shared" si="44"/>
        <v>0</v>
      </c>
      <c r="W12" s="210">
        <f t="shared" si="44"/>
        <v>0</v>
      </c>
      <c r="X12" s="210">
        <f t="shared" si="6"/>
        <v>0</v>
      </c>
      <c r="Y12" s="210">
        <f t="shared" si="6"/>
        <v>0</v>
      </c>
      <c r="Z12" s="210">
        <f t="shared" si="45"/>
        <v>0</v>
      </c>
      <c r="AC12" s="210" t="str">
        <f t="shared" si="61"/>
        <v/>
      </c>
      <c r="AD12" s="210" t="str">
        <f t="shared" si="7"/>
        <v/>
      </c>
      <c r="AE12" s="210" t="str">
        <f t="shared" si="8"/>
        <v/>
      </c>
      <c r="AF12" s="210" t="str">
        <f t="shared" si="9"/>
        <v/>
      </c>
      <c r="AG12" s="210" t="str">
        <f t="shared" si="10"/>
        <v/>
      </c>
      <c r="AH12" s="210" t="str">
        <f t="shared" si="62"/>
        <v/>
      </c>
      <c r="AI12" s="210" t="str">
        <f t="shared" si="11"/>
        <v/>
      </c>
      <c r="AJ12" s="210" t="str">
        <f t="shared" si="12"/>
        <v/>
      </c>
      <c r="AK12" s="210" t="str">
        <f t="shared" si="13"/>
        <v/>
      </c>
      <c r="AL12" s="210" t="str">
        <f t="shared" si="63"/>
        <v/>
      </c>
      <c r="AM12" s="210" t="str">
        <f t="shared" si="14"/>
        <v/>
      </c>
      <c r="AN12" s="210" t="str">
        <f t="shared" si="15"/>
        <v/>
      </c>
      <c r="AO12" s="210" t="str">
        <f t="shared" si="16"/>
        <v/>
      </c>
      <c r="AP12" s="210" t="str">
        <f t="shared" si="17"/>
        <v/>
      </c>
      <c r="AQ12" s="210" t="str">
        <f t="shared" si="64"/>
        <v/>
      </c>
      <c r="AR12" s="210" t="str">
        <f t="shared" si="18"/>
        <v/>
      </c>
      <c r="AS12" s="210" t="str">
        <f t="shared" si="19"/>
        <v/>
      </c>
      <c r="AT12" s="210" t="str">
        <f t="shared" si="20"/>
        <v/>
      </c>
      <c r="AU12" s="210" t="str">
        <f t="shared" si="65"/>
        <v/>
      </c>
      <c r="AV12" s="210" t="str">
        <f t="shared" si="21"/>
        <v/>
      </c>
      <c r="AW12" s="210" t="str">
        <f t="shared" si="22"/>
        <v/>
      </c>
      <c r="AX12" s="210" t="str">
        <f t="shared" si="23"/>
        <v/>
      </c>
      <c r="AY12" s="210" t="str">
        <f t="shared" si="24"/>
        <v/>
      </c>
      <c r="AZ12" s="210" t="str">
        <f t="shared" si="66"/>
        <v/>
      </c>
      <c r="BA12" s="210" t="str">
        <f t="shared" si="25"/>
        <v/>
      </c>
      <c r="BB12" s="210" t="str">
        <f t="shared" si="26"/>
        <v/>
      </c>
      <c r="BC12" s="210" t="str">
        <f t="shared" si="27"/>
        <v/>
      </c>
      <c r="BD12" s="210" t="str">
        <f t="shared" si="67"/>
        <v/>
      </c>
      <c r="BE12" s="210" t="str">
        <f t="shared" si="28"/>
        <v/>
      </c>
      <c r="BF12" s="210" t="str">
        <f t="shared" si="29"/>
        <v/>
      </c>
      <c r="BG12" s="210" t="str">
        <f t="shared" si="30"/>
        <v/>
      </c>
      <c r="BH12" s="210" t="str">
        <f t="shared" si="31"/>
        <v/>
      </c>
      <c r="BI12" s="210" t="str">
        <f t="shared" si="68"/>
        <v/>
      </c>
      <c r="BJ12" s="210" t="str">
        <f t="shared" si="32"/>
        <v/>
      </c>
      <c r="BK12" s="210" t="str">
        <f t="shared" si="33"/>
        <v/>
      </c>
      <c r="BL12" s="210" t="str">
        <f t="shared" si="34"/>
        <v/>
      </c>
      <c r="BM12" s="210" t="str">
        <f t="shared" si="69"/>
        <v/>
      </c>
      <c r="BN12" s="210" t="str">
        <f t="shared" si="46"/>
        <v/>
      </c>
      <c r="BO12" s="210" t="str">
        <f t="shared" si="47"/>
        <v/>
      </c>
      <c r="BP12" s="210" t="str">
        <f t="shared" si="48"/>
        <v/>
      </c>
      <c r="BQ12" s="210" t="str">
        <f t="shared" si="49"/>
        <v/>
      </c>
      <c r="BR12" s="210" t="str">
        <f t="shared" si="70"/>
        <v/>
      </c>
      <c r="BS12" s="210" t="str">
        <f t="shared" si="50"/>
        <v/>
      </c>
      <c r="BT12" s="210" t="str">
        <f t="shared" si="51"/>
        <v/>
      </c>
      <c r="BU12" s="210" t="str">
        <f t="shared" si="52"/>
        <v/>
      </c>
      <c r="BV12" s="210" t="str">
        <f t="shared" si="71"/>
        <v/>
      </c>
      <c r="BW12" s="210" t="str">
        <f t="shared" si="53"/>
        <v/>
      </c>
      <c r="BX12" s="210" t="str">
        <f t="shared" si="54"/>
        <v/>
      </c>
      <c r="BY12" s="210" t="str">
        <f t="shared" si="55"/>
        <v/>
      </c>
      <c r="BZ12" s="210" t="str">
        <f t="shared" si="56"/>
        <v/>
      </c>
      <c r="CA12" s="210" t="str">
        <f t="shared" si="72"/>
        <v/>
      </c>
      <c r="CB12" s="210" t="str">
        <f t="shared" si="57"/>
        <v/>
      </c>
      <c r="CC12" s="210" t="str">
        <f t="shared" si="58"/>
        <v/>
      </c>
      <c r="CD12" s="210" t="str">
        <f t="shared" si="59"/>
        <v/>
      </c>
      <c r="CE12" s="251">
        <f t="shared" si="73"/>
        <v>0</v>
      </c>
      <c r="CF12" s="251">
        <f t="shared" si="37"/>
        <v>0</v>
      </c>
      <c r="CG12" s="251">
        <f t="shared" si="38"/>
        <v>0</v>
      </c>
      <c r="CH12" s="251">
        <f t="shared" si="39"/>
        <v>0</v>
      </c>
      <c r="CI12" s="251">
        <f t="shared" si="40"/>
        <v>0</v>
      </c>
      <c r="CJ12" s="251">
        <f t="shared" si="74"/>
        <v>0</v>
      </c>
      <c r="CK12" s="251">
        <f t="shared" si="41"/>
        <v>0</v>
      </c>
      <c r="CL12" s="251">
        <f t="shared" si="42"/>
        <v>0</v>
      </c>
      <c r="CM12" s="251">
        <f t="shared" si="43"/>
        <v>0</v>
      </c>
    </row>
    <row r="13" spans="1:281" ht="20.100000000000001" customHeight="1">
      <c r="A13" s="272"/>
      <c r="B13" s="273"/>
      <c r="C13" s="273"/>
      <c r="D13" s="268"/>
      <c r="E13" s="268">
        <f>Woody!B12</f>
        <v>0</v>
      </c>
      <c r="F13" s="269">
        <f>Woody!C12</f>
        <v>0</v>
      </c>
      <c r="G13" s="269">
        <f>Woody!D12</f>
        <v>0</v>
      </c>
      <c r="H13" s="270"/>
      <c r="I13" s="270"/>
      <c r="J13" s="270"/>
      <c r="K13" s="270"/>
      <c r="L13" s="270"/>
      <c r="M13" s="270"/>
      <c r="N13" s="270"/>
      <c r="O13" s="270"/>
      <c r="P13" s="270"/>
      <c r="R13" s="271"/>
      <c r="S13" s="252">
        <f t="shared" si="60"/>
        <v>0</v>
      </c>
      <c r="T13" s="210">
        <f t="shared" si="44"/>
        <v>0</v>
      </c>
      <c r="U13" s="210">
        <f t="shared" si="44"/>
        <v>0</v>
      </c>
      <c r="V13" s="210">
        <f t="shared" si="44"/>
        <v>0</v>
      </c>
      <c r="W13" s="210">
        <f t="shared" si="44"/>
        <v>0</v>
      </c>
      <c r="X13" s="210">
        <f t="shared" si="6"/>
        <v>0</v>
      </c>
      <c r="Y13" s="210">
        <f t="shared" si="6"/>
        <v>0</v>
      </c>
      <c r="Z13" s="210">
        <f t="shared" si="45"/>
        <v>0</v>
      </c>
      <c r="AC13" s="210" t="str">
        <f t="shared" si="61"/>
        <v/>
      </c>
      <c r="AD13" s="210" t="str">
        <f t="shared" si="7"/>
        <v/>
      </c>
      <c r="AE13" s="210" t="str">
        <f t="shared" si="8"/>
        <v/>
      </c>
      <c r="AF13" s="210" t="str">
        <f t="shared" si="9"/>
        <v/>
      </c>
      <c r="AG13" s="210" t="str">
        <f t="shared" si="10"/>
        <v/>
      </c>
      <c r="AH13" s="210" t="str">
        <f t="shared" si="62"/>
        <v/>
      </c>
      <c r="AI13" s="210" t="str">
        <f t="shared" si="11"/>
        <v/>
      </c>
      <c r="AJ13" s="210" t="str">
        <f t="shared" si="12"/>
        <v/>
      </c>
      <c r="AK13" s="210" t="str">
        <f t="shared" si="13"/>
        <v/>
      </c>
      <c r="AL13" s="210" t="str">
        <f t="shared" si="63"/>
        <v/>
      </c>
      <c r="AM13" s="210" t="str">
        <f t="shared" si="14"/>
        <v/>
      </c>
      <c r="AN13" s="210" t="str">
        <f t="shared" si="15"/>
        <v/>
      </c>
      <c r="AO13" s="210" t="str">
        <f t="shared" si="16"/>
        <v/>
      </c>
      <c r="AP13" s="210" t="str">
        <f t="shared" si="17"/>
        <v/>
      </c>
      <c r="AQ13" s="210" t="str">
        <f t="shared" si="64"/>
        <v/>
      </c>
      <c r="AR13" s="210" t="str">
        <f t="shared" si="18"/>
        <v/>
      </c>
      <c r="AS13" s="210" t="str">
        <f t="shared" si="19"/>
        <v/>
      </c>
      <c r="AT13" s="210" t="str">
        <f t="shared" si="20"/>
        <v/>
      </c>
      <c r="AU13" s="210" t="str">
        <f t="shared" si="65"/>
        <v/>
      </c>
      <c r="AV13" s="210" t="str">
        <f t="shared" si="21"/>
        <v/>
      </c>
      <c r="AW13" s="210" t="str">
        <f t="shared" si="22"/>
        <v/>
      </c>
      <c r="AX13" s="210" t="str">
        <f t="shared" si="23"/>
        <v/>
      </c>
      <c r="AY13" s="210" t="str">
        <f t="shared" si="24"/>
        <v/>
      </c>
      <c r="AZ13" s="210" t="str">
        <f t="shared" si="66"/>
        <v/>
      </c>
      <c r="BA13" s="210" t="str">
        <f t="shared" si="25"/>
        <v/>
      </c>
      <c r="BB13" s="210" t="str">
        <f t="shared" si="26"/>
        <v/>
      </c>
      <c r="BC13" s="210" t="str">
        <f t="shared" si="27"/>
        <v/>
      </c>
      <c r="BD13" s="210" t="str">
        <f t="shared" si="67"/>
        <v/>
      </c>
      <c r="BE13" s="210" t="str">
        <f t="shared" si="28"/>
        <v/>
      </c>
      <c r="BF13" s="210" t="str">
        <f t="shared" si="29"/>
        <v/>
      </c>
      <c r="BG13" s="210" t="str">
        <f t="shared" si="30"/>
        <v/>
      </c>
      <c r="BH13" s="210" t="str">
        <f t="shared" si="31"/>
        <v/>
      </c>
      <c r="BI13" s="210" t="str">
        <f t="shared" si="68"/>
        <v/>
      </c>
      <c r="BJ13" s="210" t="str">
        <f t="shared" si="32"/>
        <v/>
      </c>
      <c r="BK13" s="210" t="str">
        <f t="shared" si="33"/>
        <v/>
      </c>
      <c r="BL13" s="210" t="str">
        <f t="shared" si="34"/>
        <v/>
      </c>
      <c r="BM13" s="210" t="str">
        <f t="shared" si="69"/>
        <v/>
      </c>
      <c r="BN13" s="210" t="str">
        <f t="shared" si="46"/>
        <v/>
      </c>
      <c r="BO13" s="210" t="str">
        <f t="shared" si="47"/>
        <v/>
      </c>
      <c r="BP13" s="210" t="str">
        <f t="shared" si="48"/>
        <v/>
      </c>
      <c r="BQ13" s="210" t="str">
        <f t="shared" si="49"/>
        <v/>
      </c>
      <c r="BR13" s="210" t="str">
        <f t="shared" si="70"/>
        <v/>
      </c>
      <c r="BS13" s="210" t="str">
        <f t="shared" si="50"/>
        <v/>
      </c>
      <c r="BT13" s="210" t="str">
        <f t="shared" si="51"/>
        <v/>
      </c>
      <c r="BU13" s="210" t="str">
        <f t="shared" si="52"/>
        <v/>
      </c>
      <c r="BV13" s="210" t="str">
        <f t="shared" si="71"/>
        <v/>
      </c>
      <c r="BW13" s="210" t="str">
        <f t="shared" si="53"/>
        <v/>
      </c>
      <c r="BX13" s="210" t="str">
        <f t="shared" si="54"/>
        <v/>
      </c>
      <c r="BY13" s="210" t="str">
        <f t="shared" si="55"/>
        <v/>
      </c>
      <c r="BZ13" s="210" t="str">
        <f t="shared" si="56"/>
        <v/>
      </c>
      <c r="CA13" s="210" t="str">
        <f t="shared" si="72"/>
        <v/>
      </c>
      <c r="CB13" s="210" t="str">
        <f t="shared" si="57"/>
        <v/>
      </c>
      <c r="CC13" s="210" t="str">
        <f t="shared" si="58"/>
        <v/>
      </c>
      <c r="CD13" s="210" t="str">
        <f t="shared" si="59"/>
        <v/>
      </c>
      <c r="CE13" s="251">
        <f t="shared" si="73"/>
        <v>0</v>
      </c>
      <c r="CF13" s="251">
        <f t="shared" si="37"/>
        <v>0</v>
      </c>
      <c r="CG13" s="251">
        <f t="shared" si="38"/>
        <v>0</v>
      </c>
      <c r="CH13" s="251">
        <f t="shared" si="39"/>
        <v>0</v>
      </c>
      <c r="CI13" s="251">
        <f t="shared" si="40"/>
        <v>0</v>
      </c>
      <c r="CJ13" s="251">
        <f t="shared" si="74"/>
        <v>0</v>
      </c>
      <c r="CK13" s="251">
        <f t="shared" si="41"/>
        <v>0</v>
      </c>
      <c r="CL13" s="251">
        <f t="shared" si="42"/>
        <v>0</v>
      </c>
      <c r="CM13" s="251">
        <f t="shared" si="43"/>
        <v>0</v>
      </c>
    </row>
    <row r="14" spans="1:281" ht="20.100000000000001" hidden="1" customHeight="1">
      <c r="A14" s="272"/>
      <c r="B14" s="273"/>
      <c r="C14" s="273"/>
      <c r="D14" s="268"/>
      <c r="E14" s="268">
        <f>Woody!B13</f>
        <v>0</v>
      </c>
      <c r="F14" s="269">
        <f>Woody!C13</f>
        <v>0</v>
      </c>
      <c r="G14" s="269">
        <f>Woody!D13</f>
        <v>0</v>
      </c>
      <c r="H14" s="270"/>
      <c r="I14" s="270"/>
      <c r="J14" s="270"/>
      <c r="K14" s="270"/>
      <c r="L14" s="270"/>
      <c r="M14" s="270"/>
      <c r="N14" s="270"/>
      <c r="O14" s="270"/>
      <c r="P14" s="270"/>
      <c r="R14" s="271"/>
      <c r="S14" s="252">
        <f t="shared" si="60"/>
        <v>0</v>
      </c>
      <c r="T14" s="210">
        <f t="shared" si="44"/>
        <v>0</v>
      </c>
      <c r="U14" s="210">
        <f t="shared" si="44"/>
        <v>0</v>
      </c>
      <c r="V14" s="210">
        <f t="shared" si="44"/>
        <v>0</v>
      </c>
      <c r="W14" s="210">
        <f t="shared" si="44"/>
        <v>0</v>
      </c>
      <c r="X14" s="210">
        <f t="shared" si="6"/>
        <v>0</v>
      </c>
      <c r="Y14" s="210">
        <f t="shared" si="6"/>
        <v>0</v>
      </c>
      <c r="Z14" s="210">
        <f t="shared" si="45"/>
        <v>0</v>
      </c>
      <c r="AC14" s="210" t="str">
        <f t="shared" si="61"/>
        <v/>
      </c>
      <c r="AD14" s="210" t="str">
        <f t="shared" si="7"/>
        <v/>
      </c>
      <c r="AE14" s="210" t="str">
        <f t="shared" si="8"/>
        <v/>
      </c>
      <c r="AF14" s="210" t="str">
        <f t="shared" si="9"/>
        <v/>
      </c>
      <c r="AG14" s="210" t="str">
        <f t="shared" si="10"/>
        <v/>
      </c>
      <c r="AH14" s="210" t="str">
        <f t="shared" si="62"/>
        <v/>
      </c>
      <c r="AI14" s="210" t="str">
        <f t="shared" si="11"/>
        <v/>
      </c>
      <c r="AJ14" s="210" t="str">
        <f t="shared" si="12"/>
        <v/>
      </c>
      <c r="AK14" s="210" t="str">
        <f t="shared" si="13"/>
        <v/>
      </c>
      <c r="AL14" s="210" t="str">
        <f t="shared" si="63"/>
        <v/>
      </c>
      <c r="AM14" s="210" t="str">
        <f t="shared" si="14"/>
        <v/>
      </c>
      <c r="AN14" s="210" t="str">
        <f t="shared" si="15"/>
        <v/>
      </c>
      <c r="AO14" s="210" t="str">
        <f t="shared" si="16"/>
        <v/>
      </c>
      <c r="AP14" s="210" t="str">
        <f t="shared" si="17"/>
        <v/>
      </c>
      <c r="AQ14" s="210" t="str">
        <f t="shared" si="64"/>
        <v/>
      </c>
      <c r="AR14" s="210" t="str">
        <f t="shared" si="18"/>
        <v/>
      </c>
      <c r="AS14" s="210" t="str">
        <f t="shared" si="19"/>
        <v/>
      </c>
      <c r="AT14" s="210" t="str">
        <f t="shared" si="20"/>
        <v/>
      </c>
      <c r="AU14" s="210" t="str">
        <f t="shared" si="65"/>
        <v/>
      </c>
      <c r="AV14" s="210" t="str">
        <f t="shared" si="21"/>
        <v/>
      </c>
      <c r="AW14" s="210" t="str">
        <f t="shared" si="22"/>
        <v/>
      </c>
      <c r="AX14" s="210" t="str">
        <f t="shared" si="23"/>
        <v/>
      </c>
      <c r="AY14" s="210" t="str">
        <f t="shared" si="24"/>
        <v/>
      </c>
      <c r="AZ14" s="210" t="str">
        <f t="shared" si="66"/>
        <v/>
      </c>
      <c r="BA14" s="210" t="str">
        <f t="shared" si="25"/>
        <v/>
      </c>
      <c r="BB14" s="210" t="str">
        <f t="shared" si="26"/>
        <v/>
      </c>
      <c r="BC14" s="210" t="str">
        <f t="shared" si="27"/>
        <v/>
      </c>
      <c r="BD14" s="210" t="str">
        <f t="shared" si="67"/>
        <v/>
      </c>
      <c r="BE14" s="210" t="str">
        <f t="shared" si="28"/>
        <v/>
      </c>
      <c r="BF14" s="210" t="str">
        <f t="shared" si="29"/>
        <v/>
      </c>
      <c r="BG14" s="210" t="str">
        <f t="shared" si="30"/>
        <v/>
      </c>
      <c r="BH14" s="210" t="str">
        <f t="shared" si="31"/>
        <v/>
      </c>
      <c r="BI14" s="210" t="str">
        <f t="shared" si="68"/>
        <v/>
      </c>
      <c r="BJ14" s="210" t="str">
        <f t="shared" si="32"/>
        <v/>
      </c>
      <c r="BK14" s="210" t="str">
        <f t="shared" si="33"/>
        <v/>
      </c>
      <c r="BL14" s="210" t="str">
        <f t="shared" si="34"/>
        <v/>
      </c>
      <c r="BM14" s="210" t="str">
        <f t="shared" si="69"/>
        <v/>
      </c>
      <c r="BN14" s="210" t="str">
        <f t="shared" si="46"/>
        <v/>
      </c>
      <c r="BO14" s="210" t="str">
        <f t="shared" si="47"/>
        <v/>
      </c>
      <c r="BP14" s="210" t="str">
        <f t="shared" si="48"/>
        <v/>
      </c>
      <c r="BQ14" s="210" t="str">
        <f t="shared" si="49"/>
        <v/>
      </c>
      <c r="BR14" s="210" t="str">
        <f t="shared" si="70"/>
        <v/>
      </c>
      <c r="BS14" s="210" t="str">
        <f t="shared" si="50"/>
        <v/>
      </c>
      <c r="BT14" s="210" t="str">
        <f t="shared" si="51"/>
        <v/>
      </c>
      <c r="BU14" s="210" t="str">
        <f t="shared" si="52"/>
        <v/>
      </c>
      <c r="BV14" s="210" t="str">
        <f t="shared" si="71"/>
        <v/>
      </c>
      <c r="BW14" s="210" t="str">
        <f t="shared" si="53"/>
        <v/>
      </c>
      <c r="BX14" s="210" t="str">
        <f t="shared" si="54"/>
        <v/>
      </c>
      <c r="BY14" s="210" t="str">
        <f t="shared" si="55"/>
        <v/>
      </c>
      <c r="BZ14" s="210" t="str">
        <f t="shared" si="56"/>
        <v/>
      </c>
      <c r="CA14" s="210" t="str">
        <f t="shared" si="72"/>
        <v/>
      </c>
      <c r="CB14" s="210" t="str">
        <f t="shared" si="57"/>
        <v/>
      </c>
      <c r="CC14" s="210" t="str">
        <f t="shared" si="58"/>
        <v/>
      </c>
      <c r="CD14" s="210" t="str">
        <f t="shared" si="59"/>
        <v/>
      </c>
      <c r="CE14" s="251">
        <f t="shared" si="73"/>
        <v>0</v>
      </c>
      <c r="CF14" s="251">
        <f t="shared" si="37"/>
        <v>0</v>
      </c>
      <c r="CG14" s="251">
        <f t="shared" si="38"/>
        <v>0</v>
      </c>
      <c r="CH14" s="251">
        <f t="shared" si="39"/>
        <v>0</v>
      </c>
      <c r="CI14" s="251">
        <f t="shared" si="40"/>
        <v>0</v>
      </c>
      <c r="CJ14" s="251">
        <f t="shared" si="74"/>
        <v>0</v>
      </c>
      <c r="CK14" s="251">
        <f t="shared" si="41"/>
        <v>0</v>
      </c>
      <c r="CL14" s="251">
        <f t="shared" si="42"/>
        <v>0</v>
      </c>
      <c r="CM14" s="251">
        <f t="shared" si="43"/>
        <v>0</v>
      </c>
    </row>
    <row r="15" spans="1:281" ht="20.100000000000001" hidden="1" customHeight="1">
      <c r="A15" s="272"/>
      <c r="B15" s="273"/>
      <c r="C15" s="273"/>
      <c r="D15" s="268"/>
      <c r="E15" s="268">
        <f>Woody!B14</f>
        <v>0</v>
      </c>
      <c r="F15" s="269">
        <f>Woody!C14</f>
        <v>0</v>
      </c>
      <c r="G15" s="269">
        <f>Woody!D14</f>
        <v>0</v>
      </c>
      <c r="H15" s="270"/>
      <c r="I15" s="270"/>
      <c r="J15" s="270"/>
      <c r="K15" s="270"/>
      <c r="L15" s="270"/>
      <c r="M15" s="270"/>
      <c r="N15" s="270"/>
      <c r="O15" s="270"/>
      <c r="P15" s="270"/>
      <c r="R15" s="271"/>
      <c r="S15" s="252">
        <f t="shared" si="60"/>
        <v>0</v>
      </c>
      <c r="T15" s="210">
        <f t="shared" si="44"/>
        <v>0</v>
      </c>
      <c r="U15" s="210">
        <f t="shared" si="44"/>
        <v>0</v>
      </c>
      <c r="V15" s="210">
        <f t="shared" si="44"/>
        <v>0</v>
      </c>
      <c r="W15" s="210">
        <f t="shared" si="44"/>
        <v>0</v>
      </c>
      <c r="X15" s="210">
        <f t="shared" si="6"/>
        <v>0</v>
      </c>
      <c r="Y15" s="210">
        <f t="shared" si="6"/>
        <v>0</v>
      </c>
      <c r="Z15" s="210">
        <f t="shared" si="45"/>
        <v>0</v>
      </c>
      <c r="AC15" s="210" t="str">
        <f t="shared" si="61"/>
        <v/>
      </c>
      <c r="AD15" s="210" t="str">
        <f t="shared" si="7"/>
        <v/>
      </c>
      <c r="AE15" s="210" t="str">
        <f t="shared" si="8"/>
        <v/>
      </c>
      <c r="AF15" s="210" t="str">
        <f t="shared" si="9"/>
        <v/>
      </c>
      <c r="AG15" s="210" t="str">
        <f t="shared" si="10"/>
        <v/>
      </c>
      <c r="AH15" s="210" t="str">
        <f t="shared" si="62"/>
        <v/>
      </c>
      <c r="AI15" s="210" t="str">
        <f t="shared" si="11"/>
        <v/>
      </c>
      <c r="AJ15" s="210" t="str">
        <f t="shared" si="12"/>
        <v/>
      </c>
      <c r="AK15" s="210" t="str">
        <f t="shared" si="13"/>
        <v/>
      </c>
      <c r="AL15" s="210" t="str">
        <f t="shared" si="63"/>
        <v/>
      </c>
      <c r="AM15" s="210" t="str">
        <f t="shared" si="14"/>
        <v/>
      </c>
      <c r="AN15" s="210" t="str">
        <f t="shared" si="15"/>
        <v/>
      </c>
      <c r="AO15" s="210" t="str">
        <f t="shared" si="16"/>
        <v/>
      </c>
      <c r="AP15" s="210" t="str">
        <f t="shared" si="17"/>
        <v/>
      </c>
      <c r="AQ15" s="210" t="str">
        <f t="shared" si="64"/>
        <v/>
      </c>
      <c r="AR15" s="210" t="str">
        <f t="shared" si="18"/>
        <v/>
      </c>
      <c r="AS15" s="210" t="str">
        <f t="shared" si="19"/>
        <v/>
      </c>
      <c r="AT15" s="210" t="str">
        <f t="shared" si="20"/>
        <v/>
      </c>
      <c r="AU15" s="210" t="str">
        <f t="shared" si="65"/>
        <v/>
      </c>
      <c r="AV15" s="210" t="str">
        <f t="shared" si="21"/>
        <v/>
      </c>
      <c r="AW15" s="210" t="str">
        <f t="shared" si="22"/>
        <v/>
      </c>
      <c r="AX15" s="210" t="str">
        <f t="shared" si="23"/>
        <v/>
      </c>
      <c r="AY15" s="210" t="str">
        <f t="shared" si="24"/>
        <v/>
      </c>
      <c r="AZ15" s="210" t="str">
        <f t="shared" si="66"/>
        <v/>
      </c>
      <c r="BA15" s="210" t="str">
        <f t="shared" si="25"/>
        <v/>
      </c>
      <c r="BB15" s="210" t="str">
        <f t="shared" si="26"/>
        <v/>
      </c>
      <c r="BC15" s="210" t="str">
        <f t="shared" si="27"/>
        <v/>
      </c>
      <c r="BD15" s="210" t="str">
        <f t="shared" si="67"/>
        <v/>
      </c>
      <c r="BE15" s="210" t="str">
        <f t="shared" si="28"/>
        <v/>
      </c>
      <c r="BF15" s="210" t="str">
        <f t="shared" si="29"/>
        <v/>
      </c>
      <c r="BG15" s="210" t="str">
        <f t="shared" si="30"/>
        <v/>
      </c>
      <c r="BH15" s="210" t="str">
        <f t="shared" si="31"/>
        <v/>
      </c>
      <c r="BI15" s="210" t="str">
        <f t="shared" si="68"/>
        <v/>
      </c>
      <c r="BJ15" s="210" t="str">
        <f t="shared" si="32"/>
        <v/>
      </c>
      <c r="BK15" s="210" t="str">
        <f t="shared" si="33"/>
        <v/>
      </c>
      <c r="BL15" s="210" t="str">
        <f t="shared" si="34"/>
        <v/>
      </c>
      <c r="BM15" s="210" t="str">
        <f t="shared" si="69"/>
        <v/>
      </c>
      <c r="BN15" s="210" t="str">
        <f t="shared" si="46"/>
        <v/>
      </c>
      <c r="BO15" s="210" t="str">
        <f t="shared" si="47"/>
        <v/>
      </c>
      <c r="BP15" s="210" t="str">
        <f t="shared" si="48"/>
        <v/>
      </c>
      <c r="BQ15" s="210" t="str">
        <f t="shared" si="49"/>
        <v/>
      </c>
      <c r="BR15" s="210" t="str">
        <f t="shared" si="70"/>
        <v/>
      </c>
      <c r="BS15" s="210" t="str">
        <f t="shared" si="50"/>
        <v/>
      </c>
      <c r="BT15" s="210" t="str">
        <f t="shared" si="51"/>
        <v/>
      </c>
      <c r="BU15" s="210" t="str">
        <f t="shared" si="52"/>
        <v/>
      </c>
      <c r="BV15" s="210" t="str">
        <f t="shared" si="71"/>
        <v/>
      </c>
      <c r="BW15" s="210" t="str">
        <f t="shared" si="53"/>
        <v/>
      </c>
      <c r="BX15" s="210" t="str">
        <f t="shared" si="54"/>
        <v/>
      </c>
      <c r="BY15" s="210" t="str">
        <f t="shared" si="55"/>
        <v/>
      </c>
      <c r="BZ15" s="210" t="str">
        <f t="shared" si="56"/>
        <v/>
      </c>
      <c r="CA15" s="210" t="str">
        <f t="shared" si="72"/>
        <v/>
      </c>
      <c r="CB15" s="210" t="str">
        <f t="shared" si="57"/>
        <v/>
      </c>
      <c r="CC15" s="210" t="str">
        <f t="shared" si="58"/>
        <v/>
      </c>
      <c r="CD15" s="210" t="str">
        <f t="shared" si="59"/>
        <v/>
      </c>
      <c r="CE15" s="251">
        <f t="shared" si="73"/>
        <v>0</v>
      </c>
      <c r="CF15" s="251">
        <f t="shared" si="37"/>
        <v>0</v>
      </c>
      <c r="CG15" s="251">
        <f t="shared" si="38"/>
        <v>0</v>
      </c>
      <c r="CH15" s="251">
        <f t="shared" si="39"/>
        <v>0</v>
      </c>
      <c r="CI15" s="251">
        <f t="shared" si="40"/>
        <v>0</v>
      </c>
      <c r="CJ15" s="251">
        <f t="shared" si="74"/>
        <v>0</v>
      </c>
      <c r="CK15" s="251">
        <f t="shared" si="41"/>
        <v>0</v>
      </c>
      <c r="CL15" s="251">
        <f t="shared" si="42"/>
        <v>0</v>
      </c>
      <c r="CM15" s="251">
        <f t="shared" si="43"/>
        <v>0</v>
      </c>
    </row>
    <row r="16" spans="1:281" ht="20.100000000000001" hidden="1" customHeight="1">
      <c r="A16" s="272"/>
      <c r="B16" s="273"/>
      <c r="C16" s="273"/>
      <c r="D16" s="268"/>
      <c r="E16" s="268">
        <f>Woody!B15</f>
        <v>0</v>
      </c>
      <c r="F16" s="269">
        <f>Woody!C15</f>
        <v>0</v>
      </c>
      <c r="G16" s="269">
        <f>Woody!D15</f>
        <v>0</v>
      </c>
      <c r="H16" s="270"/>
      <c r="I16" s="270"/>
      <c r="J16" s="270"/>
      <c r="K16" s="270"/>
      <c r="L16" s="270"/>
      <c r="M16" s="270"/>
      <c r="N16" s="270"/>
      <c r="O16" s="270"/>
      <c r="P16" s="270"/>
      <c r="R16" s="271"/>
      <c r="S16" s="252">
        <f t="shared" si="60"/>
        <v>0</v>
      </c>
      <c r="T16" s="210">
        <f t="shared" si="44"/>
        <v>0</v>
      </c>
      <c r="U16" s="210">
        <f t="shared" si="44"/>
        <v>0</v>
      </c>
      <c r="V16" s="210">
        <f t="shared" si="44"/>
        <v>0</v>
      </c>
      <c r="W16" s="210">
        <f t="shared" si="44"/>
        <v>0</v>
      </c>
      <c r="X16" s="210">
        <f t="shared" si="6"/>
        <v>0</v>
      </c>
      <c r="Y16" s="210">
        <f t="shared" si="6"/>
        <v>0</v>
      </c>
      <c r="Z16" s="210">
        <f t="shared" si="45"/>
        <v>0</v>
      </c>
      <c r="AC16" s="210" t="str">
        <f t="shared" si="61"/>
        <v/>
      </c>
      <c r="AD16" s="210" t="str">
        <f t="shared" si="7"/>
        <v/>
      </c>
      <c r="AE16" s="210" t="str">
        <f t="shared" si="8"/>
        <v/>
      </c>
      <c r="AF16" s="210" t="str">
        <f t="shared" si="9"/>
        <v/>
      </c>
      <c r="AG16" s="210" t="str">
        <f t="shared" si="10"/>
        <v/>
      </c>
      <c r="AH16" s="210" t="str">
        <f t="shared" si="62"/>
        <v/>
      </c>
      <c r="AI16" s="210" t="str">
        <f t="shared" si="11"/>
        <v/>
      </c>
      <c r="AJ16" s="210" t="str">
        <f t="shared" si="12"/>
        <v/>
      </c>
      <c r="AK16" s="210" t="str">
        <f t="shared" si="13"/>
        <v/>
      </c>
      <c r="AL16" s="210" t="str">
        <f t="shared" si="63"/>
        <v/>
      </c>
      <c r="AM16" s="210" t="str">
        <f t="shared" si="14"/>
        <v/>
      </c>
      <c r="AN16" s="210" t="str">
        <f t="shared" si="15"/>
        <v/>
      </c>
      <c r="AO16" s="210" t="str">
        <f t="shared" si="16"/>
        <v/>
      </c>
      <c r="AP16" s="210" t="str">
        <f t="shared" si="17"/>
        <v/>
      </c>
      <c r="AQ16" s="210" t="str">
        <f t="shared" si="64"/>
        <v/>
      </c>
      <c r="AR16" s="210" t="str">
        <f t="shared" si="18"/>
        <v/>
      </c>
      <c r="AS16" s="210" t="str">
        <f t="shared" si="19"/>
        <v/>
      </c>
      <c r="AT16" s="210" t="str">
        <f t="shared" si="20"/>
        <v/>
      </c>
      <c r="AU16" s="210" t="str">
        <f t="shared" si="65"/>
        <v/>
      </c>
      <c r="AV16" s="210" t="str">
        <f t="shared" si="21"/>
        <v/>
      </c>
      <c r="AW16" s="210" t="str">
        <f t="shared" si="22"/>
        <v/>
      </c>
      <c r="AX16" s="210" t="str">
        <f t="shared" si="23"/>
        <v/>
      </c>
      <c r="AY16" s="210" t="str">
        <f t="shared" si="24"/>
        <v/>
      </c>
      <c r="AZ16" s="210" t="str">
        <f t="shared" si="66"/>
        <v/>
      </c>
      <c r="BA16" s="210" t="str">
        <f t="shared" si="25"/>
        <v/>
      </c>
      <c r="BB16" s="210" t="str">
        <f t="shared" si="26"/>
        <v/>
      </c>
      <c r="BC16" s="210" t="str">
        <f t="shared" si="27"/>
        <v/>
      </c>
      <c r="BD16" s="210" t="str">
        <f t="shared" si="67"/>
        <v/>
      </c>
      <c r="BE16" s="210" t="str">
        <f t="shared" si="28"/>
        <v/>
      </c>
      <c r="BF16" s="210" t="str">
        <f t="shared" si="29"/>
        <v/>
      </c>
      <c r="BG16" s="210" t="str">
        <f t="shared" si="30"/>
        <v/>
      </c>
      <c r="BH16" s="210" t="str">
        <f t="shared" si="31"/>
        <v/>
      </c>
      <c r="BI16" s="210" t="str">
        <f t="shared" si="68"/>
        <v/>
      </c>
      <c r="BJ16" s="210" t="str">
        <f t="shared" si="32"/>
        <v/>
      </c>
      <c r="BK16" s="210" t="str">
        <f t="shared" si="33"/>
        <v/>
      </c>
      <c r="BL16" s="210" t="str">
        <f t="shared" si="34"/>
        <v/>
      </c>
      <c r="BM16" s="210" t="str">
        <f t="shared" si="69"/>
        <v/>
      </c>
      <c r="BN16" s="210" t="str">
        <f t="shared" si="46"/>
        <v/>
      </c>
      <c r="BO16" s="210" t="str">
        <f t="shared" si="47"/>
        <v/>
      </c>
      <c r="BP16" s="210" t="str">
        <f t="shared" si="48"/>
        <v/>
      </c>
      <c r="BQ16" s="210" t="str">
        <f t="shared" si="49"/>
        <v/>
      </c>
      <c r="BR16" s="210" t="str">
        <f t="shared" si="70"/>
        <v/>
      </c>
      <c r="BS16" s="210" t="str">
        <f t="shared" si="50"/>
        <v/>
      </c>
      <c r="BT16" s="210" t="str">
        <f t="shared" si="51"/>
        <v/>
      </c>
      <c r="BU16" s="210" t="str">
        <f t="shared" si="52"/>
        <v/>
      </c>
      <c r="BV16" s="210" t="str">
        <f t="shared" si="71"/>
        <v/>
      </c>
      <c r="BW16" s="210" t="str">
        <f t="shared" si="53"/>
        <v/>
      </c>
      <c r="BX16" s="210" t="str">
        <f t="shared" si="54"/>
        <v/>
      </c>
      <c r="BY16" s="210" t="str">
        <f t="shared" si="55"/>
        <v/>
      </c>
      <c r="BZ16" s="210" t="str">
        <f t="shared" si="56"/>
        <v/>
      </c>
      <c r="CA16" s="210" t="str">
        <f t="shared" si="72"/>
        <v/>
      </c>
      <c r="CB16" s="210" t="str">
        <f t="shared" si="57"/>
        <v/>
      </c>
      <c r="CC16" s="210" t="str">
        <f t="shared" si="58"/>
        <v/>
      </c>
      <c r="CD16" s="210" t="str">
        <f t="shared" si="59"/>
        <v/>
      </c>
      <c r="CE16" s="251">
        <f t="shared" si="73"/>
        <v>0</v>
      </c>
      <c r="CF16" s="251">
        <f t="shared" si="37"/>
        <v>0</v>
      </c>
      <c r="CG16" s="251">
        <f t="shared" si="38"/>
        <v>0</v>
      </c>
      <c r="CH16" s="251">
        <f t="shared" si="39"/>
        <v>0</v>
      </c>
      <c r="CI16" s="251">
        <f t="shared" si="40"/>
        <v>0</v>
      </c>
      <c r="CJ16" s="251">
        <f t="shared" si="74"/>
        <v>0</v>
      </c>
      <c r="CK16" s="251">
        <f t="shared" si="41"/>
        <v>0</v>
      </c>
      <c r="CL16" s="251">
        <f t="shared" si="42"/>
        <v>0</v>
      </c>
      <c r="CM16" s="251">
        <f t="shared" si="43"/>
        <v>0</v>
      </c>
    </row>
    <row r="17" spans="1:91" ht="20.100000000000001" hidden="1" customHeight="1">
      <c r="A17" s="272"/>
      <c r="B17" s="273"/>
      <c r="C17" s="273"/>
      <c r="D17" s="268"/>
      <c r="E17" s="268">
        <f>Woody!B16</f>
        <v>0</v>
      </c>
      <c r="F17" s="269">
        <f>Woody!C16</f>
        <v>0</v>
      </c>
      <c r="G17" s="269">
        <f>Woody!D16</f>
        <v>0</v>
      </c>
      <c r="H17" s="270"/>
      <c r="I17" s="270"/>
      <c r="J17" s="270"/>
      <c r="K17" s="270"/>
      <c r="L17" s="270"/>
      <c r="M17" s="270"/>
      <c r="N17" s="270"/>
      <c r="O17" s="270"/>
      <c r="P17" s="270"/>
      <c r="R17" s="271"/>
      <c r="S17" s="252">
        <f t="shared" si="60"/>
        <v>0</v>
      </c>
      <c r="T17" s="210">
        <f t="shared" si="44"/>
        <v>0</v>
      </c>
      <c r="U17" s="210">
        <f t="shared" si="44"/>
        <v>0</v>
      </c>
      <c r="V17" s="210">
        <f t="shared" si="44"/>
        <v>0</v>
      </c>
      <c r="W17" s="210">
        <f t="shared" si="44"/>
        <v>0</v>
      </c>
      <c r="X17" s="210">
        <f t="shared" si="6"/>
        <v>0</v>
      </c>
      <c r="Y17" s="210">
        <f t="shared" si="6"/>
        <v>0</v>
      </c>
      <c r="Z17" s="210">
        <f t="shared" si="45"/>
        <v>0</v>
      </c>
      <c r="AC17" s="210" t="str">
        <f t="shared" si="61"/>
        <v/>
      </c>
      <c r="AD17" s="210" t="str">
        <f t="shared" si="7"/>
        <v/>
      </c>
      <c r="AE17" s="210" t="str">
        <f t="shared" si="8"/>
        <v/>
      </c>
      <c r="AF17" s="210" t="str">
        <f t="shared" si="9"/>
        <v/>
      </c>
      <c r="AG17" s="210" t="str">
        <f t="shared" si="10"/>
        <v/>
      </c>
      <c r="AH17" s="210" t="str">
        <f t="shared" si="62"/>
        <v/>
      </c>
      <c r="AI17" s="210" t="str">
        <f t="shared" si="11"/>
        <v/>
      </c>
      <c r="AJ17" s="210" t="str">
        <f t="shared" si="12"/>
        <v/>
      </c>
      <c r="AK17" s="210" t="str">
        <f t="shared" si="13"/>
        <v/>
      </c>
      <c r="AL17" s="210" t="str">
        <f t="shared" si="63"/>
        <v/>
      </c>
      <c r="AM17" s="210" t="str">
        <f t="shared" si="14"/>
        <v/>
      </c>
      <c r="AN17" s="210" t="str">
        <f t="shared" si="15"/>
        <v/>
      </c>
      <c r="AO17" s="210" t="str">
        <f t="shared" si="16"/>
        <v/>
      </c>
      <c r="AP17" s="210" t="str">
        <f t="shared" si="17"/>
        <v/>
      </c>
      <c r="AQ17" s="210" t="str">
        <f t="shared" si="64"/>
        <v/>
      </c>
      <c r="AR17" s="210" t="str">
        <f t="shared" si="18"/>
        <v/>
      </c>
      <c r="AS17" s="210" t="str">
        <f t="shared" si="19"/>
        <v/>
      </c>
      <c r="AT17" s="210" t="str">
        <f t="shared" si="20"/>
        <v/>
      </c>
      <c r="AU17" s="210" t="str">
        <f t="shared" si="65"/>
        <v/>
      </c>
      <c r="AV17" s="210" t="str">
        <f t="shared" si="21"/>
        <v/>
      </c>
      <c r="AW17" s="210" t="str">
        <f t="shared" si="22"/>
        <v/>
      </c>
      <c r="AX17" s="210" t="str">
        <f t="shared" si="23"/>
        <v/>
      </c>
      <c r="AY17" s="210" t="str">
        <f t="shared" si="24"/>
        <v/>
      </c>
      <c r="AZ17" s="210" t="str">
        <f t="shared" si="66"/>
        <v/>
      </c>
      <c r="BA17" s="210" t="str">
        <f t="shared" si="25"/>
        <v/>
      </c>
      <c r="BB17" s="210" t="str">
        <f t="shared" si="26"/>
        <v/>
      </c>
      <c r="BC17" s="210" t="str">
        <f t="shared" si="27"/>
        <v/>
      </c>
      <c r="BD17" s="210" t="str">
        <f t="shared" si="67"/>
        <v/>
      </c>
      <c r="BE17" s="210" t="str">
        <f t="shared" si="28"/>
        <v/>
      </c>
      <c r="BF17" s="210" t="str">
        <f t="shared" si="29"/>
        <v/>
      </c>
      <c r="BG17" s="210" t="str">
        <f t="shared" si="30"/>
        <v/>
      </c>
      <c r="BH17" s="210" t="str">
        <f t="shared" si="31"/>
        <v/>
      </c>
      <c r="BI17" s="210" t="str">
        <f t="shared" si="68"/>
        <v/>
      </c>
      <c r="BJ17" s="210" t="str">
        <f t="shared" si="32"/>
        <v/>
      </c>
      <c r="BK17" s="210" t="str">
        <f t="shared" si="33"/>
        <v/>
      </c>
      <c r="BL17" s="210" t="str">
        <f t="shared" si="34"/>
        <v/>
      </c>
      <c r="BM17" s="210" t="str">
        <f t="shared" si="69"/>
        <v/>
      </c>
      <c r="BN17" s="210" t="str">
        <f t="shared" si="46"/>
        <v/>
      </c>
      <c r="BO17" s="210" t="str">
        <f t="shared" si="47"/>
        <v/>
      </c>
      <c r="BP17" s="210" t="str">
        <f t="shared" si="48"/>
        <v/>
      </c>
      <c r="BQ17" s="210" t="str">
        <f t="shared" si="49"/>
        <v/>
      </c>
      <c r="BR17" s="210" t="str">
        <f t="shared" si="70"/>
        <v/>
      </c>
      <c r="BS17" s="210" t="str">
        <f t="shared" si="50"/>
        <v/>
      </c>
      <c r="BT17" s="210" t="str">
        <f t="shared" si="51"/>
        <v/>
      </c>
      <c r="BU17" s="210" t="str">
        <f t="shared" si="52"/>
        <v/>
      </c>
      <c r="BV17" s="210" t="str">
        <f t="shared" si="71"/>
        <v/>
      </c>
      <c r="BW17" s="210" t="str">
        <f t="shared" si="53"/>
        <v/>
      </c>
      <c r="BX17" s="210" t="str">
        <f t="shared" si="54"/>
        <v/>
      </c>
      <c r="BY17" s="210" t="str">
        <f t="shared" si="55"/>
        <v/>
      </c>
      <c r="BZ17" s="210" t="str">
        <f t="shared" si="56"/>
        <v/>
      </c>
      <c r="CA17" s="210" t="str">
        <f t="shared" si="72"/>
        <v/>
      </c>
      <c r="CB17" s="210" t="str">
        <f t="shared" si="57"/>
        <v/>
      </c>
      <c r="CC17" s="210" t="str">
        <f t="shared" si="58"/>
        <v/>
      </c>
      <c r="CD17" s="210" t="str">
        <f t="shared" si="59"/>
        <v/>
      </c>
      <c r="CE17" s="251">
        <f t="shared" si="73"/>
        <v>0</v>
      </c>
      <c r="CF17" s="251">
        <f t="shared" si="37"/>
        <v>0</v>
      </c>
      <c r="CG17" s="251">
        <f t="shared" si="38"/>
        <v>0</v>
      </c>
      <c r="CH17" s="251">
        <f t="shared" si="39"/>
        <v>0</v>
      </c>
      <c r="CI17" s="251">
        <f t="shared" si="40"/>
        <v>0</v>
      </c>
      <c r="CJ17" s="251">
        <f t="shared" si="74"/>
        <v>0</v>
      </c>
      <c r="CK17" s="251">
        <f t="shared" si="41"/>
        <v>0</v>
      </c>
      <c r="CL17" s="251">
        <f t="shared" si="42"/>
        <v>0</v>
      </c>
      <c r="CM17" s="251">
        <f t="shared" si="43"/>
        <v>0</v>
      </c>
    </row>
    <row r="18" spans="1:91" ht="20.100000000000001" hidden="1" customHeight="1">
      <c r="A18" s="272"/>
      <c r="B18" s="273"/>
      <c r="C18" s="273"/>
      <c r="D18" s="268"/>
      <c r="E18" s="268">
        <f>Woody!B17</f>
        <v>0</v>
      </c>
      <c r="F18" s="269">
        <f>Woody!C17</f>
        <v>0</v>
      </c>
      <c r="G18" s="269">
        <f>Woody!D17</f>
        <v>0</v>
      </c>
      <c r="H18" s="270"/>
      <c r="I18" s="270"/>
      <c r="J18" s="270"/>
      <c r="K18" s="270"/>
      <c r="L18" s="270"/>
      <c r="M18" s="270"/>
      <c r="N18" s="270"/>
      <c r="O18" s="270"/>
      <c r="P18" s="270"/>
      <c r="R18" s="271"/>
      <c r="S18" s="252">
        <f t="shared" si="60"/>
        <v>0</v>
      </c>
      <c r="T18" s="210">
        <f t="shared" si="44"/>
        <v>0</v>
      </c>
      <c r="U18" s="210">
        <f t="shared" si="44"/>
        <v>0</v>
      </c>
      <c r="V18" s="210">
        <f t="shared" si="44"/>
        <v>0</v>
      </c>
      <c r="W18" s="210">
        <f t="shared" si="44"/>
        <v>0</v>
      </c>
      <c r="X18" s="210">
        <f t="shared" si="6"/>
        <v>0</v>
      </c>
      <c r="Y18" s="210">
        <f t="shared" si="6"/>
        <v>0</v>
      </c>
      <c r="Z18" s="210">
        <f t="shared" si="45"/>
        <v>0</v>
      </c>
      <c r="AC18" s="210" t="str">
        <f t="shared" si="61"/>
        <v/>
      </c>
      <c r="AD18" s="210" t="str">
        <f t="shared" si="7"/>
        <v/>
      </c>
      <c r="AE18" s="210" t="str">
        <f t="shared" si="8"/>
        <v/>
      </c>
      <c r="AF18" s="210" t="str">
        <f t="shared" si="9"/>
        <v/>
      </c>
      <c r="AG18" s="210" t="str">
        <f t="shared" si="10"/>
        <v/>
      </c>
      <c r="AH18" s="210" t="str">
        <f t="shared" si="62"/>
        <v/>
      </c>
      <c r="AI18" s="210" t="str">
        <f t="shared" si="11"/>
        <v/>
      </c>
      <c r="AJ18" s="210" t="str">
        <f t="shared" si="12"/>
        <v/>
      </c>
      <c r="AK18" s="210" t="str">
        <f t="shared" si="13"/>
        <v/>
      </c>
      <c r="AL18" s="210" t="str">
        <f t="shared" si="63"/>
        <v/>
      </c>
      <c r="AM18" s="210" t="str">
        <f t="shared" si="14"/>
        <v/>
      </c>
      <c r="AN18" s="210" t="str">
        <f t="shared" si="15"/>
        <v/>
      </c>
      <c r="AO18" s="210" t="str">
        <f t="shared" si="16"/>
        <v/>
      </c>
      <c r="AP18" s="210" t="str">
        <f t="shared" si="17"/>
        <v/>
      </c>
      <c r="AQ18" s="210" t="str">
        <f t="shared" si="64"/>
        <v/>
      </c>
      <c r="AR18" s="210" t="str">
        <f t="shared" si="18"/>
        <v/>
      </c>
      <c r="AS18" s="210" t="str">
        <f t="shared" si="19"/>
        <v/>
      </c>
      <c r="AT18" s="210" t="str">
        <f t="shared" si="20"/>
        <v/>
      </c>
      <c r="AU18" s="210" t="str">
        <f t="shared" si="65"/>
        <v/>
      </c>
      <c r="AV18" s="210" t="str">
        <f t="shared" si="21"/>
        <v/>
      </c>
      <c r="AW18" s="210" t="str">
        <f t="shared" si="22"/>
        <v/>
      </c>
      <c r="AX18" s="210" t="str">
        <f t="shared" si="23"/>
        <v/>
      </c>
      <c r="AY18" s="210" t="str">
        <f t="shared" si="24"/>
        <v/>
      </c>
      <c r="AZ18" s="210" t="str">
        <f t="shared" si="66"/>
        <v/>
      </c>
      <c r="BA18" s="210" t="str">
        <f t="shared" si="25"/>
        <v/>
      </c>
      <c r="BB18" s="210" t="str">
        <f t="shared" si="26"/>
        <v/>
      </c>
      <c r="BC18" s="210" t="str">
        <f t="shared" si="27"/>
        <v/>
      </c>
      <c r="BD18" s="210" t="str">
        <f t="shared" si="67"/>
        <v/>
      </c>
      <c r="BE18" s="210" t="str">
        <f t="shared" si="28"/>
        <v/>
      </c>
      <c r="BF18" s="210" t="str">
        <f t="shared" si="29"/>
        <v/>
      </c>
      <c r="BG18" s="210" t="str">
        <f t="shared" si="30"/>
        <v/>
      </c>
      <c r="BH18" s="210" t="str">
        <f t="shared" si="31"/>
        <v/>
      </c>
      <c r="BI18" s="210" t="str">
        <f t="shared" si="68"/>
        <v/>
      </c>
      <c r="BJ18" s="210" t="str">
        <f t="shared" si="32"/>
        <v/>
      </c>
      <c r="BK18" s="210" t="str">
        <f t="shared" si="33"/>
        <v/>
      </c>
      <c r="BL18" s="210" t="str">
        <f t="shared" si="34"/>
        <v/>
      </c>
      <c r="BM18" s="210" t="str">
        <f t="shared" si="69"/>
        <v/>
      </c>
      <c r="BN18" s="210" t="str">
        <f t="shared" si="46"/>
        <v/>
      </c>
      <c r="BO18" s="210" t="str">
        <f t="shared" si="47"/>
        <v/>
      </c>
      <c r="BP18" s="210" t="str">
        <f t="shared" si="48"/>
        <v/>
      </c>
      <c r="BQ18" s="210" t="str">
        <f t="shared" si="49"/>
        <v/>
      </c>
      <c r="BR18" s="210" t="str">
        <f t="shared" si="70"/>
        <v/>
      </c>
      <c r="BS18" s="210" t="str">
        <f t="shared" si="50"/>
        <v/>
      </c>
      <c r="BT18" s="210" t="str">
        <f t="shared" si="51"/>
        <v/>
      </c>
      <c r="BU18" s="210" t="str">
        <f t="shared" si="52"/>
        <v/>
      </c>
      <c r="BV18" s="210" t="str">
        <f t="shared" si="71"/>
        <v/>
      </c>
      <c r="BW18" s="210" t="str">
        <f t="shared" si="53"/>
        <v/>
      </c>
      <c r="BX18" s="210" t="str">
        <f t="shared" si="54"/>
        <v/>
      </c>
      <c r="BY18" s="210" t="str">
        <f t="shared" si="55"/>
        <v/>
      </c>
      <c r="BZ18" s="210" t="str">
        <f t="shared" si="56"/>
        <v/>
      </c>
      <c r="CA18" s="210" t="str">
        <f t="shared" si="72"/>
        <v/>
      </c>
      <c r="CB18" s="210" t="str">
        <f t="shared" si="57"/>
        <v/>
      </c>
      <c r="CC18" s="210" t="str">
        <f t="shared" si="58"/>
        <v/>
      </c>
      <c r="CD18" s="210" t="str">
        <f t="shared" si="59"/>
        <v/>
      </c>
      <c r="CE18" s="251">
        <f t="shared" si="73"/>
        <v>0</v>
      </c>
      <c r="CF18" s="251">
        <f t="shared" si="37"/>
        <v>0</v>
      </c>
      <c r="CG18" s="251">
        <f t="shared" si="38"/>
        <v>0</v>
      </c>
      <c r="CH18" s="251">
        <f t="shared" si="39"/>
        <v>0</v>
      </c>
      <c r="CI18" s="251">
        <f t="shared" si="40"/>
        <v>0</v>
      </c>
      <c r="CJ18" s="251">
        <f t="shared" si="74"/>
        <v>0</v>
      </c>
      <c r="CK18" s="251">
        <f t="shared" si="41"/>
        <v>0</v>
      </c>
      <c r="CL18" s="251">
        <f t="shared" si="42"/>
        <v>0</v>
      </c>
      <c r="CM18" s="251">
        <f t="shared" si="43"/>
        <v>0</v>
      </c>
    </row>
    <row r="19" spans="1:91" ht="20.100000000000001" hidden="1" customHeight="1">
      <c r="A19" s="272"/>
      <c r="B19" s="273"/>
      <c r="C19" s="273"/>
      <c r="D19" s="268"/>
      <c r="E19" s="268">
        <f>Woody!B18</f>
        <v>0</v>
      </c>
      <c r="F19" s="269">
        <f>Woody!C18</f>
        <v>0</v>
      </c>
      <c r="G19" s="269">
        <f>Woody!D18</f>
        <v>0</v>
      </c>
      <c r="H19" s="270"/>
      <c r="I19" s="270"/>
      <c r="J19" s="270"/>
      <c r="K19" s="270"/>
      <c r="L19" s="270"/>
      <c r="M19" s="270"/>
      <c r="N19" s="270"/>
      <c r="O19" s="270"/>
      <c r="P19" s="270"/>
      <c r="R19" s="271"/>
      <c r="S19" s="252">
        <f t="shared" si="60"/>
        <v>0</v>
      </c>
      <c r="T19" s="210">
        <f t="shared" si="44"/>
        <v>0</v>
      </c>
      <c r="U19" s="210">
        <f t="shared" si="44"/>
        <v>0</v>
      </c>
      <c r="V19" s="210">
        <f t="shared" si="44"/>
        <v>0</v>
      </c>
      <c r="W19" s="210">
        <f t="shared" si="44"/>
        <v>0</v>
      </c>
      <c r="X19" s="210">
        <f t="shared" si="6"/>
        <v>0</v>
      </c>
      <c r="Y19" s="210">
        <f t="shared" si="6"/>
        <v>0</v>
      </c>
      <c r="Z19" s="210">
        <f t="shared" si="45"/>
        <v>0</v>
      </c>
      <c r="AC19" s="210" t="str">
        <f t="shared" si="61"/>
        <v/>
      </c>
      <c r="AD19" s="210" t="str">
        <f t="shared" si="7"/>
        <v/>
      </c>
      <c r="AE19" s="210" t="str">
        <f t="shared" si="8"/>
        <v/>
      </c>
      <c r="AF19" s="210" t="str">
        <f t="shared" si="9"/>
        <v/>
      </c>
      <c r="AG19" s="210" t="str">
        <f t="shared" si="10"/>
        <v/>
      </c>
      <c r="AH19" s="210" t="str">
        <f t="shared" si="62"/>
        <v/>
      </c>
      <c r="AI19" s="210" t="str">
        <f t="shared" si="11"/>
        <v/>
      </c>
      <c r="AJ19" s="210" t="str">
        <f t="shared" si="12"/>
        <v/>
      </c>
      <c r="AK19" s="210" t="str">
        <f t="shared" si="13"/>
        <v/>
      </c>
      <c r="AL19" s="210" t="str">
        <f t="shared" si="63"/>
        <v/>
      </c>
      <c r="AM19" s="210" t="str">
        <f t="shared" si="14"/>
        <v/>
      </c>
      <c r="AN19" s="210" t="str">
        <f t="shared" si="15"/>
        <v/>
      </c>
      <c r="AO19" s="210" t="str">
        <f t="shared" si="16"/>
        <v/>
      </c>
      <c r="AP19" s="210" t="str">
        <f t="shared" si="17"/>
        <v/>
      </c>
      <c r="AQ19" s="210" t="str">
        <f t="shared" si="64"/>
        <v/>
      </c>
      <c r="AR19" s="210" t="str">
        <f t="shared" si="18"/>
        <v/>
      </c>
      <c r="AS19" s="210" t="str">
        <f t="shared" si="19"/>
        <v/>
      </c>
      <c r="AT19" s="210" t="str">
        <f t="shared" si="20"/>
        <v/>
      </c>
      <c r="AU19" s="210" t="str">
        <f t="shared" si="65"/>
        <v/>
      </c>
      <c r="AV19" s="210" t="str">
        <f t="shared" si="21"/>
        <v/>
      </c>
      <c r="AW19" s="210" t="str">
        <f t="shared" si="22"/>
        <v/>
      </c>
      <c r="AX19" s="210" t="str">
        <f t="shared" si="23"/>
        <v/>
      </c>
      <c r="AY19" s="210" t="str">
        <f t="shared" si="24"/>
        <v/>
      </c>
      <c r="AZ19" s="210" t="str">
        <f t="shared" si="66"/>
        <v/>
      </c>
      <c r="BA19" s="210" t="str">
        <f t="shared" si="25"/>
        <v/>
      </c>
      <c r="BB19" s="210" t="str">
        <f t="shared" si="26"/>
        <v/>
      </c>
      <c r="BC19" s="210" t="str">
        <f t="shared" si="27"/>
        <v/>
      </c>
      <c r="BD19" s="210" t="str">
        <f t="shared" si="67"/>
        <v/>
      </c>
      <c r="BE19" s="210" t="str">
        <f t="shared" si="28"/>
        <v/>
      </c>
      <c r="BF19" s="210" t="str">
        <f t="shared" si="29"/>
        <v/>
      </c>
      <c r="BG19" s="210" t="str">
        <f t="shared" si="30"/>
        <v/>
      </c>
      <c r="BH19" s="210" t="str">
        <f t="shared" si="31"/>
        <v/>
      </c>
      <c r="BI19" s="210" t="str">
        <f t="shared" si="68"/>
        <v/>
      </c>
      <c r="BJ19" s="210" t="str">
        <f t="shared" si="32"/>
        <v/>
      </c>
      <c r="BK19" s="210" t="str">
        <f t="shared" si="33"/>
        <v/>
      </c>
      <c r="BL19" s="210" t="str">
        <f t="shared" si="34"/>
        <v/>
      </c>
      <c r="BM19" s="210" t="str">
        <f t="shared" si="69"/>
        <v/>
      </c>
      <c r="BN19" s="210" t="str">
        <f t="shared" si="46"/>
        <v/>
      </c>
      <c r="BO19" s="210" t="str">
        <f t="shared" si="47"/>
        <v/>
      </c>
      <c r="BP19" s="210" t="str">
        <f t="shared" si="48"/>
        <v/>
      </c>
      <c r="BQ19" s="210" t="str">
        <f t="shared" si="49"/>
        <v/>
      </c>
      <c r="BR19" s="210" t="str">
        <f t="shared" si="70"/>
        <v/>
      </c>
      <c r="BS19" s="210" t="str">
        <f t="shared" si="50"/>
        <v/>
      </c>
      <c r="BT19" s="210" t="str">
        <f t="shared" si="51"/>
        <v/>
      </c>
      <c r="BU19" s="210" t="str">
        <f t="shared" si="52"/>
        <v/>
      </c>
      <c r="BV19" s="210" t="str">
        <f t="shared" si="71"/>
        <v/>
      </c>
      <c r="BW19" s="210" t="str">
        <f t="shared" si="53"/>
        <v/>
      </c>
      <c r="BX19" s="210" t="str">
        <f t="shared" si="54"/>
        <v/>
      </c>
      <c r="BY19" s="210" t="str">
        <f t="shared" si="55"/>
        <v/>
      </c>
      <c r="BZ19" s="210" t="str">
        <f t="shared" si="56"/>
        <v/>
      </c>
      <c r="CA19" s="210" t="str">
        <f t="shared" si="72"/>
        <v/>
      </c>
      <c r="CB19" s="210" t="str">
        <f t="shared" si="57"/>
        <v/>
      </c>
      <c r="CC19" s="210" t="str">
        <f t="shared" si="58"/>
        <v/>
      </c>
      <c r="CD19" s="210" t="str">
        <f t="shared" si="59"/>
        <v/>
      </c>
      <c r="CE19" s="251">
        <f t="shared" si="73"/>
        <v>0</v>
      </c>
      <c r="CF19" s="251">
        <f t="shared" si="37"/>
        <v>0</v>
      </c>
      <c r="CG19" s="251">
        <f t="shared" si="38"/>
        <v>0</v>
      </c>
      <c r="CH19" s="251">
        <f t="shared" si="39"/>
        <v>0</v>
      </c>
      <c r="CI19" s="251">
        <f t="shared" si="40"/>
        <v>0</v>
      </c>
      <c r="CJ19" s="251">
        <f t="shared" si="74"/>
        <v>0</v>
      </c>
      <c r="CK19" s="251">
        <f t="shared" si="41"/>
        <v>0</v>
      </c>
      <c r="CL19" s="251">
        <f t="shared" si="42"/>
        <v>0</v>
      </c>
      <c r="CM19" s="251">
        <f t="shared" si="43"/>
        <v>0</v>
      </c>
    </row>
    <row r="20" spans="1:91" ht="20.100000000000001" hidden="1" customHeight="1">
      <c r="A20" s="272"/>
      <c r="B20" s="273"/>
      <c r="C20" s="273"/>
      <c r="D20" s="268"/>
      <c r="E20" s="268">
        <f>Woody!B19</f>
        <v>0</v>
      </c>
      <c r="F20" s="269">
        <f>Woody!C19</f>
        <v>0</v>
      </c>
      <c r="G20" s="269">
        <f>Woody!D19</f>
        <v>0</v>
      </c>
      <c r="H20" s="270"/>
      <c r="I20" s="270"/>
      <c r="J20" s="270"/>
      <c r="K20" s="270"/>
      <c r="L20" s="270"/>
      <c r="M20" s="270"/>
      <c r="N20" s="270"/>
      <c r="O20" s="270"/>
      <c r="P20" s="270"/>
      <c r="R20" s="271"/>
      <c r="S20" s="252">
        <f t="shared" si="60"/>
        <v>0</v>
      </c>
      <c r="T20" s="210">
        <f t="shared" si="44"/>
        <v>0</v>
      </c>
      <c r="U20" s="210">
        <f t="shared" si="44"/>
        <v>0</v>
      </c>
      <c r="V20" s="210">
        <f t="shared" si="44"/>
        <v>0</v>
      </c>
      <c r="W20" s="210">
        <f t="shared" si="44"/>
        <v>0</v>
      </c>
      <c r="X20" s="210">
        <f t="shared" si="6"/>
        <v>0</v>
      </c>
      <c r="Y20" s="210">
        <f t="shared" si="6"/>
        <v>0</v>
      </c>
      <c r="Z20" s="210">
        <f t="shared" si="45"/>
        <v>0</v>
      </c>
      <c r="AC20" s="210" t="str">
        <f t="shared" si="61"/>
        <v/>
      </c>
      <c r="AD20" s="210" t="str">
        <f t="shared" si="7"/>
        <v/>
      </c>
      <c r="AE20" s="210" t="str">
        <f t="shared" si="8"/>
        <v/>
      </c>
      <c r="AF20" s="210" t="str">
        <f t="shared" si="9"/>
        <v/>
      </c>
      <c r="AG20" s="210" t="str">
        <f t="shared" si="10"/>
        <v/>
      </c>
      <c r="AH20" s="210" t="str">
        <f t="shared" si="62"/>
        <v/>
      </c>
      <c r="AI20" s="210" t="str">
        <f t="shared" si="11"/>
        <v/>
      </c>
      <c r="AJ20" s="210" t="str">
        <f t="shared" si="12"/>
        <v/>
      </c>
      <c r="AK20" s="210" t="str">
        <f t="shared" si="13"/>
        <v/>
      </c>
      <c r="AL20" s="210" t="str">
        <f t="shared" si="63"/>
        <v/>
      </c>
      <c r="AM20" s="210" t="str">
        <f t="shared" si="14"/>
        <v/>
      </c>
      <c r="AN20" s="210" t="str">
        <f t="shared" si="15"/>
        <v/>
      </c>
      <c r="AO20" s="210" t="str">
        <f t="shared" si="16"/>
        <v/>
      </c>
      <c r="AP20" s="210" t="str">
        <f t="shared" si="17"/>
        <v/>
      </c>
      <c r="AQ20" s="210" t="str">
        <f t="shared" si="64"/>
        <v/>
      </c>
      <c r="AR20" s="210" t="str">
        <f t="shared" si="18"/>
        <v/>
      </c>
      <c r="AS20" s="210" t="str">
        <f t="shared" si="19"/>
        <v/>
      </c>
      <c r="AT20" s="210" t="str">
        <f t="shared" si="20"/>
        <v/>
      </c>
      <c r="AU20" s="210" t="str">
        <f t="shared" si="65"/>
        <v/>
      </c>
      <c r="AV20" s="210" t="str">
        <f t="shared" si="21"/>
        <v/>
      </c>
      <c r="AW20" s="210" t="str">
        <f t="shared" si="22"/>
        <v/>
      </c>
      <c r="AX20" s="210" t="str">
        <f t="shared" si="23"/>
        <v/>
      </c>
      <c r="AY20" s="210" t="str">
        <f t="shared" si="24"/>
        <v/>
      </c>
      <c r="AZ20" s="210" t="str">
        <f t="shared" si="66"/>
        <v/>
      </c>
      <c r="BA20" s="210" t="str">
        <f t="shared" si="25"/>
        <v/>
      </c>
      <c r="BB20" s="210" t="str">
        <f t="shared" si="26"/>
        <v/>
      </c>
      <c r="BC20" s="210" t="str">
        <f t="shared" si="27"/>
        <v/>
      </c>
      <c r="BD20" s="210" t="str">
        <f t="shared" si="67"/>
        <v/>
      </c>
      <c r="BE20" s="210" t="str">
        <f t="shared" si="28"/>
        <v/>
      </c>
      <c r="BF20" s="210" t="str">
        <f t="shared" si="29"/>
        <v/>
      </c>
      <c r="BG20" s="210" t="str">
        <f t="shared" si="30"/>
        <v/>
      </c>
      <c r="BH20" s="210" t="str">
        <f t="shared" si="31"/>
        <v/>
      </c>
      <c r="BI20" s="210" t="str">
        <f t="shared" si="68"/>
        <v/>
      </c>
      <c r="BJ20" s="210" t="str">
        <f t="shared" si="32"/>
        <v/>
      </c>
      <c r="BK20" s="210" t="str">
        <f t="shared" si="33"/>
        <v/>
      </c>
      <c r="BL20" s="210" t="str">
        <f t="shared" si="34"/>
        <v/>
      </c>
      <c r="BM20" s="210" t="str">
        <f t="shared" si="69"/>
        <v/>
      </c>
      <c r="BN20" s="210" t="str">
        <f t="shared" si="46"/>
        <v/>
      </c>
      <c r="BO20" s="210" t="str">
        <f t="shared" si="47"/>
        <v/>
      </c>
      <c r="BP20" s="210" t="str">
        <f t="shared" si="48"/>
        <v/>
      </c>
      <c r="BQ20" s="210" t="str">
        <f t="shared" si="49"/>
        <v/>
      </c>
      <c r="BR20" s="210" t="str">
        <f t="shared" si="70"/>
        <v/>
      </c>
      <c r="BS20" s="210" t="str">
        <f t="shared" si="50"/>
        <v/>
      </c>
      <c r="BT20" s="210" t="str">
        <f t="shared" si="51"/>
        <v/>
      </c>
      <c r="BU20" s="210" t="str">
        <f t="shared" si="52"/>
        <v/>
      </c>
      <c r="BV20" s="210" t="str">
        <f t="shared" si="71"/>
        <v/>
      </c>
      <c r="BW20" s="210" t="str">
        <f t="shared" si="53"/>
        <v/>
      </c>
      <c r="BX20" s="210" t="str">
        <f t="shared" si="54"/>
        <v/>
      </c>
      <c r="BY20" s="210" t="str">
        <f t="shared" si="55"/>
        <v/>
      </c>
      <c r="BZ20" s="210" t="str">
        <f t="shared" si="56"/>
        <v/>
      </c>
      <c r="CA20" s="210" t="str">
        <f t="shared" si="72"/>
        <v/>
      </c>
      <c r="CB20" s="210" t="str">
        <f t="shared" si="57"/>
        <v/>
      </c>
      <c r="CC20" s="210" t="str">
        <f t="shared" si="58"/>
        <v/>
      </c>
      <c r="CD20" s="210" t="str">
        <f t="shared" si="59"/>
        <v/>
      </c>
      <c r="CE20" s="251">
        <f t="shared" si="73"/>
        <v>0</v>
      </c>
      <c r="CF20" s="251">
        <f t="shared" si="37"/>
        <v>0</v>
      </c>
      <c r="CG20" s="251">
        <f t="shared" si="38"/>
        <v>0</v>
      </c>
      <c r="CH20" s="251">
        <f t="shared" si="39"/>
        <v>0</v>
      </c>
      <c r="CI20" s="251">
        <f t="shared" si="40"/>
        <v>0</v>
      </c>
      <c r="CJ20" s="251">
        <f t="shared" si="74"/>
        <v>0</v>
      </c>
      <c r="CK20" s="251">
        <f t="shared" si="41"/>
        <v>0</v>
      </c>
      <c r="CL20" s="251">
        <f t="shared" si="42"/>
        <v>0</v>
      </c>
      <c r="CM20" s="251">
        <f t="shared" si="43"/>
        <v>0</v>
      </c>
    </row>
    <row r="21" spans="1:91" ht="20.100000000000001" hidden="1" customHeight="1">
      <c r="A21" s="272"/>
      <c r="B21" s="273"/>
      <c r="C21" s="273"/>
      <c r="D21" s="268"/>
      <c r="E21" s="268">
        <f>Woody!B20</f>
        <v>0</v>
      </c>
      <c r="F21" s="269">
        <f>Woody!C20</f>
        <v>0</v>
      </c>
      <c r="G21" s="269">
        <f>Woody!D20</f>
        <v>0</v>
      </c>
      <c r="H21" s="270"/>
      <c r="I21" s="270"/>
      <c r="J21" s="270"/>
      <c r="K21" s="270"/>
      <c r="L21" s="270"/>
      <c r="M21" s="270"/>
      <c r="N21" s="270"/>
      <c r="O21" s="270"/>
      <c r="P21" s="270"/>
      <c r="R21" s="271"/>
      <c r="S21" s="252">
        <f t="shared" si="60"/>
        <v>0</v>
      </c>
      <c r="T21" s="210">
        <f t="shared" si="44"/>
        <v>0</v>
      </c>
      <c r="U21" s="210">
        <f t="shared" si="44"/>
        <v>0</v>
      </c>
      <c r="V21" s="210">
        <f t="shared" si="44"/>
        <v>0</v>
      </c>
      <c r="W21" s="210">
        <f t="shared" si="44"/>
        <v>0</v>
      </c>
      <c r="X21" s="210">
        <f t="shared" si="44"/>
        <v>0</v>
      </c>
      <c r="Y21" s="210">
        <f t="shared" si="44"/>
        <v>0</v>
      </c>
      <c r="Z21" s="210">
        <f t="shared" si="45"/>
        <v>0</v>
      </c>
      <c r="AC21" s="210" t="str">
        <f t="shared" si="61"/>
        <v/>
      </c>
      <c r="AD21" s="210" t="str">
        <f t="shared" si="7"/>
        <v/>
      </c>
      <c r="AE21" s="210" t="str">
        <f t="shared" si="8"/>
        <v/>
      </c>
      <c r="AF21" s="210" t="str">
        <f t="shared" si="9"/>
        <v/>
      </c>
      <c r="AG21" s="210" t="str">
        <f t="shared" si="10"/>
        <v/>
      </c>
      <c r="AH21" s="210" t="str">
        <f t="shared" si="62"/>
        <v/>
      </c>
      <c r="AI21" s="210" t="str">
        <f t="shared" si="11"/>
        <v/>
      </c>
      <c r="AJ21" s="210" t="str">
        <f t="shared" si="12"/>
        <v/>
      </c>
      <c r="AK21" s="210" t="str">
        <f t="shared" si="13"/>
        <v/>
      </c>
      <c r="AL21" s="210" t="str">
        <f t="shared" si="63"/>
        <v/>
      </c>
      <c r="AM21" s="210" t="str">
        <f t="shared" si="14"/>
        <v/>
      </c>
      <c r="AN21" s="210" t="str">
        <f t="shared" si="15"/>
        <v/>
      </c>
      <c r="AO21" s="210" t="str">
        <f t="shared" si="16"/>
        <v/>
      </c>
      <c r="AP21" s="210" t="str">
        <f t="shared" si="17"/>
        <v/>
      </c>
      <c r="AQ21" s="210" t="str">
        <f t="shared" si="64"/>
        <v/>
      </c>
      <c r="AR21" s="210" t="str">
        <f t="shared" si="18"/>
        <v/>
      </c>
      <c r="AS21" s="210" t="str">
        <f t="shared" si="19"/>
        <v/>
      </c>
      <c r="AT21" s="210" t="str">
        <f t="shared" si="20"/>
        <v/>
      </c>
      <c r="AU21" s="210" t="str">
        <f t="shared" si="65"/>
        <v/>
      </c>
      <c r="AV21" s="210" t="str">
        <f t="shared" si="21"/>
        <v/>
      </c>
      <c r="AW21" s="210" t="str">
        <f t="shared" si="22"/>
        <v/>
      </c>
      <c r="AX21" s="210" t="str">
        <f t="shared" si="23"/>
        <v/>
      </c>
      <c r="AY21" s="210" t="str">
        <f t="shared" si="24"/>
        <v/>
      </c>
      <c r="AZ21" s="210" t="str">
        <f t="shared" si="66"/>
        <v/>
      </c>
      <c r="BA21" s="210" t="str">
        <f t="shared" si="25"/>
        <v/>
      </c>
      <c r="BB21" s="210" t="str">
        <f t="shared" si="26"/>
        <v/>
      </c>
      <c r="BC21" s="210" t="str">
        <f t="shared" si="27"/>
        <v/>
      </c>
      <c r="BD21" s="210" t="str">
        <f t="shared" si="67"/>
        <v/>
      </c>
      <c r="BE21" s="210" t="str">
        <f t="shared" si="28"/>
        <v/>
      </c>
      <c r="BF21" s="210" t="str">
        <f t="shared" si="29"/>
        <v/>
      </c>
      <c r="BG21" s="210" t="str">
        <f t="shared" si="30"/>
        <v/>
      </c>
      <c r="BH21" s="210" t="str">
        <f t="shared" si="31"/>
        <v/>
      </c>
      <c r="BI21" s="210" t="str">
        <f t="shared" si="68"/>
        <v/>
      </c>
      <c r="BJ21" s="210" t="str">
        <f t="shared" si="32"/>
        <v/>
      </c>
      <c r="BK21" s="210" t="str">
        <f t="shared" si="33"/>
        <v/>
      </c>
      <c r="BL21" s="210" t="str">
        <f t="shared" si="34"/>
        <v/>
      </c>
      <c r="BM21" s="210" t="str">
        <f t="shared" si="69"/>
        <v/>
      </c>
      <c r="BN21" s="210" t="str">
        <f t="shared" si="46"/>
        <v/>
      </c>
      <c r="BO21" s="210" t="str">
        <f t="shared" si="47"/>
        <v/>
      </c>
      <c r="BP21" s="210" t="str">
        <f t="shared" si="48"/>
        <v/>
      </c>
      <c r="BQ21" s="210" t="str">
        <f t="shared" si="49"/>
        <v/>
      </c>
      <c r="BR21" s="210" t="str">
        <f t="shared" si="70"/>
        <v/>
      </c>
      <c r="BS21" s="210" t="str">
        <f t="shared" si="50"/>
        <v/>
      </c>
      <c r="BT21" s="210" t="str">
        <f t="shared" si="51"/>
        <v/>
      </c>
      <c r="BU21" s="210" t="str">
        <f t="shared" si="52"/>
        <v/>
      </c>
      <c r="BV21" s="210" t="str">
        <f t="shared" si="71"/>
        <v/>
      </c>
      <c r="BW21" s="210" t="str">
        <f t="shared" si="53"/>
        <v/>
      </c>
      <c r="BX21" s="210" t="str">
        <f t="shared" si="54"/>
        <v/>
      </c>
      <c r="BY21" s="210" t="str">
        <f t="shared" si="55"/>
        <v/>
      </c>
      <c r="BZ21" s="210" t="str">
        <f t="shared" si="56"/>
        <v/>
      </c>
      <c r="CA21" s="210" t="str">
        <f t="shared" si="72"/>
        <v/>
      </c>
      <c r="CB21" s="210" t="str">
        <f t="shared" si="57"/>
        <v/>
      </c>
      <c r="CC21" s="210" t="str">
        <f t="shared" si="58"/>
        <v/>
      </c>
      <c r="CD21" s="210" t="str">
        <f t="shared" si="59"/>
        <v/>
      </c>
      <c r="CE21" s="251">
        <f t="shared" si="73"/>
        <v>0</v>
      </c>
      <c r="CF21" s="251">
        <f t="shared" si="37"/>
        <v>0</v>
      </c>
      <c r="CG21" s="251">
        <f t="shared" si="38"/>
        <v>0</v>
      </c>
      <c r="CH21" s="251">
        <f t="shared" si="39"/>
        <v>0</v>
      </c>
      <c r="CI21" s="251">
        <f t="shared" si="40"/>
        <v>0</v>
      </c>
      <c r="CJ21" s="251">
        <f t="shared" si="74"/>
        <v>0</v>
      </c>
      <c r="CK21" s="251">
        <f t="shared" si="41"/>
        <v>0</v>
      </c>
      <c r="CL21" s="251">
        <f t="shared" si="42"/>
        <v>0</v>
      </c>
      <c r="CM21" s="251">
        <f t="shared" si="43"/>
        <v>0</v>
      </c>
    </row>
    <row r="22" spans="1:91" ht="20.100000000000001" hidden="1" customHeight="1">
      <c r="A22" s="272"/>
      <c r="B22" s="273"/>
      <c r="C22" s="273"/>
      <c r="D22" s="268"/>
      <c r="E22" s="268">
        <f>Woody!B21</f>
        <v>0</v>
      </c>
      <c r="F22" s="269">
        <f>Woody!C21</f>
        <v>0</v>
      </c>
      <c r="G22" s="269">
        <f>Woody!D21</f>
        <v>0</v>
      </c>
      <c r="H22" s="270"/>
      <c r="I22" s="270"/>
      <c r="J22" s="270"/>
      <c r="K22" s="270"/>
      <c r="L22" s="270"/>
      <c r="M22" s="270"/>
      <c r="N22" s="270"/>
      <c r="O22" s="270"/>
      <c r="P22" s="270"/>
      <c r="R22" s="271"/>
      <c r="S22" s="252">
        <f t="shared" si="60"/>
        <v>0</v>
      </c>
      <c r="T22" s="210">
        <f t="shared" si="44"/>
        <v>0</v>
      </c>
      <c r="U22" s="210">
        <f t="shared" si="44"/>
        <v>0</v>
      </c>
      <c r="V22" s="210">
        <f t="shared" si="44"/>
        <v>0</v>
      </c>
      <c r="W22" s="210">
        <f t="shared" si="44"/>
        <v>0</v>
      </c>
      <c r="X22" s="210">
        <f t="shared" si="44"/>
        <v>0</v>
      </c>
      <c r="Y22" s="210">
        <f t="shared" si="44"/>
        <v>0</v>
      </c>
      <c r="Z22" s="210">
        <f t="shared" si="45"/>
        <v>0</v>
      </c>
      <c r="AC22" s="210" t="str">
        <f t="shared" si="61"/>
        <v/>
      </c>
      <c r="AD22" s="210" t="str">
        <f t="shared" si="7"/>
        <v/>
      </c>
      <c r="AE22" s="210" t="str">
        <f t="shared" si="8"/>
        <v/>
      </c>
      <c r="AF22" s="210" t="str">
        <f t="shared" si="9"/>
        <v/>
      </c>
      <c r="AG22" s="210" t="str">
        <f t="shared" si="10"/>
        <v/>
      </c>
      <c r="AH22" s="210" t="str">
        <f t="shared" si="62"/>
        <v/>
      </c>
      <c r="AI22" s="210" t="str">
        <f t="shared" si="11"/>
        <v/>
      </c>
      <c r="AJ22" s="210" t="str">
        <f t="shared" si="12"/>
        <v/>
      </c>
      <c r="AK22" s="210" t="str">
        <f t="shared" si="13"/>
        <v/>
      </c>
      <c r="AL22" s="210" t="str">
        <f t="shared" si="63"/>
        <v/>
      </c>
      <c r="AM22" s="210" t="str">
        <f t="shared" si="14"/>
        <v/>
      </c>
      <c r="AN22" s="210" t="str">
        <f t="shared" si="15"/>
        <v/>
      </c>
      <c r="AO22" s="210" t="str">
        <f t="shared" si="16"/>
        <v/>
      </c>
      <c r="AP22" s="210" t="str">
        <f t="shared" si="17"/>
        <v/>
      </c>
      <c r="AQ22" s="210" t="str">
        <f t="shared" si="64"/>
        <v/>
      </c>
      <c r="AR22" s="210" t="str">
        <f t="shared" si="18"/>
        <v/>
      </c>
      <c r="AS22" s="210" t="str">
        <f t="shared" si="19"/>
        <v/>
      </c>
      <c r="AT22" s="210" t="str">
        <f t="shared" si="20"/>
        <v/>
      </c>
      <c r="AU22" s="210" t="str">
        <f t="shared" si="65"/>
        <v/>
      </c>
      <c r="AV22" s="210" t="str">
        <f t="shared" si="21"/>
        <v/>
      </c>
      <c r="AW22" s="210" t="str">
        <f t="shared" si="22"/>
        <v/>
      </c>
      <c r="AX22" s="210" t="str">
        <f t="shared" si="23"/>
        <v/>
      </c>
      <c r="AY22" s="210" t="str">
        <f t="shared" si="24"/>
        <v/>
      </c>
      <c r="AZ22" s="210" t="str">
        <f t="shared" si="66"/>
        <v/>
      </c>
      <c r="BA22" s="210" t="str">
        <f t="shared" si="25"/>
        <v/>
      </c>
      <c r="BB22" s="210" t="str">
        <f t="shared" si="26"/>
        <v/>
      </c>
      <c r="BC22" s="210" t="str">
        <f t="shared" si="27"/>
        <v/>
      </c>
      <c r="BD22" s="210" t="str">
        <f t="shared" si="67"/>
        <v/>
      </c>
      <c r="BE22" s="210" t="str">
        <f t="shared" si="28"/>
        <v/>
      </c>
      <c r="BF22" s="210" t="str">
        <f t="shared" si="29"/>
        <v/>
      </c>
      <c r="BG22" s="210" t="str">
        <f t="shared" si="30"/>
        <v/>
      </c>
      <c r="BH22" s="210" t="str">
        <f t="shared" si="31"/>
        <v/>
      </c>
      <c r="BI22" s="210" t="str">
        <f t="shared" si="68"/>
        <v/>
      </c>
      <c r="BJ22" s="210" t="str">
        <f t="shared" si="32"/>
        <v/>
      </c>
      <c r="BK22" s="210" t="str">
        <f t="shared" si="33"/>
        <v/>
      </c>
      <c r="BL22" s="210" t="str">
        <f t="shared" si="34"/>
        <v/>
      </c>
      <c r="BM22" s="210" t="str">
        <f t="shared" si="69"/>
        <v/>
      </c>
      <c r="BN22" s="210" t="str">
        <f t="shared" si="46"/>
        <v/>
      </c>
      <c r="BO22" s="210" t="str">
        <f t="shared" si="47"/>
        <v/>
      </c>
      <c r="BP22" s="210" t="str">
        <f t="shared" si="48"/>
        <v/>
      </c>
      <c r="BQ22" s="210" t="str">
        <f t="shared" si="49"/>
        <v/>
      </c>
      <c r="BR22" s="210" t="str">
        <f t="shared" si="70"/>
        <v/>
      </c>
      <c r="BS22" s="210" t="str">
        <f t="shared" si="50"/>
        <v/>
      </c>
      <c r="BT22" s="210" t="str">
        <f t="shared" si="51"/>
        <v/>
      </c>
      <c r="BU22" s="210" t="str">
        <f t="shared" si="52"/>
        <v/>
      </c>
      <c r="BV22" s="210" t="str">
        <f t="shared" si="71"/>
        <v/>
      </c>
      <c r="BW22" s="210" t="str">
        <f t="shared" si="53"/>
        <v/>
      </c>
      <c r="BX22" s="210" t="str">
        <f t="shared" si="54"/>
        <v/>
      </c>
      <c r="BY22" s="210" t="str">
        <f t="shared" si="55"/>
        <v/>
      </c>
      <c r="BZ22" s="210" t="str">
        <f t="shared" si="56"/>
        <v/>
      </c>
      <c r="CA22" s="210" t="str">
        <f t="shared" si="72"/>
        <v/>
      </c>
      <c r="CB22" s="210" t="str">
        <f t="shared" si="57"/>
        <v/>
      </c>
      <c r="CC22" s="210" t="str">
        <f t="shared" si="58"/>
        <v/>
      </c>
      <c r="CD22" s="210" t="str">
        <f t="shared" si="59"/>
        <v/>
      </c>
      <c r="CE22" s="251">
        <f t="shared" si="73"/>
        <v>0</v>
      </c>
      <c r="CF22" s="251">
        <f t="shared" si="37"/>
        <v>0</v>
      </c>
      <c r="CG22" s="251">
        <f t="shared" si="38"/>
        <v>0</v>
      </c>
      <c r="CH22" s="251">
        <f t="shared" si="39"/>
        <v>0</v>
      </c>
      <c r="CI22" s="251">
        <f t="shared" si="40"/>
        <v>0</v>
      </c>
      <c r="CJ22" s="251">
        <f t="shared" si="74"/>
        <v>0</v>
      </c>
      <c r="CK22" s="251">
        <f t="shared" si="41"/>
        <v>0</v>
      </c>
      <c r="CL22" s="251">
        <f t="shared" si="42"/>
        <v>0</v>
      </c>
      <c r="CM22" s="251">
        <f t="shared" si="43"/>
        <v>0</v>
      </c>
    </row>
    <row r="23" spans="1:91" ht="20.100000000000001" hidden="1" customHeight="1">
      <c r="A23" s="272"/>
      <c r="B23" s="273"/>
      <c r="C23" s="273"/>
      <c r="D23" s="272"/>
      <c r="E23" s="268">
        <f>Woody!B22</f>
        <v>0</v>
      </c>
      <c r="F23" s="269">
        <f>Woody!C22</f>
        <v>0</v>
      </c>
      <c r="G23" s="269">
        <f>Woody!D22</f>
        <v>0</v>
      </c>
      <c r="H23" s="270"/>
      <c r="I23" s="270"/>
      <c r="J23" s="270"/>
      <c r="K23" s="270"/>
      <c r="L23" s="270"/>
      <c r="M23" s="270"/>
      <c r="N23" s="270"/>
      <c r="O23" s="270"/>
      <c r="P23" s="270"/>
      <c r="S23" s="252">
        <f t="shared" si="60"/>
        <v>0</v>
      </c>
      <c r="T23" s="210">
        <f t="shared" si="44"/>
        <v>0</v>
      </c>
      <c r="U23" s="210">
        <f t="shared" si="44"/>
        <v>0</v>
      </c>
      <c r="V23" s="210">
        <f t="shared" si="44"/>
        <v>0</v>
      </c>
      <c r="W23" s="210">
        <f t="shared" si="44"/>
        <v>0</v>
      </c>
      <c r="X23" s="210">
        <f t="shared" si="44"/>
        <v>0</v>
      </c>
      <c r="Y23" s="210">
        <f t="shared" si="44"/>
        <v>0</v>
      </c>
      <c r="Z23" s="210">
        <f t="shared" si="45"/>
        <v>0</v>
      </c>
      <c r="AC23" s="210" t="str">
        <f t="shared" si="61"/>
        <v/>
      </c>
      <c r="AD23" s="210" t="str">
        <f t="shared" si="7"/>
        <v/>
      </c>
      <c r="AE23" s="210" t="str">
        <f t="shared" si="8"/>
        <v/>
      </c>
      <c r="AF23" s="210" t="str">
        <f t="shared" si="9"/>
        <v/>
      </c>
      <c r="AG23" s="210" t="str">
        <f t="shared" si="10"/>
        <v/>
      </c>
      <c r="AH23" s="210" t="str">
        <f t="shared" si="62"/>
        <v/>
      </c>
      <c r="AI23" s="210" t="str">
        <f t="shared" si="11"/>
        <v/>
      </c>
      <c r="AJ23" s="210" t="str">
        <f t="shared" si="12"/>
        <v/>
      </c>
      <c r="AK23" s="210" t="str">
        <f t="shared" si="13"/>
        <v/>
      </c>
      <c r="AL23" s="210" t="str">
        <f t="shared" si="63"/>
        <v/>
      </c>
      <c r="AM23" s="210" t="str">
        <f t="shared" si="14"/>
        <v/>
      </c>
      <c r="AN23" s="210" t="str">
        <f t="shared" si="15"/>
        <v/>
      </c>
      <c r="AO23" s="210" t="str">
        <f t="shared" si="16"/>
        <v/>
      </c>
      <c r="AP23" s="210" t="str">
        <f t="shared" si="17"/>
        <v/>
      </c>
      <c r="AQ23" s="210" t="str">
        <f t="shared" si="64"/>
        <v/>
      </c>
      <c r="AR23" s="210" t="str">
        <f t="shared" si="18"/>
        <v/>
      </c>
      <c r="AS23" s="210" t="str">
        <f t="shared" si="19"/>
        <v/>
      </c>
      <c r="AT23" s="210" t="str">
        <f t="shared" si="20"/>
        <v/>
      </c>
      <c r="AU23" s="210" t="str">
        <f t="shared" si="65"/>
        <v/>
      </c>
      <c r="AV23" s="210" t="str">
        <f t="shared" si="21"/>
        <v/>
      </c>
      <c r="AW23" s="210" t="str">
        <f t="shared" si="22"/>
        <v/>
      </c>
      <c r="AX23" s="210" t="str">
        <f t="shared" si="23"/>
        <v/>
      </c>
      <c r="AY23" s="210" t="str">
        <f t="shared" si="24"/>
        <v/>
      </c>
      <c r="AZ23" s="210" t="str">
        <f t="shared" si="66"/>
        <v/>
      </c>
      <c r="BA23" s="210" t="str">
        <f t="shared" si="25"/>
        <v/>
      </c>
      <c r="BB23" s="210" t="str">
        <f t="shared" si="26"/>
        <v/>
      </c>
      <c r="BC23" s="210" t="str">
        <f t="shared" si="27"/>
        <v/>
      </c>
      <c r="BD23" s="210" t="str">
        <f t="shared" si="67"/>
        <v/>
      </c>
      <c r="BE23" s="210" t="str">
        <f t="shared" si="28"/>
        <v/>
      </c>
      <c r="BF23" s="210" t="str">
        <f t="shared" si="29"/>
        <v/>
      </c>
      <c r="BG23" s="210" t="str">
        <f t="shared" si="30"/>
        <v/>
      </c>
      <c r="BH23" s="210" t="str">
        <f t="shared" si="31"/>
        <v/>
      </c>
      <c r="BI23" s="210" t="str">
        <f t="shared" si="68"/>
        <v/>
      </c>
      <c r="BJ23" s="210" t="str">
        <f t="shared" si="32"/>
        <v/>
      </c>
      <c r="BK23" s="210" t="str">
        <f t="shared" si="33"/>
        <v/>
      </c>
      <c r="BL23" s="210" t="str">
        <f t="shared" si="34"/>
        <v/>
      </c>
      <c r="BM23" s="210" t="str">
        <f t="shared" si="69"/>
        <v/>
      </c>
      <c r="BN23" s="210" t="str">
        <f t="shared" si="46"/>
        <v/>
      </c>
      <c r="BO23" s="210" t="str">
        <f t="shared" si="47"/>
        <v/>
      </c>
      <c r="BP23" s="210" t="str">
        <f t="shared" si="48"/>
        <v/>
      </c>
      <c r="BQ23" s="210" t="str">
        <f t="shared" si="49"/>
        <v/>
      </c>
      <c r="BR23" s="210" t="str">
        <f t="shared" si="70"/>
        <v/>
      </c>
      <c r="BS23" s="210" t="str">
        <f t="shared" si="50"/>
        <v/>
      </c>
      <c r="BT23" s="210" t="str">
        <f t="shared" si="51"/>
        <v/>
      </c>
      <c r="BU23" s="210" t="str">
        <f t="shared" si="52"/>
        <v/>
      </c>
      <c r="BV23" s="210" t="str">
        <f t="shared" si="71"/>
        <v/>
      </c>
      <c r="BW23" s="210" t="str">
        <f t="shared" si="53"/>
        <v/>
      </c>
      <c r="BX23" s="210" t="str">
        <f t="shared" si="54"/>
        <v/>
      </c>
      <c r="BY23" s="210" t="str">
        <f t="shared" si="55"/>
        <v/>
      </c>
      <c r="BZ23" s="210" t="str">
        <f t="shared" si="56"/>
        <v/>
      </c>
      <c r="CA23" s="210" t="str">
        <f t="shared" si="72"/>
        <v/>
      </c>
      <c r="CB23" s="210" t="str">
        <f t="shared" si="57"/>
        <v/>
      </c>
      <c r="CC23" s="210" t="str">
        <f t="shared" si="58"/>
        <v/>
      </c>
      <c r="CD23" s="210" t="str">
        <f t="shared" si="59"/>
        <v/>
      </c>
      <c r="CE23" s="251">
        <f t="shared" si="73"/>
        <v>0</v>
      </c>
      <c r="CF23" s="251">
        <f t="shared" si="37"/>
        <v>0</v>
      </c>
      <c r="CG23" s="251">
        <f t="shared" si="38"/>
        <v>0</v>
      </c>
      <c r="CH23" s="251">
        <f t="shared" si="39"/>
        <v>0</v>
      </c>
      <c r="CI23" s="251">
        <f t="shared" si="40"/>
        <v>0</v>
      </c>
      <c r="CJ23" s="251">
        <f t="shared" si="74"/>
        <v>0</v>
      </c>
      <c r="CK23" s="251">
        <f t="shared" si="41"/>
        <v>0</v>
      </c>
      <c r="CL23" s="251">
        <f t="shared" si="42"/>
        <v>0</v>
      </c>
      <c r="CM23" s="251">
        <f t="shared" si="43"/>
        <v>0</v>
      </c>
    </row>
    <row r="24" spans="1:91" ht="20.100000000000001" hidden="1" customHeight="1">
      <c r="A24" s="272"/>
      <c r="B24" s="273"/>
      <c r="C24" s="273"/>
      <c r="D24" s="272"/>
      <c r="E24" s="268">
        <f>Woody!B23</f>
        <v>0</v>
      </c>
      <c r="F24" s="269">
        <f>Woody!C23</f>
        <v>0</v>
      </c>
      <c r="G24" s="269">
        <f>Woody!D23</f>
        <v>0</v>
      </c>
      <c r="H24" s="270"/>
      <c r="I24" s="270"/>
      <c r="J24" s="270"/>
      <c r="K24" s="270"/>
      <c r="L24" s="270"/>
      <c r="M24" s="270"/>
      <c r="N24" s="270"/>
      <c r="O24" s="270"/>
      <c r="P24" s="270"/>
      <c r="S24" s="252">
        <f t="shared" si="60"/>
        <v>0</v>
      </c>
      <c r="T24" s="210">
        <f t="shared" si="44"/>
        <v>0</v>
      </c>
      <c r="U24" s="210">
        <f t="shared" si="44"/>
        <v>0</v>
      </c>
      <c r="V24" s="210">
        <f t="shared" si="44"/>
        <v>0</v>
      </c>
      <c r="W24" s="210">
        <f t="shared" si="44"/>
        <v>0</v>
      </c>
      <c r="X24" s="210">
        <f t="shared" si="44"/>
        <v>0</v>
      </c>
      <c r="Y24" s="210">
        <f t="shared" si="44"/>
        <v>0</v>
      </c>
      <c r="Z24" s="210">
        <f t="shared" si="45"/>
        <v>0</v>
      </c>
      <c r="AC24" s="210" t="str">
        <f t="shared" si="61"/>
        <v/>
      </c>
      <c r="AD24" s="210" t="str">
        <f t="shared" si="7"/>
        <v/>
      </c>
      <c r="AE24" s="210" t="str">
        <f t="shared" si="8"/>
        <v/>
      </c>
      <c r="AF24" s="210" t="str">
        <f t="shared" si="9"/>
        <v/>
      </c>
      <c r="AG24" s="210" t="str">
        <f t="shared" si="10"/>
        <v/>
      </c>
      <c r="AH24" s="210" t="str">
        <f t="shared" si="62"/>
        <v/>
      </c>
      <c r="AI24" s="210" t="str">
        <f t="shared" si="11"/>
        <v/>
      </c>
      <c r="AJ24" s="210" t="str">
        <f t="shared" si="12"/>
        <v/>
      </c>
      <c r="AK24" s="210" t="str">
        <f t="shared" si="13"/>
        <v/>
      </c>
      <c r="AL24" s="210" t="str">
        <f t="shared" si="63"/>
        <v/>
      </c>
      <c r="AM24" s="210" t="str">
        <f t="shared" si="14"/>
        <v/>
      </c>
      <c r="AN24" s="210" t="str">
        <f t="shared" si="15"/>
        <v/>
      </c>
      <c r="AO24" s="210" t="str">
        <f t="shared" si="16"/>
        <v/>
      </c>
      <c r="AP24" s="210" t="str">
        <f t="shared" si="17"/>
        <v/>
      </c>
      <c r="AQ24" s="210" t="str">
        <f t="shared" si="64"/>
        <v/>
      </c>
      <c r="AR24" s="210" t="str">
        <f t="shared" si="18"/>
        <v/>
      </c>
      <c r="AS24" s="210" t="str">
        <f t="shared" si="19"/>
        <v/>
      </c>
      <c r="AT24" s="210" t="str">
        <f t="shared" si="20"/>
        <v/>
      </c>
      <c r="AU24" s="210" t="str">
        <f t="shared" si="65"/>
        <v/>
      </c>
      <c r="AV24" s="210" t="str">
        <f t="shared" si="21"/>
        <v/>
      </c>
      <c r="AW24" s="210" t="str">
        <f t="shared" si="22"/>
        <v/>
      </c>
      <c r="AX24" s="210" t="str">
        <f t="shared" si="23"/>
        <v/>
      </c>
      <c r="AY24" s="210" t="str">
        <f t="shared" si="24"/>
        <v/>
      </c>
      <c r="AZ24" s="210" t="str">
        <f t="shared" si="66"/>
        <v/>
      </c>
      <c r="BA24" s="210" t="str">
        <f t="shared" si="25"/>
        <v/>
      </c>
      <c r="BB24" s="210" t="str">
        <f t="shared" si="26"/>
        <v/>
      </c>
      <c r="BC24" s="210" t="str">
        <f t="shared" si="27"/>
        <v/>
      </c>
      <c r="BD24" s="210" t="str">
        <f t="shared" si="67"/>
        <v/>
      </c>
      <c r="BE24" s="210" t="str">
        <f t="shared" si="28"/>
        <v/>
      </c>
      <c r="BF24" s="210" t="str">
        <f t="shared" si="29"/>
        <v/>
      </c>
      <c r="BG24" s="210" t="str">
        <f t="shared" si="30"/>
        <v/>
      </c>
      <c r="BH24" s="210" t="str">
        <f t="shared" si="31"/>
        <v/>
      </c>
      <c r="BI24" s="210" t="str">
        <f t="shared" si="68"/>
        <v/>
      </c>
      <c r="BJ24" s="210" t="str">
        <f t="shared" si="32"/>
        <v/>
      </c>
      <c r="BK24" s="210" t="str">
        <f t="shared" si="33"/>
        <v/>
      </c>
      <c r="BL24" s="210" t="str">
        <f t="shared" si="34"/>
        <v/>
      </c>
      <c r="BM24" s="210" t="str">
        <f t="shared" si="69"/>
        <v/>
      </c>
      <c r="BN24" s="210" t="str">
        <f t="shared" si="46"/>
        <v/>
      </c>
      <c r="BO24" s="210" t="str">
        <f t="shared" si="47"/>
        <v/>
      </c>
      <c r="BP24" s="210" t="str">
        <f t="shared" si="48"/>
        <v/>
      </c>
      <c r="BQ24" s="210" t="str">
        <f t="shared" si="49"/>
        <v/>
      </c>
      <c r="BR24" s="210" t="str">
        <f t="shared" si="70"/>
        <v/>
      </c>
      <c r="BS24" s="210" t="str">
        <f t="shared" si="50"/>
        <v/>
      </c>
      <c r="BT24" s="210" t="str">
        <f t="shared" si="51"/>
        <v/>
      </c>
      <c r="BU24" s="210" t="str">
        <f t="shared" si="52"/>
        <v/>
      </c>
      <c r="BV24" s="210" t="str">
        <f t="shared" si="71"/>
        <v/>
      </c>
      <c r="BW24" s="210" t="str">
        <f t="shared" si="53"/>
        <v/>
      </c>
      <c r="BX24" s="210" t="str">
        <f t="shared" si="54"/>
        <v/>
      </c>
      <c r="BY24" s="210" t="str">
        <f t="shared" si="55"/>
        <v/>
      </c>
      <c r="BZ24" s="210" t="str">
        <f t="shared" si="56"/>
        <v/>
      </c>
      <c r="CA24" s="210" t="str">
        <f t="shared" si="72"/>
        <v/>
      </c>
      <c r="CB24" s="210" t="str">
        <f t="shared" si="57"/>
        <v/>
      </c>
      <c r="CC24" s="210" t="str">
        <f t="shared" si="58"/>
        <v/>
      </c>
      <c r="CD24" s="210" t="str">
        <f t="shared" si="59"/>
        <v/>
      </c>
      <c r="CE24" s="251">
        <f t="shared" si="73"/>
        <v>0</v>
      </c>
      <c r="CF24" s="251">
        <f t="shared" si="37"/>
        <v>0</v>
      </c>
      <c r="CG24" s="251">
        <f t="shared" si="38"/>
        <v>0</v>
      </c>
      <c r="CH24" s="251">
        <f t="shared" si="39"/>
        <v>0</v>
      </c>
      <c r="CI24" s="251">
        <f t="shared" si="40"/>
        <v>0</v>
      </c>
      <c r="CJ24" s="251">
        <f t="shared" si="74"/>
        <v>0</v>
      </c>
      <c r="CK24" s="251">
        <f t="shared" si="41"/>
        <v>0</v>
      </c>
      <c r="CL24" s="251">
        <f t="shared" si="42"/>
        <v>0</v>
      </c>
      <c r="CM24" s="251">
        <f t="shared" si="43"/>
        <v>0</v>
      </c>
    </row>
    <row r="25" spans="1:91" ht="20.100000000000001" customHeight="1">
      <c r="A25" s="273" t="str">
        <f>[1]Woody!A25</f>
        <v>Riffle</v>
      </c>
      <c r="B25" s="273">
        <f>[1]Woody!B25</f>
        <v>1</v>
      </c>
      <c r="C25" s="273">
        <f>[1]Woody!C25</f>
        <v>1.2</v>
      </c>
      <c r="D25" s="280" t="str">
        <f>[1]Woody!D25</f>
        <v>RB</v>
      </c>
      <c r="E25" s="268" t="str">
        <f>Woody!B24</f>
        <v>Marginal</v>
      </c>
      <c r="F25" s="269">
        <f>Woody!C24</f>
        <v>0</v>
      </c>
      <c r="G25" s="269">
        <f>Woody!D24</f>
        <v>0</v>
      </c>
      <c r="H25" s="270"/>
      <c r="I25" s="270"/>
      <c r="J25" s="270"/>
      <c r="K25" s="270"/>
      <c r="L25" s="270">
        <f>Woody!I24+Woody!J24+Woody!K24</f>
        <v>0</v>
      </c>
      <c r="M25" s="270"/>
      <c r="N25" s="270"/>
      <c r="O25" s="270"/>
      <c r="P25" s="270"/>
      <c r="R25" s="271"/>
      <c r="S25" s="252">
        <f t="shared" si="60"/>
        <v>0</v>
      </c>
      <c r="T25" s="210">
        <f t="shared" si="44"/>
        <v>0</v>
      </c>
      <c r="U25" s="210">
        <f t="shared" si="44"/>
        <v>0</v>
      </c>
      <c r="V25" s="210">
        <f t="shared" si="44"/>
        <v>0</v>
      </c>
      <c r="W25" s="210">
        <f t="shared" si="44"/>
        <v>0</v>
      </c>
      <c r="X25" s="210">
        <f t="shared" si="44"/>
        <v>0</v>
      </c>
      <c r="Y25" s="210">
        <f t="shared" si="44"/>
        <v>0</v>
      </c>
      <c r="Z25" s="210">
        <f t="shared" si="45"/>
        <v>0</v>
      </c>
      <c r="AC25" s="210">
        <f t="shared" si="61"/>
        <v>0</v>
      </c>
      <c r="AD25" s="210">
        <f t="shared" si="7"/>
        <v>0</v>
      </c>
      <c r="AE25" s="210">
        <f t="shared" si="8"/>
        <v>0</v>
      </c>
      <c r="AF25" s="210">
        <f t="shared" si="9"/>
        <v>0</v>
      </c>
      <c r="AG25" s="210">
        <f t="shared" si="10"/>
        <v>0</v>
      </c>
      <c r="AH25" s="210">
        <f t="shared" si="62"/>
        <v>0</v>
      </c>
      <c r="AI25" s="210">
        <f t="shared" si="11"/>
        <v>0</v>
      </c>
      <c r="AJ25" s="210">
        <f t="shared" si="12"/>
        <v>0</v>
      </c>
      <c r="AK25" s="210">
        <f t="shared" si="13"/>
        <v>0</v>
      </c>
      <c r="AL25" s="210" t="str">
        <f t="shared" si="63"/>
        <v/>
      </c>
      <c r="AM25" s="210" t="str">
        <f t="shared" si="14"/>
        <v/>
      </c>
      <c r="AN25" s="210" t="str">
        <f t="shared" si="15"/>
        <v/>
      </c>
      <c r="AO25" s="210" t="str">
        <f t="shared" si="16"/>
        <v/>
      </c>
      <c r="AP25" s="210" t="str">
        <f t="shared" si="17"/>
        <v/>
      </c>
      <c r="AQ25" s="210" t="str">
        <f t="shared" si="64"/>
        <v/>
      </c>
      <c r="AR25" s="210" t="str">
        <f t="shared" si="18"/>
        <v/>
      </c>
      <c r="AS25" s="210" t="str">
        <f t="shared" si="19"/>
        <v/>
      </c>
      <c r="AT25" s="210" t="str">
        <f t="shared" si="20"/>
        <v/>
      </c>
      <c r="AU25" s="210" t="str">
        <f t="shared" si="65"/>
        <v/>
      </c>
      <c r="AV25" s="210" t="str">
        <f t="shared" si="21"/>
        <v/>
      </c>
      <c r="AW25" s="210" t="str">
        <f t="shared" si="22"/>
        <v/>
      </c>
      <c r="AX25" s="210" t="str">
        <f t="shared" si="23"/>
        <v/>
      </c>
      <c r="AY25" s="210" t="str">
        <f t="shared" si="24"/>
        <v/>
      </c>
      <c r="AZ25" s="210" t="str">
        <f t="shared" si="66"/>
        <v/>
      </c>
      <c r="BA25" s="210" t="str">
        <f t="shared" si="25"/>
        <v/>
      </c>
      <c r="BB25" s="210" t="str">
        <f t="shared" si="26"/>
        <v/>
      </c>
      <c r="BC25" s="210" t="str">
        <f t="shared" si="27"/>
        <v/>
      </c>
      <c r="BD25" s="210" t="str">
        <f t="shared" si="67"/>
        <v/>
      </c>
      <c r="BE25" s="210" t="str">
        <f t="shared" si="28"/>
        <v/>
      </c>
      <c r="BF25" s="210" t="str">
        <f t="shared" si="29"/>
        <v/>
      </c>
      <c r="BG25" s="210" t="str">
        <f t="shared" si="30"/>
        <v/>
      </c>
      <c r="BH25" s="210" t="str">
        <f t="shared" si="31"/>
        <v/>
      </c>
      <c r="BI25" s="210" t="str">
        <f t="shared" si="68"/>
        <v/>
      </c>
      <c r="BJ25" s="210" t="str">
        <f t="shared" si="32"/>
        <v/>
      </c>
      <c r="BK25" s="210" t="str">
        <f t="shared" si="33"/>
        <v/>
      </c>
      <c r="BL25" s="210" t="str">
        <f t="shared" si="34"/>
        <v/>
      </c>
      <c r="BM25" s="210" t="str">
        <f t="shared" si="69"/>
        <v/>
      </c>
      <c r="BN25" s="210" t="str">
        <f t="shared" si="46"/>
        <v/>
      </c>
      <c r="BO25" s="210" t="str">
        <f t="shared" si="47"/>
        <v/>
      </c>
      <c r="BP25" s="210" t="str">
        <f t="shared" si="48"/>
        <v/>
      </c>
      <c r="BQ25" s="210" t="str">
        <f t="shared" si="49"/>
        <v/>
      </c>
      <c r="BR25" s="210" t="str">
        <f t="shared" si="70"/>
        <v/>
      </c>
      <c r="BS25" s="210" t="str">
        <f t="shared" si="50"/>
        <v/>
      </c>
      <c r="BT25" s="210" t="str">
        <f t="shared" si="51"/>
        <v/>
      </c>
      <c r="BU25" s="210" t="str">
        <f t="shared" si="52"/>
        <v/>
      </c>
      <c r="BV25" s="210" t="str">
        <f t="shared" si="71"/>
        <v/>
      </c>
      <c r="BW25" s="210" t="str">
        <f t="shared" si="53"/>
        <v/>
      </c>
      <c r="BX25" s="210" t="str">
        <f t="shared" si="54"/>
        <v/>
      </c>
      <c r="BY25" s="210" t="str">
        <f t="shared" si="55"/>
        <v/>
      </c>
      <c r="BZ25" s="210" t="str">
        <f t="shared" si="56"/>
        <v/>
      </c>
      <c r="CA25" s="210" t="str">
        <f t="shared" si="72"/>
        <v/>
      </c>
      <c r="CB25" s="210" t="str">
        <f t="shared" si="57"/>
        <v/>
      </c>
      <c r="CC25" s="210" t="str">
        <f t="shared" si="58"/>
        <v/>
      </c>
      <c r="CD25" s="210" t="str">
        <f t="shared" si="59"/>
        <v/>
      </c>
      <c r="CE25" s="251">
        <f t="shared" si="73"/>
        <v>0</v>
      </c>
      <c r="CF25" s="251">
        <f t="shared" si="37"/>
        <v>0</v>
      </c>
      <c r="CG25" s="251">
        <f t="shared" si="38"/>
        <v>0</v>
      </c>
      <c r="CH25" s="251">
        <f t="shared" si="39"/>
        <v>0</v>
      </c>
      <c r="CI25" s="251">
        <f t="shared" si="40"/>
        <v>0</v>
      </c>
      <c r="CJ25" s="251">
        <f t="shared" si="74"/>
        <v>0</v>
      </c>
      <c r="CK25" s="251">
        <f t="shared" si="41"/>
        <v>0</v>
      </c>
      <c r="CL25" s="251">
        <f t="shared" si="42"/>
        <v>0</v>
      </c>
      <c r="CM25" s="251">
        <f t="shared" si="43"/>
        <v>0</v>
      </c>
    </row>
    <row r="26" spans="1:91" ht="20.100000000000001" customHeight="1">
      <c r="A26" s="272"/>
      <c r="B26" s="273"/>
      <c r="C26" s="273"/>
      <c r="D26" s="272"/>
      <c r="E26" s="268" t="str">
        <f>Woody!B25</f>
        <v>Lower</v>
      </c>
      <c r="F26" s="269">
        <f>Woody!C25</f>
        <v>0</v>
      </c>
      <c r="G26" s="269">
        <f>Woody!D25</f>
        <v>0</v>
      </c>
      <c r="H26" s="270"/>
      <c r="I26" s="270"/>
      <c r="J26" s="270"/>
      <c r="K26" s="270"/>
      <c r="L26" s="270">
        <f>Woody!I25+Woody!J25+Woody!K25</f>
        <v>0</v>
      </c>
      <c r="M26" s="270"/>
      <c r="N26" s="270"/>
      <c r="O26" s="270"/>
      <c r="P26" s="270"/>
      <c r="S26" s="252">
        <f t="shared" si="60"/>
        <v>0</v>
      </c>
      <c r="T26" s="210">
        <f t="shared" si="44"/>
        <v>0</v>
      </c>
      <c r="U26" s="210">
        <f t="shared" si="44"/>
        <v>0</v>
      </c>
      <c r="V26" s="210">
        <f t="shared" si="44"/>
        <v>0</v>
      </c>
      <c r="W26" s="210">
        <f t="shared" si="44"/>
        <v>0</v>
      </c>
      <c r="X26" s="210">
        <f t="shared" si="44"/>
        <v>0</v>
      </c>
      <c r="Y26" s="210">
        <f t="shared" si="44"/>
        <v>0</v>
      </c>
      <c r="Z26" s="210">
        <f t="shared" si="45"/>
        <v>0</v>
      </c>
      <c r="AC26" s="210" t="str">
        <f t="shared" si="61"/>
        <v/>
      </c>
      <c r="AD26" s="210" t="str">
        <f t="shared" si="7"/>
        <v/>
      </c>
      <c r="AE26" s="210" t="str">
        <f t="shared" si="8"/>
        <v/>
      </c>
      <c r="AF26" s="210" t="str">
        <f t="shared" si="9"/>
        <v/>
      </c>
      <c r="AG26" s="210" t="str">
        <f t="shared" si="10"/>
        <v/>
      </c>
      <c r="AH26" s="210" t="str">
        <f t="shared" si="62"/>
        <v/>
      </c>
      <c r="AI26" s="210" t="str">
        <f t="shared" si="11"/>
        <v/>
      </c>
      <c r="AJ26" s="210" t="str">
        <f t="shared" si="12"/>
        <v/>
      </c>
      <c r="AK26" s="210" t="str">
        <f t="shared" si="13"/>
        <v/>
      </c>
      <c r="AL26" s="210">
        <f t="shared" si="63"/>
        <v>0</v>
      </c>
      <c r="AM26" s="210">
        <f t="shared" si="14"/>
        <v>0</v>
      </c>
      <c r="AN26" s="210">
        <f t="shared" si="15"/>
        <v>0</v>
      </c>
      <c r="AO26" s="210">
        <f t="shared" si="16"/>
        <v>0</v>
      </c>
      <c r="AP26" s="210">
        <f t="shared" si="17"/>
        <v>0</v>
      </c>
      <c r="AQ26" s="210">
        <f t="shared" si="64"/>
        <v>0</v>
      </c>
      <c r="AR26" s="210">
        <f t="shared" si="18"/>
        <v>0</v>
      </c>
      <c r="AS26" s="210">
        <f t="shared" si="19"/>
        <v>0</v>
      </c>
      <c r="AT26" s="210">
        <f t="shared" si="20"/>
        <v>0</v>
      </c>
      <c r="AU26" s="210" t="str">
        <f t="shared" si="65"/>
        <v/>
      </c>
      <c r="AV26" s="210" t="str">
        <f t="shared" si="21"/>
        <v/>
      </c>
      <c r="AW26" s="210" t="str">
        <f t="shared" si="22"/>
        <v/>
      </c>
      <c r="AX26" s="210" t="str">
        <f t="shared" si="23"/>
        <v/>
      </c>
      <c r="AY26" s="210" t="str">
        <f t="shared" si="24"/>
        <v/>
      </c>
      <c r="AZ26" s="210" t="str">
        <f t="shared" si="66"/>
        <v/>
      </c>
      <c r="BA26" s="210" t="str">
        <f t="shared" si="25"/>
        <v/>
      </c>
      <c r="BB26" s="210" t="str">
        <f t="shared" si="26"/>
        <v/>
      </c>
      <c r="BC26" s="210" t="str">
        <f t="shared" si="27"/>
        <v/>
      </c>
      <c r="BD26" s="210" t="str">
        <f t="shared" si="67"/>
        <v/>
      </c>
      <c r="BE26" s="210" t="str">
        <f t="shared" si="28"/>
        <v/>
      </c>
      <c r="BF26" s="210" t="str">
        <f t="shared" si="29"/>
        <v/>
      </c>
      <c r="BG26" s="210" t="str">
        <f t="shared" si="30"/>
        <v/>
      </c>
      <c r="BH26" s="210" t="str">
        <f t="shared" si="31"/>
        <v/>
      </c>
      <c r="BI26" s="210" t="str">
        <f t="shared" si="68"/>
        <v/>
      </c>
      <c r="BJ26" s="210" t="str">
        <f t="shared" si="32"/>
        <v/>
      </c>
      <c r="BK26" s="210" t="str">
        <f t="shared" si="33"/>
        <v/>
      </c>
      <c r="BL26" s="210" t="str">
        <f t="shared" si="34"/>
        <v/>
      </c>
      <c r="BM26" s="210" t="str">
        <f t="shared" si="69"/>
        <v/>
      </c>
      <c r="BN26" s="210" t="str">
        <f t="shared" si="46"/>
        <v/>
      </c>
      <c r="BO26" s="210" t="str">
        <f t="shared" si="47"/>
        <v/>
      </c>
      <c r="BP26" s="210" t="str">
        <f t="shared" si="48"/>
        <v/>
      </c>
      <c r="BQ26" s="210" t="str">
        <f t="shared" si="49"/>
        <v/>
      </c>
      <c r="BR26" s="210" t="str">
        <f t="shared" si="70"/>
        <v/>
      </c>
      <c r="BS26" s="210" t="str">
        <f t="shared" si="50"/>
        <v/>
      </c>
      <c r="BT26" s="210" t="str">
        <f t="shared" si="51"/>
        <v/>
      </c>
      <c r="BU26" s="210" t="str">
        <f t="shared" si="52"/>
        <v/>
      </c>
      <c r="BV26" s="210" t="str">
        <f t="shared" si="71"/>
        <v/>
      </c>
      <c r="BW26" s="210" t="str">
        <f t="shared" si="53"/>
        <v/>
      </c>
      <c r="BX26" s="210" t="str">
        <f t="shared" si="54"/>
        <v/>
      </c>
      <c r="BY26" s="210" t="str">
        <f t="shared" si="55"/>
        <v/>
      </c>
      <c r="BZ26" s="210" t="str">
        <f t="shared" si="56"/>
        <v/>
      </c>
      <c r="CA26" s="210" t="str">
        <f t="shared" si="72"/>
        <v/>
      </c>
      <c r="CB26" s="210" t="str">
        <f t="shared" si="57"/>
        <v/>
      </c>
      <c r="CC26" s="210" t="str">
        <f t="shared" si="58"/>
        <v/>
      </c>
      <c r="CD26" s="210" t="str">
        <f t="shared" si="59"/>
        <v/>
      </c>
      <c r="CE26" s="251">
        <f t="shared" si="73"/>
        <v>0</v>
      </c>
      <c r="CF26" s="251">
        <f t="shared" si="37"/>
        <v>0</v>
      </c>
      <c r="CG26" s="251">
        <f t="shared" si="38"/>
        <v>0</v>
      </c>
      <c r="CH26" s="251">
        <f t="shared" si="39"/>
        <v>0</v>
      </c>
      <c r="CI26" s="251">
        <f t="shared" si="40"/>
        <v>0</v>
      </c>
      <c r="CJ26" s="251">
        <f t="shared" si="74"/>
        <v>0</v>
      </c>
      <c r="CK26" s="251">
        <f t="shared" si="41"/>
        <v>0</v>
      </c>
      <c r="CL26" s="251">
        <f t="shared" si="42"/>
        <v>0</v>
      </c>
      <c r="CM26" s="251">
        <f t="shared" si="43"/>
        <v>0</v>
      </c>
    </row>
    <row r="27" spans="1:91" ht="20.100000000000001" customHeight="1">
      <c r="A27" s="272"/>
      <c r="B27" s="273"/>
      <c r="C27" s="273"/>
      <c r="D27" s="272"/>
      <c r="E27" s="268" t="str">
        <f>Woody!B26</f>
        <v>Upper</v>
      </c>
      <c r="F27" s="269">
        <f>Woody!C26</f>
        <v>0</v>
      </c>
      <c r="G27" s="269">
        <f>Woody!D26</f>
        <v>0</v>
      </c>
      <c r="H27" s="270"/>
      <c r="I27" s="270"/>
      <c r="J27" s="270"/>
      <c r="K27" s="270"/>
      <c r="L27" s="270">
        <f>Woody!I26+Woody!J26+Woody!K26</f>
        <v>0</v>
      </c>
      <c r="M27" s="270"/>
      <c r="N27" s="270"/>
      <c r="O27" s="270"/>
      <c r="P27" s="270"/>
      <c r="R27" s="271"/>
      <c r="S27" s="252">
        <f t="shared" si="60"/>
        <v>0</v>
      </c>
      <c r="T27" s="210">
        <f t="shared" si="44"/>
        <v>0</v>
      </c>
      <c r="U27" s="210">
        <f t="shared" si="44"/>
        <v>0</v>
      </c>
      <c r="V27" s="210">
        <f t="shared" si="44"/>
        <v>0</v>
      </c>
      <c r="W27" s="210">
        <f t="shared" si="44"/>
        <v>0</v>
      </c>
      <c r="X27" s="210">
        <f t="shared" si="44"/>
        <v>0</v>
      </c>
      <c r="Y27" s="210">
        <f t="shared" si="44"/>
        <v>0</v>
      </c>
      <c r="Z27" s="210">
        <f t="shared" si="45"/>
        <v>0</v>
      </c>
      <c r="AC27" s="210" t="str">
        <f t="shared" si="61"/>
        <v/>
      </c>
      <c r="AD27" s="210" t="str">
        <f t="shared" si="7"/>
        <v/>
      </c>
      <c r="AE27" s="210" t="str">
        <f t="shared" si="8"/>
        <v/>
      </c>
      <c r="AF27" s="210" t="str">
        <f t="shared" si="9"/>
        <v/>
      </c>
      <c r="AG27" s="210" t="str">
        <f t="shared" si="10"/>
        <v/>
      </c>
      <c r="AH27" s="210" t="str">
        <f t="shared" si="62"/>
        <v/>
      </c>
      <c r="AI27" s="210" t="str">
        <f t="shared" si="11"/>
        <v/>
      </c>
      <c r="AJ27" s="210" t="str">
        <f t="shared" si="12"/>
        <v/>
      </c>
      <c r="AK27" s="210" t="str">
        <f t="shared" si="13"/>
        <v/>
      </c>
      <c r="AL27" s="210" t="str">
        <f t="shared" si="63"/>
        <v/>
      </c>
      <c r="AM27" s="210" t="str">
        <f t="shared" si="14"/>
        <v/>
      </c>
      <c r="AN27" s="210" t="str">
        <f t="shared" si="15"/>
        <v/>
      </c>
      <c r="AO27" s="210" t="str">
        <f t="shared" si="16"/>
        <v/>
      </c>
      <c r="AP27" s="210" t="str">
        <f t="shared" si="17"/>
        <v/>
      </c>
      <c r="AQ27" s="210" t="str">
        <f t="shared" si="64"/>
        <v/>
      </c>
      <c r="AR27" s="210" t="str">
        <f t="shared" si="18"/>
        <v/>
      </c>
      <c r="AS27" s="210" t="str">
        <f t="shared" si="19"/>
        <v/>
      </c>
      <c r="AT27" s="210" t="str">
        <f t="shared" si="20"/>
        <v/>
      </c>
      <c r="AU27" s="210">
        <f t="shared" si="65"/>
        <v>0</v>
      </c>
      <c r="AV27" s="210">
        <f t="shared" si="21"/>
        <v>0</v>
      </c>
      <c r="AW27" s="210">
        <f t="shared" si="22"/>
        <v>0</v>
      </c>
      <c r="AX27" s="210">
        <f t="shared" si="23"/>
        <v>0</v>
      </c>
      <c r="AY27" s="210">
        <f t="shared" si="24"/>
        <v>0</v>
      </c>
      <c r="AZ27" s="210">
        <f t="shared" si="66"/>
        <v>0</v>
      </c>
      <c r="BA27" s="210">
        <f t="shared" si="25"/>
        <v>0</v>
      </c>
      <c r="BB27" s="210">
        <f t="shared" si="26"/>
        <v>0</v>
      </c>
      <c r="BC27" s="210">
        <f t="shared" si="27"/>
        <v>0</v>
      </c>
      <c r="BD27" s="210" t="str">
        <f t="shared" si="67"/>
        <v/>
      </c>
      <c r="BE27" s="210" t="str">
        <f t="shared" si="28"/>
        <v/>
      </c>
      <c r="BF27" s="210" t="str">
        <f t="shared" si="29"/>
        <v/>
      </c>
      <c r="BG27" s="210" t="str">
        <f t="shared" si="30"/>
        <v/>
      </c>
      <c r="BH27" s="210" t="str">
        <f t="shared" si="31"/>
        <v/>
      </c>
      <c r="BI27" s="210" t="str">
        <f t="shared" si="68"/>
        <v/>
      </c>
      <c r="BJ27" s="210" t="str">
        <f t="shared" si="32"/>
        <v/>
      </c>
      <c r="BK27" s="210" t="str">
        <f t="shared" si="33"/>
        <v/>
      </c>
      <c r="BL27" s="210" t="str">
        <f t="shared" si="34"/>
        <v/>
      </c>
      <c r="BM27" s="210" t="str">
        <f t="shared" si="69"/>
        <v/>
      </c>
      <c r="BN27" s="210" t="str">
        <f t="shared" si="46"/>
        <v/>
      </c>
      <c r="BO27" s="210" t="str">
        <f t="shared" si="47"/>
        <v/>
      </c>
      <c r="BP27" s="210" t="str">
        <f t="shared" si="48"/>
        <v/>
      </c>
      <c r="BQ27" s="210" t="str">
        <f t="shared" si="49"/>
        <v/>
      </c>
      <c r="BR27" s="210" t="str">
        <f t="shared" si="70"/>
        <v/>
      </c>
      <c r="BS27" s="210" t="str">
        <f t="shared" si="50"/>
        <v/>
      </c>
      <c r="BT27" s="210" t="str">
        <f t="shared" si="51"/>
        <v/>
      </c>
      <c r="BU27" s="210" t="str">
        <f t="shared" si="52"/>
        <v/>
      </c>
      <c r="BV27" s="210" t="str">
        <f t="shared" si="71"/>
        <v/>
      </c>
      <c r="BW27" s="210" t="str">
        <f t="shared" si="53"/>
        <v/>
      </c>
      <c r="BX27" s="210" t="str">
        <f t="shared" si="54"/>
        <v/>
      </c>
      <c r="BY27" s="210" t="str">
        <f t="shared" si="55"/>
        <v/>
      </c>
      <c r="BZ27" s="210" t="str">
        <f t="shared" si="56"/>
        <v/>
      </c>
      <c r="CA27" s="210" t="str">
        <f t="shared" si="72"/>
        <v/>
      </c>
      <c r="CB27" s="210" t="str">
        <f t="shared" si="57"/>
        <v/>
      </c>
      <c r="CC27" s="210" t="str">
        <f t="shared" si="58"/>
        <v/>
      </c>
      <c r="CD27" s="210" t="str">
        <f t="shared" si="59"/>
        <v/>
      </c>
      <c r="CE27" s="251">
        <f t="shared" si="73"/>
        <v>0</v>
      </c>
      <c r="CF27" s="251">
        <f t="shared" si="37"/>
        <v>0</v>
      </c>
      <c r="CG27" s="251">
        <f t="shared" si="38"/>
        <v>0</v>
      </c>
      <c r="CH27" s="251">
        <f t="shared" si="39"/>
        <v>0</v>
      </c>
      <c r="CI27" s="251">
        <f t="shared" si="40"/>
        <v>0</v>
      </c>
      <c r="CJ27" s="251">
        <f t="shared" si="74"/>
        <v>0</v>
      </c>
      <c r="CK27" s="251">
        <f t="shared" si="41"/>
        <v>0</v>
      </c>
      <c r="CL27" s="251">
        <f t="shared" si="42"/>
        <v>0</v>
      </c>
      <c r="CM27" s="251">
        <f t="shared" si="43"/>
        <v>0</v>
      </c>
    </row>
    <row r="28" spans="1:91" ht="20.100000000000001" customHeight="1">
      <c r="A28" s="272"/>
      <c r="B28" s="273"/>
      <c r="C28" s="273"/>
      <c r="D28" s="272"/>
      <c r="E28" s="268" t="str">
        <f>Woody!B27</f>
        <v>Upper MCB</v>
      </c>
      <c r="F28" s="269">
        <f>Woody!C27</f>
        <v>0</v>
      </c>
      <c r="G28" s="269">
        <f>Woody!D27</f>
        <v>0</v>
      </c>
      <c r="H28" s="270"/>
      <c r="I28" s="270"/>
      <c r="J28" s="270"/>
      <c r="K28" s="270"/>
      <c r="L28" s="270">
        <f>Woody!I27+Woody!J27+Woody!K27</f>
        <v>0</v>
      </c>
      <c r="M28" s="270"/>
      <c r="N28" s="270"/>
      <c r="O28" s="270"/>
      <c r="P28" s="270"/>
      <c r="R28" s="271"/>
      <c r="S28" s="252">
        <f t="shared" si="60"/>
        <v>0</v>
      </c>
      <c r="T28" s="210">
        <f t="shared" si="44"/>
        <v>0</v>
      </c>
      <c r="U28" s="210">
        <f t="shared" si="44"/>
        <v>0</v>
      </c>
      <c r="V28" s="210">
        <f t="shared" si="44"/>
        <v>0</v>
      </c>
      <c r="W28" s="210">
        <f t="shared" si="44"/>
        <v>0</v>
      </c>
      <c r="X28" s="210">
        <f t="shared" si="44"/>
        <v>0</v>
      </c>
      <c r="Y28" s="210">
        <f t="shared" si="44"/>
        <v>0</v>
      </c>
      <c r="Z28" s="210">
        <f t="shared" si="45"/>
        <v>0</v>
      </c>
      <c r="AC28" s="210" t="str">
        <f t="shared" si="61"/>
        <v/>
      </c>
      <c r="AD28" s="210" t="str">
        <f t="shared" si="7"/>
        <v/>
      </c>
      <c r="AE28" s="210" t="str">
        <f t="shared" si="8"/>
        <v/>
      </c>
      <c r="AF28" s="210" t="str">
        <f t="shared" si="9"/>
        <v/>
      </c>
      <c r="AG28" s="210" t="str">
        <f t="shared" si="10"/>
        <v/>
      </c>
      <c r="AH28" s="210" t="str">
        <f t="shared" si="62"/>
        <v/>
      </c>
      <c r="AI28" s="210" t="str">
        <f t="shared" si="11"/>
        <v/>
      </c>
      <c r="AJ28" s="210" t="str">
        <f t="shared" si="12"/>
        <v/>
      </c>
      <c r="AK28" s="210" t="str">
        <f t="shared" si="13"/>
        <v/>
      </c>
      <c r="AL28" s="210" t="str">
        <f t="shared" si="63"/>
        <v/>
      </c>
      <c r="AM28" s="210" t="str">
        <f t="shared" si="14"/>
        <v/>
      </c>
      <c r="AN28" s="210" t="str">
        <f t="shared" si="15"/>
        <v/>
      </c>
      <c r="AO28" s="210" t="str">
        <f t="shared" si="16"/>
        <v/>
      </c>
      <c r="AP28" s="210" t="str">
        <f t="shared" si="17"/>
        <v/>
      </c>
      <c r="AQ28" s="210" t="str">
        <f t="shared" si="64"/>
        <v/>
      </c>
      <c r="AR28" s="210" t="str">
        <f t="shared" si="18"/>
        <v/>
      </c>
      <c r="AS28" s="210" t="str">
        <f t="shared" si="19"/>
        <v/>
      </c>
      <c r="AT28" s="210" t="str">
        <f t="shared" si="20"/>
        <v/>
      </c>
      <c r="AU28" s="210" t="str">
        <f t="shared" si="65"/>
        <v/>
      </c>
      <c r="AV28" s="210" t="str">
        <f t="shared" si="21"/>
        <v/>
      </c>
      <c r="AW28" s="210" t="str">
        <f t="shared" si="22"/>
        <v/>
      </c>
      <c r="AX28" s="210" t="str">
        <f t="shared" si="23"/>
        <v/>
      </c>
      <c r="AY28" s="210" t="str">
        <f t="shared" si="24"/>
        <v/>
      </c>
      <c r="AZ28" s="210" t="str">
        <f t="shared" si="66"/>
        <v/>
      </c>
      <c r="BA28" s="210" t="str">
        <f t="shared" si="25"/>
        <v/>
      </c>
      <c r="BB28" s="210" t="str">
        <f t="shared" si="26"/>
        <v/>
      </c>
      <c r="BC28" s="210" t="str">
        <f t="shared" si="27"/>
        <v/>
      </c>
      <c r="BD28" s="210">
        <f t="shared" si="67"/>
        <v>0</v>
      </c>
      <c r="BE28" s="210">
        <f t="shared" si="28"/>
        <v>0</v>
      </c>
      <c r="BF28" s="210">
        <f t="shared" si="29"/>
        <v>0</v>
      </c>
      <c r="BG28" s="210">
        <f t="shared" si="30"/>
        <v>0</v>
      </c>
      <c r="BH28" s="210">
        <f t="shared" si="31"/>
        <v>0</v>
      </c>
      <c r="BI28" s="210">
        <f t="shared" si="68"/>
        <v>0</v>
      </c>
      <c r="BJ28" s="210">
        <f t="shared" si="32"/>
        <v>0</v>
      </c>
      <c r="BK28" s="210">
        <f t="shared" si="33"/>
        <v>0</v>
      </c>
      <c r="BL28" s="210">
        <f t="shared" si="34"/>
        <v>0</v>
      </c>
      <c r="BM28" s="210" t="str">
        <f t="shared" si="69"/>
        <v/>
      </c>
      <c r="BN28" s="210" t="str">
        <f t="shared" si="46"/>
        <v/>
      </c>
      <c r="BO28" s="210" t="str">
        <f t="shared" si="47"/>
        <v/>
      </c>
      <c r="BP28" s="210" t="str">
        <f t="shared" si="48"/>
        <v/>
      </c>
      <c r="BQ28" s="210" t="str">
        <f t="shared" si="49"/>
        <v/>
      </c>
      <c r="BR28" s="210" t="str">
        <f t="shared" si="70"/>
        <v/>
      </c>
      <c r="BS28" s="210" t="str">
        <f t="shared" si="50"/>
        <v/>
      </c>
      <c r="BT28" s="210" t="str">
        <f t="shared" si="51"/>
        <v/>
      </c>
      <c r="BU28" s="210" t="str">
        <f t="shared" si="52"/>
        <v/>
      </c>
      <c r="BV28" s="210" t="str">
        <f t="shared" si="71"/>
        <v/>
      </c>
      <c r="BW28" s="210" t="str">
        <f t="shared" si="53"/>
        <v/>
      </c>
      <c r="BX28" s="210" t="str">
        <f t="shared" si="54"/>
        <v/>
      </c>
      <c r="BY28" s="210" t="str">
        <f t="shared" si="55"/>
        <v/>
      </c>
      <c r="BZ28" s="210" t="str">
        <f t="shared" si="56"/>
        <v/>
      </c>
      <c r="CA28" s="210" t="str">
        <f t="shared" si="72"/>
        <v/>
      </c>
      <c r="CB28" s="210" t="str">
        <f t="shared" si="57"/>
        <v/>
      </c>
      <c r="CC28" s="210" t="str">
        <f t="shared" si="58"/>
        <v/>
      </c>
      <c r="CD28" s="210" t="str">
        <f t="shared" si="59"/>
        <v/>
      </c>
      <c r="CE28" s="251">
        <f t="shared" si="73"/>
        <v>0</v>
      </c>
      <c r="CF28" s="251">
        <f t="shared" si="37"/>
        <v>0</v>
      </c>
      <c r="CG28" s="251">
        <f t="shared" si="38"/>
        <v>0</v>
      </c>
      <c r="CH28" s="251">
        <f t="shared" si="39"/>
        <v>0</v>
      </c>
      <c r="CI28" s="251">
        <f t="shared" si="40"/>
        <v>0</v>
      </c>
      <c r="CJ28" s="251">
        <f t="shared" si="74"/>
        <v>0</v>
      </c>
      <c r="CK28" s="251">
        <f t="shared" si="41"/>
        <v>0</v>
      </c>
      <c r="CL28" s="251">
        <f t="shared" si="42"/>
        <v>0</v>
      </c>
      <c r="CM28" s="251">
        <f t="shared" si="43"/>
        <v>0</v>
      </c>
    </row>
    <row r="29" spans="1:91" ht="20.100000000000001" customHeight="1">
      <c r="A29" s="272"/>
      <c r="B29" s="273"/>
      <c r="C29" s="273"/>
      <c r="D29" s="272"/>
      <c r="E29" s="268" t="str">
        <f>Woody!B28</f>
        <v>Floodplain</v>
      </c>
      <c r="F29" s="269">
        <f>Woody!C28</f>
        <v>0</v>
      </c>
      <c r="G29" s="269">
        <f>Woody!D28</f>
        <v>0</v>
      </c>
      <c r="H29" s="270"/>
      <c r="I29" s="270"/>
      <c r="J29" s="270"/>
      <c r="K29" s="270"/>
      <c r="L29" s="270">
        <f>Woody!I28+Woody!J28+Woody!K28</f>
        <v>0</v>
      </c>
      <c r="M29" s="270"/>
      <c r="N29" s="270"/>
      <c r="O29" s="270"/>
      <c r="P29" s="270"/>
      <c r="R29" s="271"/>
      <c r="S29" s="252">
        <f t="shared" si="60"/>
        <v>0</v>
      </c>
      <c r="T29" s="210">
        <f t="shared" si="44"/>
        <v>0</v>
      </c>
      <c r="U29" s="210">
        <f t="shared" si="44"/>
        <v>0</v>
      </c>
      <c r="V29" s="210">
        <f t="shared" si="44"/>
        <v>0</v>
      </c>
      <c r="W29" s="210">
        <f t="shared" si="44"/>
        <v>0</v>
      </c>
      <c r="X29" s="210">
        <f t="shared" si="44"/>
        <v>0</v>
      </c>
      <c r="Y29" s="210">
        <f t="shared" si="44"/>
        <v>0</v>
      </c>
      <c r="Z29" s="210">
        <f t="shared" si="45"/>
        <v>0</v>
      </c>
      <c r="AC29" s="210" t="str">
        <f t="shared" si="61"/>
        <v/>
      </c>
      <c r="AD29" s="210" t="str">
        <f t="shared" si="7"/>
        <v/>
      </c>
      <c r="AE29" s="210" t="str">
        <f t="shared" si="8"/>
        <v/>
      </c>
      <c r="AF29" s="210" t="str">
        <f t="shared" si="9"/>
        <v/>
      </c>
      <c r="AG29" s="210" t="str">
        <f t="shared" si="10"/>
        <v/>
      </c>
      <c r="AH29" s="210" t="str">
        <f t="shared" si="62"/>
        <v/>
      </c>
      <c r="AI29" s="210" t="str">
        <f t="shared" si="11"/>
        <v/>
      </c>
      <c r="AJ29" s="210" t="str">
        <f t="shared" si="12"/>
        <v/>
      </c>
      <c r="AK29" s="210" t="str">
        <f t="shared" si="13"/>
        <v/>
      </c>
      <c r="AL29" s="210" t="str">
        <f t="shared" si="63"/>
        <v/>
      </c>
      <c r="AM29" s="210" t="str">
        <f t="shared" si="14"/>
        <v/>
      </c>
      <c r="AN29" s="210" t="str">
        <f t="shared" si="15"/>
        <v/>
      </c>
      <c r="AO29" s="210" t="str">
        <f t="shared" si="16"/>
        <v/>
      </c>
      <c r="AP29" s="210" t="str">
        <f t="shared" si="17"/>
        <v/>
      </c>
      <c r="AQ29" s="210" t="str">
        <f t="shared" si="64"/>
        <v/>
      </c>
      <c r="AR29" s="210" t="str">
        <f t="shared" si="18"/>
        <v/>
      </c>
      <c r="AS29" s="210" t="str">
        <f t="shared" si="19"/>
        <v/>
      </c>
      <c r="AT29" s="210" t="str">
        <f t="shared" si="20"/>
        <v/>
      </c>
      <c r="AU29" s="210" t="str">
        <f t="shared" si="65"/>
        <v/>
      </c>
      <c r="AV29" s="210" t="str">
        <f t="shared" si="21"/>
        <v/>
      </c>
      <c r="AW29" s="210" t="str">
        <f t="shared" si="22"/>
        <v/>
      </c>
      <c r="AX29" s="210" t="str">
        <f t="shared" si="23"/>
        <v/>
      </c>
      <c r="AY29" s="210" t="str">
        <f t="shared" si="24"/>
        <v/>
      </c>
      <c r="AZ29" s="210" t="str">
        <f t="shared" si="66"/>
        <v/>
      </c>
      <c r="BA29" s="210" t="str">
        <f t="shared" si="25"/>
        <v/>
      </c>
      <c r="BB29" s="210" t="str">
        <f t="shared" si="26"/>
        <v/>
      </c>
      <c r="BC29" s="210" t="str">
        <f t="shared" si="27"/>
        <v/>
      </c>
      <c r="BD29" s="210" t="str">
        <f t="shared" si="67"/>
        <v/>
      </c>
      <c r="BE29" s="210" t="str">
        <f t="shared" si="28"/>
        <v/>
      </c>
      <c r="BF29" s="210" t="str">
        <f t="shared" si="29"/>
        <v/>
      </c>
      <c r="BG29" s="210" t="str">
        <f t="shared" si="30"/>
        <v/>
      </c>
      <c r="BH29" s="210" t="str">
        <f t="shared" si="31"/>
        <v/>
      </c>
      <c r="BI29" s="210" t="str">
        <f t="shared" si="68"/>
        <v/>
      </c>
      <c r="BJ29" s="210" t="str">
        <f t="shared" si="32"/>
        <v/>
      </c>
      <c r="BK29" s="210" t="str">
        <f t="shared" si="33"/>
        <v/>
      </c>
      <c r="BL29" s="210" t="str">
        <f t="shared" si="34"/>
        <v/>
      </c>
      <c r="BM29" s="210">
        <f t="shared" si="69"/>
        <v>0</v>
      </c>
      <c r="BN29" s="210">
        <f t="shared" si="46"/>
        <v>0</v>
      </c>
      <c r="BO29" s="210">
        <f t="shared" si="47"/>
        <v>0</v>
      </c>
      <c r="BP29" s="210">
        <f t="shared" si="48"/>
        <v>0</v>
      </c>
      <c r="BQ29" s="210">
        <f t="shared" si="49"/>
        <v>0</v>
      </c>
      <c r="BR29" s="210">
        <f t="shared" si="70"/>
        <v>0</v>
      </c>
      <c r="BS29" s="210">
        <f t="shared" si="50"/>
        <v>0</v>
      </c>
      <c r="BT29" s="210">
        <f t="shared" si="51"/>
        <v>0</v>
      </c>
      <c r="BU29" s="210">
        <f t="shared" si="52"/>
        <v>0</v>
      </c>
      <c r="BV29" s="210" t="str">
        <f t="shared" si="71"/>
        <v/>
      </c>
      <c r="BW29" s="210" t="str">
        <f t="shared" si="53"/>
        <v/>
      </c>
      <c r="BX29" s="210" t="str">
        <f t="shared" si="54"/>
        <v/>
      </c>
      <c r="BY29" s="210" t="str">
        <f t="shared" si="55"/>
        <v/>
      </c>
      <c r="BZ29" s="210" t="str">
        <f t="shared" si="56"/>
        <v/>
      </c>
      <c r="CA29" s="210" t="str">
        <f t="shared" si="72"/>
        <v/>
      </c>
      <c r="CB29" s="210" t="str">
        <f t="shared" si="57"/>
        <v/>
      </c>
      <c r="CC29" s="210" t="str">
        <f t="shared" si="58"/>
        <v/>
      </c>
      <c r="CD29" s="210" t="str">
        <f t="shared" si="59"/>
        <v/>
      </c>
      <c r="CE29" s="251">
        <f t="shared" si="73"/>
        <v>0</v>
      </c>
      <c r="CF29" s="251">
        <f t="shared" si="37"/>
        <v>0</v>
      </c>
      <c r="CG29" s="251">
        <f t="shared" si="38"/>
        <v>0</v>
      </c>
      <c r="CH29" s="251">
        <f t="shared" si="39"/>
        <v>0</v>
      </c>
      <c r="CI29" s="251">
        <f t="shared" si="40"/>
        <v>0</v>
      </c>
      <c r="CJ29" s="251">
        <f t="shared" si="74"/>
        <v>0</v>
      </c>
      <c r="CK29" s="251">
        <f t="shared" si="41"/>
        <v>0</v>
      </c>
      <c r="CL29" s="251">
        <f t="shared" si="42"/>
        <v>0</v>
      </c>
      <c r="CM29" s="251">
        <f t="shared" si="43"/>
        <v>0</v>
      </c>
    </row>
    <row r="30" spans="1:91" ht="20.100000000000001" customHeight="1">
      <c r="A30" s="272"/>
      <c r="B30" s="273"/>
      <c r="C30" s="273"/>
      <c r="D30" s="272"/>
      <c r="E30" s="268" t="str">
        <f>Woody!B29</f>
        <v>Wetland</v>
      </c>
      <c r="F30" s="269">
        <f>Woody!C29</f>
        <v>0</v>
      </c>
      <c r="G30" s="269">
        <f>Woody!D29</f>
        <v>0</v>
      </c>
      <c r="H30" s="270"/>
      <c r="I30" s="270"/>
      <c r="J30" s="270"/>
      <c r="K30" s="270"/>
      <c r="L30" s="270">
        <f>Woody!I29+Woody!J29+Woody!K29</f>
        <v>0</v>
      </c>
      <c r="M30" s="270"/>
      <c r="N30" s="270"/>
      <c r="O30" s="270"/>
      <c r="P30" s="270"/>
      <c r="R30" s="271"/>
      <c r="S30" s="252">
        <f t="shared" si="60"/>
        <v>0</v>
      </c>
      <c r="T30" s="210">
        <f t="shared" si="44"/>
        <v>0</v>
      </c>
      <c r="U30" s="210">
        <f t="shared" si="44"/>
        <v>0</v>
      </c>
      <c r="V30" s="210">
        <f t="shared" si="44"/>
        <v>0</v>
      </c>
      <c r="W30" s="210">
        <f t="shared" si="44"/>
        <v>0</v>
      </c>
      <c r="X30" s="210">
        <f t="shared" si="44"/>
        <v>0</v>
      </c>
      <c r="Y30" s="210">
        <f t="shared" si="44"/>
        <v>0</v>
      </c>
      <c r="Z30" s="210">
        <f t="shared" si="45"/>
        <v>0</v>
      </c>
      <c r="AC30" s="210" t="str">
        <f t="shared" si="61"/>
        <v/>
      </c>
      <c r="AD30" s="210" t="str">
        <f t="shared" si="7"/>
        <v/>
      </c>
      <c r="AE30" s="210" t="str">
        <f t="shared" si="8"/>
        <v/>
      </c>
      <c r="AF30" s="210" t="str">
        <f t="shared" si="9"/>
        <v/>
      </c>
      <c r="AG30" s="210" t="str">
        <f t="shared" si="10"/>
        <v/>
      </c>
      <c r="AH30" s="210" t="str">
        <f t="shared" si="62"/>
        <v/>
      </c>
      <c r="AI30" s="210" t="str">
        <f t="shared" si="11"/>
        <v/>
      </c>
      <c r="AJ30" s="210" t="str">
        <f t="shared" si="12"/>
        <v/>
      </c>
      <c r="AK30" s="210" t="str">
        <f t="shared" si="13"/>
        <v/>
      </c>
      <c r="AL30" s="210" t="str">
        <f t="shared" si="63"/>
        <v/>
      </c>
      <c r="AM30" s="210" t="str">
        <f t="shared" si="14"/>
        <v/>
      </c>
      <c r="AN30" s="210" t="str">
        <f t="shared" si="15"/>
        <v/>
      </c>
      <c r="AO30" s="210" t="str">
        <f t="shared" si="16"/>
        <v/>
      </c>
      <c r="AP30" s="210" t="str">
        <f t="shared" si="17"/>
        <v/>
      </c>
      <c r="AQ30" s="210" t="str">
        <f t="shared" si="64"/>
        <v/>
      </c>
      <c r="AR30" s="210" t="str">
        <f t="shared" si="18"/>
        <v/>
      </c>
      <c r="AS30" s="210" t="str">
        <f t="shared" si="19"/>
        <v/>
      </c>
      <c r="AT30" s="210" t="str">
        <f t="shared" si="20"/>
        <v/>
      </c>
      <c r="AU30" s="210" t="str">
        <f t="shared" si="65"/>
        <v/>
      </c>
      <c r="AV30" s="210" t="str">
        <f t="shared" si="21"/>
        <v/>
      </c>
      <c r="AW30" s="210" t="str">
        <f t="shared" si="22"/>
        <v/>
      </c>
      <c r="AX30" s="210" t="str">
        <f t="shared" si="23"/>
        <v/>
      </c>
      <c r="AY30" s="210" t="str">
        <f t="shared" si="24"/>
        <v/>
      </c>
      <c r="AZ30" s="210" t="str">
        <f t="shared" si="66"/>
        <v/>
      </c>
      <c r="BA30" s="210" t="str">
        <f t="shared" si="25"/>
        <v/>
      </c>
      <c r="BB30" s="210" t="str">
        <f t="shared" si="26"/>
        <v/>
      </c>
      <c r="BC30" s="210" t="str">
        <f t="shared" si="27"/>
        <v/>
      </c>
      <c r="BD30" s="210" t="str">
        <f t="shared" si="67"/>
        <v/>
      </c>
      <c r="BE30" s="210" t="str">
        <f t="shared" si="28"/>
        <v/>
      </c>
      <c r="BF30" s="210" t="str">
        <f t="shared" si="29"/>
        <v/>
      </c>
      <c r="BG30" s="210" t="str">
        <f t="shared" si="30"/>
        <v/>
      </c>
      <c r="BH30" s="210" t="str">
        <f t="shared" si="31"/>
        <v/>
      </c>
      <c r="BI30" s="210" t="str">
        <f t="shared" si="68"/>
        <v/>
      </c>
      <c r="BJ30" s="210" t="str">
        <f t="shared" si="32"/>
        <v/>
      </c>
      <c r="BK30" s="210" t="str">
        <f t="shared" si="33"/>
        <v/>
      </c>
      <c r="BL30" s="210" t="str">
        <f t="shared" si="34"/>
        <v/>
      </c>
      <c r="BM30" s="210" t="str">
        <f t="shared" si="69"/>
        <v/>
      </c>
      <c r="BN30" s="210" t="str">
        <f t="shared" si="46"/>
        <v/>
      </c>
      <c r="BO30" s="210" t="str">
        <f t="shared" si="47"/>
        <v/>
      </c>
      <c r="BP30" s="210" t="str">
        <f t="shared" si="48"/>
        <v/>
      </c>
      <c r="BQ30" s="210" t="str">
        <f t="shared" si="49"/>
        <v/>
      </c>
      <c r="BR30" s="210" t="str">
        <f t="shared" si="70"/>
        <v/>
      </c>
      <c r="BS30" s="210" t="str">
        <f t="shared" si="50"/>
        <v/>
      </c>
      <c r="BT30" s="210" t="str">
        <f t="shared" si="51"/>
        <v/>
      </c>
      <c r="BU30" s="210" t="str">
        <f t="shared" si="52"/>
        <v/>
      </c>
      <c r="BV30" s="210">
        <f t="shared" si="71"/>
        <v>0</v>
      </c>
      <c r="BW30" s="210">
        <f t="shared" si="53"/>
        <v>0</v>
      </c>
      <c r="BX30" s="210">
        <f t="shared" si="54"/>
        <v>0</v>
      </c>
      <c r="BY30" s="210">
        <f t="shared" si="55"/>
        <v>0</v>
      </c>
      <c r="BZ30" s="210">
        <f t="shared" si="56"/>
        <v>0</v>
      </c>
      <c r="CA30" s="210">
        <f t="shared" si="72"/>
        <v>0</v>
      </c>
      <c r="CB30" s="210">
        <f t="shared" si="57"/>
        <v>0</v>
      </c>
      <c r="CC30" s="210">
        <f t="shared" si="58"/>
        <v>0</v>
      </c>
      <c r="CD30" s="210">
        <f t="shared" si="59"/>
        <v>0</v>
      </c>
      <c r="CE30" s="251">
        <f t="shared" si="73"/>
        <v>0</v>
      </c>
      <c r="CF30" s="251">
        <f t="shared" si="37"/>
        <v>0</v>
      </c>
      <c r="CG30" s="251">
        <f t="shared" si="38"/>
        <v>0</v>
      </c>
      <c r="CH30" s="251">
        <f t="shared" si="39"/>
        <v>0</v>
      </c>
      <c r="CI30" s="251">
        <f t="shared" si="40"/>
        <v>0</v>
      </c>
      <c r="CJ30" s="251">
        <f t="shared" si="74"/>
        <v>0</v>
      </c>
      <c r="CK30" s="251">
        <f t="shared" si="41"/>
        <v>0</v>
      </c>
      <c r="CL30" s="251">
        <f t="shared" si="42"/>
        <v>0</v>
      </c>
      <c r="CM30" s="251">
        <f t="shared" si="43"/>
        <v>0</v>
      </c>
    </row>
    <row r="31" spans="1:91" ht="20.100000000000001" customHeight="1">
      <c r="A31" s="272"/>
      <c r="B31" s="273"/>
      <c r="C31" s="273"/>
      <c r="D31" s="272"/>
      <c r="E31" s="268">
        <f>Woody!B30</f>
        <v>0</v>
      </c>
      <c r="F31" s="269">
        <f>Woody!C30</f>
        <v>0</v>
      </c>
      <c r="G31" s="269">
        <f>Woody!D30</f>
        <v>0</v>
      </c>
      <c r="H31" s="270"/>
      <c r="I31" s="270"/>
      <c r="J31" s="270"/>
      <c r="K31" s="270"/>
      <c r="L31" s="270"/>
      <c r="M31" s="270"/>
      <c r="N31" s="270"/>
      <c r="O31" s="270"/>
      <c r="P31" s="270"/>
      <c r="R31" s="271"/>
      <c r="S31" s="252">
        <f t="shared" si="60"/>
        <v>0</v>
      </c>
      <c r="T31" s="210">
        <f t="shared" si="44"/>
        <v>0</v>
      </c>
      <c r="U31" s="210">
        <f t="shared" si="44"/>
        <v>0</v>
      </c>
      <c r="V31" s="210">
        <f t="shared" si="44"/>
        <v>0</v>
      </c>
      <c r="W31" s="210">
        <f t="shared" si="44"/>
        <v>0</v>
      </c>
      <c r="X31" s="210">
        <f t="shared" si="44"/>
        <v>0</v>
      </c>
      <c r="Y31" s="210">
        <f t="shared" si="44"/>
        <v>0</v>
      </c>
      <c r="Z31" s="210">
        <f t="shared" si="45"/>
        <v>0</v>
      </c>
      <c r="AC31" s="210" t="str">
        <f t="shared" si="61"/>
        <v/>
      </c>
      <c r="AD31" s="210" t="str">
        <f t="shared" si="7"/>
        <v/>
      </c>
      <c r="AE31" s="210" t="str">
        <f t="shared" si="8"/>
        <v/>
      </c>
      <c r="AF31" s="210" t="str">
        <f t="shared" si="9"/>
        <v/>
      </c>
      <c r="AG31" s="210" t="str">
        <f t="shared" si="10"/>
        <v/>
      </c>
      <c r="AH31" s="210" t="str">
        <f t="shared" si="62"/>
        <v/>
      </c>
      <c r="AI31" s="210" t="str">
        <f t="shared" si="11"/>
        <v/>
      </c>
      <c r="AJ31" s="210" t="str">
        <f t="shared" si="12"/>
        <v/>
      </c>
      <c r="AK31" s="210" t="str">
        <f t="shared" si="13"/>
        <v/>
      </c>
      <c r="AL31" s="210" t="str">
        <f t="shared" si="63"/>
        <v/>
      </c>
      <c r="AM31" s="210" t="str">
        <f t="shared" si="14"/>
        <v/>
      </c>
      <c r="AN31" s="210" t="str">
        <f t="shared" si="15"/>
        <v/>
      </c>
      <c r="AO31" s="210" t="str">
        <f t="shared" si="16"/>
        <v/>
      </c>
      <c r="AP31" s="210" t="str">
        <f t="shared" si="17"/>
        <v/>
      </c>
      <c r="AQ31" s="210" t="str">
        <f t="shared" si="64"/>
        <v/>
      </c>
      <c r="AR31" s="210" t="str">
        <f t="shared" si="18"/>
        <v/>
      </c>
      <c r="AS31" s="210" t="str">
        <f t="shared" si="19"/>
        <v/>
      </c>
      <c r="AT31" s="210" t="str">
        <f t="shared" si="20"/>
        <v/>
      </c>
      <c r="AU31" s="210" t="str">
        <f t="shared" si="65"/>
        <v/>
      </c>
      <c r="AV31" s="210" t="str">
        <f t="shared" si="21"/>
        <v/>
      </c>
      <c r="AW31" s="210" t="str">
        <f t="shared" si="22"/>
        <v/>
      </c>
      <c r="AX31" s="210" t="str">
        <f t="shared" si="23"/>
        <v/>
      </c>
      <c r="AY31" s="210" t="str">
        <f t="shared" si="24"/>
        <v/>
      </c>
      <c r="AZ31" s="210" t="str">
        <f t="shared" si="66"/>
        <v/>
      </c>
      <c r="BA31" s="210" t="str">
        <f t="shared" si="25"/>
        <v/>
      </c>
      <c r="BB31" s="210" t="str">
        <f t="shared" si="26"/>
        <v/>
      </c>
      <c r="BC31" s="210" t="str">
        <f t="shared" si="27"/>
        <v/>
      </c>
      <c r="BD31" s="210" t="str">
        <f t="shared" si="67"/>
        <v/>
      </c>
      <c r="BE31" s="210" t="str">
        <f t="shared" si="28"/>
        <v/>
      </c>
      <c r="BF31" s="210" t="str">
        <f t="shared" si="29"/>
        <v/>
      </c>
      <c r="BG31" s="210" t="str">
        <f t="shared" si="30"/>
        <v/>
      </c>
      <c r="BH31" s="210" t="str">
        <f t="shared" si="31"/>
        <v/>
      </c>
      <c r="BI31" s="210" t="str">
        <f t="shared" si="68"/>
        <v/>
      </c>
      <c r="BJ31" s="210" t="str">
        <f t="shared" si="32"/>
        <v/>
      </c>
      <c r="BK31" s="210" t="str">
        <f t="shared" si="33"/>
        <v/>
      </c>
      <c r="BL31" s="210" t="str">
        <f t="shared" si="34"/>
        <v/>
      </c>
      <c r="BM31" s="210" t="str">
        <f t="shared" si="69"/>
        <v/>
      </c>
      <c r="BN31" s="210" t="str">
        <f t="shared" si="46"/>
        <v/>
      </c>
      <c r="BO31" s="210" t="str">
        <f t="shared" si="47"/>
        <v/>
      </c>
      <c r="BP31" s="210" t="str">
        <f t="shared" si="48"/>
        <v/>
      </c>
      <c r="BQ31" s="210" t="str">
        <f t="shared" si="49"/>
        <v/>
      </c>
      <c r="BR31" s="210" t="str">
        <f t="shared" si="70"/>
        <v/>
      </c>
      <c r="BS31" s="210" t="str">
        <f t="shared" si="50"/>
        <v/>
      </c>
      <c r="BT31" s="210" t="str">
        <f t="shared" si="51"/>
        <v/>
      </c>
      <c r="BU31" s="210" t="str">
        <f t="shared" si="52"/>
        <v/>
      </c>
      <c r="BV31" s="210" t="str">
        <f t="shared" si="71"/>
        <v/>
      </c>
      <c r="BW31" s="210" t="str">
        <f t="shared" si="53"/>
        <v/>
      </c>
      <c r="BX31" s="210" t="str">
        <f t="shared" si="54"/>
        <v/>
      </c>
      <c r="BY31" s="210" t="str">
        <f t="shared" si="55"/>
        <v/>
      </c>
      <c r="BZ31" s="210" t="str">
        <f t="shared" si="56"/>
        <v/>
      </c>
      <c r="CA31" s="210" t="str">
        <f t="shared" si="72"/>
        <v/>
      </c>
      <c r="CB31" s="210" t="str">
        <f t="shared" si="57"/>
        <v/>
      </c>
      <c r="CC31" s="210" t="str">
        <f t="shared" si="58"/>
        <v/>
      </c>
      <c r="CD31" s="210" t="str">
        <f t="shared" si="59"/>
        <v/>
      </c>
      <c r="CE31" s="251">
        <f t="shared" si="73"/>
        <v>0</v>
      </c>
      <c r="CF31" s="251">
        <f t="shared" si="37"/>
        <v>0</v>
      </c>
      <c r="CG31" s="251">
        <f t="shared" si="38"/>
        <v>0</v>
      </c>
      <c r="CH31" s="251">
        <f t="shared" si="39"/>
        <v>0</v>
      </c>
      <c r="CI31" s="251">
        <f t="shared" si="40"/>
        <v>0</v>
      </c>
      <c r="CJ31" s="251">
        <f t="shared" si="74"/>
        <v>0</v>
      </c>
      <c r="CK31" s="251">
        <f t="shared" si="41"/>
        <v>0</v>
      </c>
      <c r="CL31" s="251">
        <f t="shared" si="42"/>
        <v>0</v>
      </c>
      <c r="CM31" s="251">
        <f t="shared" si="43"/>
        <v>0</v>
      </c>
    </row>
    <row r="32" spans="1:91" ht="20.100000000000001" customHeight="1">
      <c r="A32" s="272"/>
      <c r="B32" s="273"/>
      <c r="C32" s="273"/>
      <c r="D32" s="272"/>
      <c r="E32" s="268">
        <f>Woody!B31</f>
        <v>0</v>
      </c>
      <c r="F32" s="269">
        <f>Woody!C31</f>
        <v>0</v>
      </c>
      <c r="G32" s="269">
        <f>Woody!D31</f>
        <v>0</v>
      </c>
      <c r="H32" s="270"/>
      <c r="I32" s="270"/>
      <c r="J32" s="270"/>
      <c r="K32" s="270"/>
      <c r="L32" s="270"/>
      <c r="M32" s="270"/>
      <c r="N32" s="270"/>
      <c r="O32" s="270"/>
      <c r="P32" s="270"/>
      <c r="S32" s="252">
        <f t="shared" si="60"/>
        <v>0</v>
      </c>
      <c r="T32" s="210">
        <f t="shared" si="44"/>
        <v>0</v>
      </c>
      <c r="U32" s="210">
        <f t="shared" si="44"/>
        <v>0</v>
      </c>
      <c r="V32" s="210">
        <f t="shared" si="44"/>
        <v>0</v>
      </c>
      <c r="W32" s="210">
        <f t="shared" si="44"/>
        <v>0</v>
      </c>
      <c r="X32" s="210">
        <f t="shared" si="44"/>
        <v>0</v>
      </c>
      <c r="Y32" s="210">
        <f t="shared" si="44"/>
        <v>0</v>
      </c>
      <c r="Z32" s="210">
        <f t="shared" si="45"/>
        <v>0</v>
      </c>
      <c r="AC32" s="210" t="str">
        <f t="shared" si="61"/>
        <v/>
      </c>
      <c r="AD32" s="210" t="str">
        <f t="shared" si="7"/>
        <v/>
      </c>
      <c r="AE32" s="210" t="str">
        <f t="shared" si="8"/>
        <v/>
      </c>
      <c r="AF32" s="210" t="str">
        <f t="shared" si="9"/>
        <v/>
      </c>
      <c r="AG32" s="210" t="str">
        <f t="shared" si="10"/>
        <v/>
      </c>
      <c r="AH32" s="210" t="str">
        <f t="shared" si="62"/>
        <v/>
      </c>
      <c r="AI32" s="210" t="str">
        <f t="shared" si="11"/>
        <v/>
      </c>
      <c r="AJ32" s="210" t="str">
        <f t="shared" si="12"/>
        <v/>
      </c>
      <c r="AK32" s="210" t="str">
        <f t="shared" si="13"/>
        <v/>
      </c>
      <c r="AL32" s="210" t="str">
        <f t="shared" si="63"/>
        <v/>
      </c>
      <c r="AM32" s="210" t="str">
        <f t="shared" si="14"/>
        <v/>
      </c>
      <c r="AN32" s="210" t="str">
        <f t="shared" si="15"/>
        <v/>
      </c>
      <c r="AO32" s="210" t="str">
        <f t="shared" si="16"/>
        <v/>
      </c>
      <c r="AP32" s="210" t="str">
        <f t="shared" si="17"/>
        <v/>
      </c>
      <c r="AQ32" s="210" t="str">
        <f t="shared" si="64"/>
        <v/>
      </c>
      <c r="AR32" s="210" t="str">
        <f t="shared" si="18"/>
        <v/>
      </c>
      <c r="AS32" s="210" t="str">
        <f t="shared" si="19"/>
        <v/>
      </c>
      <c r="AT32" s="210" t="str">
        <f t="shared" si="20"/>
        <v/>
      </c>
      <c r="AU32" s="210" t="str">
        <f t="shared" si="65"/>
        <v/>
      </c>
      <c r="AV32" s="210" t="str">
        <f t="shared" si="21"/>
        <v/>
      </c>
      <c r="AW32" s="210" t="str">
        <f t="shared" si="22"/>
        <v/>
      </c>
      <c r="AX32" s="210" t="str">
        <f t="shared" si="23"/>
        <v/>
      </c>
      <c r="AY32" s="210" t="str">
        <f t="shared" si="24"/>
        <v/>
      </c>
      <c r="AZ32" s="210" t="str">
        <f t="shared" si="66"/>
        <v/>
      </c>
      <c r="BA32" s="210" t="str">
        <f t="shared" si="25"/>
        <v/>
      </c>
      <c r="BB32" s="210" t="str">
        <f t="shared" si="26"/>
        <v/>
      </c>
      <c r="BC32" s="210" t="str">
        <f t="shared" si="27"/>
        <v/>
      </c>
      <c r="BD32" s="210" t="str">
        <f t="shared" si="67"/>
        <v/>
      </c>
      <c r="BE32" s="210" t="str">
        <f t="shared" si="28"/>
        <v/>
      </c>
      <c r="BF32" s="210" t="str">
        <f t="shared" si="29"/>
        <v/>
      </c>
      <c r="BG32" s="210" t="str">
        <f t="shared" si="30"/>
        <v/>
      </c>
      <c r="BH32" s="210" t="str">
        <f t="shared" si="31"/>
        <v/>
      </c>
      <c r="BI32" s="210" t="str">
        <f t="shared" si="68"/>
        <v/>
      </c>
      <c r="BJ32" s="210" t="str">
        <f t="shared" si="32"/>
        <v/>
      </c>
      <c r="BK32" s="210" t="str">
        <f t="shared" si="33"/>
        <v/>
      </c>
      <c r="BL32" s="210" t="str">
        <f t="shared" si="34"/>
        <v/>
      </c>
      <c r="BM32" s="210" t="str">
        <f t="shared" si="69"/>
        <v/>
      </c>
      <c r="BN32" s="210" t="str">
        <f t="shared" si="46"/>
        <v/>
      </c>
      <c r="BO32" s="210" t="str">
        <f t="shared" si="47"/>
        <v/>
      </c>
      <c r="BP32" s="210" t="str">
        <f t="shared" si="48"/>
        <v/>
      </c>
      <c r="BQ32" s="210" t="str">
        <f t="shared" si="49"/>
        <v/>
      </c>
      <c r="BR32" s="210" t="str">
        <f t="shared" si="70"/>
        <v/>
      </c>
      <c r="BS32" s="210" t="str">
        <f t="shared" si="50"/>
        <v/>
      </c>
      <c r="BT32" s="210" t="str">
        <f t="shared" si="51"/>
        <v/>
      </c>
      <c r="BU32" s="210" t="str">
        <f t="shared" si="52"/>
        <v/>
      </c>
      <c r="BV32" s="210" t="str">
        <f t="shared" si="71"/>
        <v/>
      </c>
      <c r="BW32" s="210" t="str">
        <f t="shared" si="53"/>
        <v/>
      </c>
      <c r="BX32" s="210" t="str">
        <f t="shared" si="54"/>
        <v/>
      </c>
      <c r="BY32" s="210" t="str">
        <f t="shared" si="55"/>
        <v/>
      </c>
      <c r="BZ32" s="210" t="str">
        <f t="shared" si="56"/>
        <v/>
      </c>
      <c r="CA32" s="210" t="str">
        <f t="shared" si="72"/>
        <v/>
      </c>
      <c r="CB32" s="210" t="str">
        <f t="shared" si="57"/>
        <v/>
      </c>
      <c r="CC32" s="210" t="str">
        <f t="shared" si="58"/>
        <v/>
      </c>
      <c r="CD32" s="210" t="str">
        <f t="shared" si="59"/>
        <v/>
      </c>
      <c r="CE32" s="251">
        <f t="shared" si="73"/>
        <v>0</v>
      </c>
      <c r="CF32" s="251">
        <f t="shared" si="37"/>
        <v>0</v>
      </c>
      <c r="CG32" s="251">
        <f t="shared" si="38"/>
        <v>0</v>
      </c>
      <c r="CH32" s="251">
        <f t="shared" si="39"/>
        <v>0</v>
      </c>
      <c r="CI32" s="251">
        <f t="shared" si="40"/>
        <v>0</v>
      </c>
      <c r="CJ32" s="251">
        <f t="shared" si="74"/>
        <v>0</v>
      </c>
      <c r="CK32" s="251">
        <f t="shared" si="41"/>
        <v>0</v>
      </c>
      <c r="CL32" s="251">
        <f t="shared" si="42"/>
        <v>0</v>
      </c>
      <c r="CM32" s="251">
        <f t="shared" si="43"/>
        <v>0</v>
      </c>
    </row>
    <row r="33" spans="1:91" ht="20.100000000000001" customHeight="1">
      <c r="A33" s="272"/>
      <c r="B33" s="273"/>
      <c r="C33" s="273"/>
      <c r="D33" s="272"/>
      <c r="E33" s="268">
        <f>Woody!B32</f>
        <v>0</v>
      </c>
      <c r="F33" s="269">
        <f>Woody!C32</f>
        <v>0</v>
      </c>
      <c r="G33" s="269">
        <f>Woody!D32</f>
        <v>0</v>
      </c>
      <c r="H33" s="270"/>
      <c r="I33" s="270"/>
      <c r="J33" s="270"/>
      <c r="K33" s="270"/>
      <c r="L33" s="270"/>
      <c r="M33" s="270"/>
      <c r="N33" s="270"/>
      <c r="O33" s="270"/>
      <c r="P33" s="270"/>
      <c r="S33" s="252">
        <f t="shared" si="60"/>
        <v>0</v>
      </c>
      <c r="T33" s="210">
        <f t="shared" si="44"/>
        <v>0</v>
      </c>
      <c r="U33" s="210">
        <f t="shared" si="44"/>
        <v>0</v>
      </c>
      <c r="V33" s="210">
        <f t="shared" si="44"/>
        <v>0</v>
      </c>
      <c r="W33" s="210">
        <f t="shared" si="44"/>
        <v>0</v>
      </c>
      <c r="X33" s="210">
        <f t="shared" si="44"/>
        <v>0</v>
      </c>
      <c r="Y33" s="210">
        <f t="shared" si="44"/>
        <v>0</v>
      </c>
      <c r="Z33" s="210">
        <f t="shared" si="45"/>
        <v>0</v>
      </c>
      <c r="AC33" s="210" t="str">
        <f t="shared" si="61"/>
        <v/>
      </c>
      <c r="AD33" s="210" t="str">
        <f t="shared" si="7"/>
        <v/>
      </c>
      <c r="AE33" s="210" t="str">
        <f t="shared" si="8"/>
        <v/>
      </c>
      <c r="AF33" s="210" t="str">
        <f t="shared" si="9"/>
        <v/>
      </c>
      <c r="AG33" s="210" t="str">
        <f t="shared" si="10"/>
        <v/>
      </c>
      <c r="AH33" s="210" t="str">
        <f t="shared" si="62"/>
        <v/>
      </c>
      <c r="AI33" s="210" t="str">
        <f t="shared" si="11"/>
        <v/>
      </c>
      <c r="AJ33" s="210" t="str">
        <f t="shared" si="12"/>
        <v/>
      </c>
      <c r="AK33" s="210" t="str">
        <f t="shared" si="13"/>
        <v/>
      </c>
      <c r="AL33" s="210" t="str">
        <f t="shared" si="63"/>
        <v/>
      </c>
      <c r="AM33" s="210" t="str">
        <f t="shared" si="14"/>
        <v/>
      </c>
      <c r="AN33" s="210" t="str">
        <f t="shared" si="15"/>
        <v/>
      </c>
      <c r="AO33" s="210" t="str">
        <f t="shared" si="16"/>
        <v/>
      </c>
      <c r="AP33" s="210" t="str">
        <f t="shared" si="17"/>
        <v/>
      </c>
      <c r="AQ33" s="210" t="str">
        <f t="shared" si="64"/>
        <v/>
      </c>
      <c r="AR33" s="210" t="str">
        <f t="shared" si="18"/>
        <v/>
      </c>
      <c r="AS33" s="210" t="str">
        <f t="shared" si="19"/>
        <v/>
      </c>
      <c r="AT33" s="210" t="str">
        <f t="shared" si="20"/>
        <v/>
      </c>
      <c r="AU33" s="210" t="str">
        <f t="shared" si="65"/>
        <v/>
      </c>
      <c r="AV33" s="210" t="str">
        <f t="shared" si="21"/>
        <v/>
      </c>
      <c r="AW33" s="210" t="str">
        <f t="shared" si="22"/>
        <v/>
      </c>
      <c r="AX33" s="210" t="str">
        <f t="shared" si="23"/>
        <v/>
      </c>
      <c r="AY33" s="210" t="str">
        <f t="shared" si="24"/>
        <v/>
      </c>
      <c r="AZ33" s="210" t="str">
        <f t="shared" si="66"/>
        <v/>
      </c>
      <c r="BA33" s="210" t="str">
        <f t="shared" si="25"/>
        <v/>
      </c>
      <c r="BB33" s="210" t="str">
        <f t="shared" si="26"/>
        <v/>
      </c>
      <c r="BC33" s="210" t="str">
        <f t="shared" si="27"/>
        <v/>
      </c>
      <c r="BD33" s="210" t="str">
        <f t="shared" si="67"/>
        <v/>
      </c>
      <c r="BE33" s="210" t="str">
        <f t="shared" si="28"/>
        <v/>
      </c>
      <c r="BF33" s="210" t="str">
        <f t="shared" si="29"/>
        <v/>
      </c>
      <c r="BG33" s="210" t="str">
        <f t="shared" si="30"/>
        <v/>
      </c>
      <c r="BH33" s="210" t="str">
        <f t="shared" si="31"/>
        <v/>
      </c>
      <c r="BI33" s="210" t="str">
        <f t="shared" si="68"/>
        <v/>
      </c>
      <c r="BJ33" s="210" t="str">
        <f t="shared" si="32"/>
        <v/>
      </c>
      <c r="BK33" s="210" t="str">
        <f t="shared" si="33"/>
        <v/>
      </c>
      <c r="BL33" s="210" t="str">
        <f t="shared" si="34"/>
        <v/>
      </c>
      <c r="BM33" s="210" t="str">
        <f t="shared" si="69"/>
        <v/>
      </c>
      <c r="BN33" s="210" t="str">
        <f t="shared" si="46"/>
        <v/>
      </c>
      <c r="BO33" s="210" t="str">
        <f t="shared" si="47"/>
        <v/>
      </c>
      <c r="BP33" s="210" t="str">
        <f t="shared" si="48"/>
        <v/>
      </c>
      <c r="BQ33" s="210" t="str">
        <f t="shared" si="49"/>
        <v/>
      </c>
      <c r="BR33" s="210" t="str">
        <f t="shared" si="70"/>
        <v/>
      </c>
      <c r="BS33" s="210" t="str">
        <f t="shared" si="50"/>
        <v/>
      </c>
      <c r="BT33" s="210" t="str">
        <f t="shared" si="51"/>
        <v/>
      </c>
      <c r="BU33" s="210" t="str">
        <f t="shared" si="52"/>
        <v/>
      </c>
      <c r="BV33" s="210" t="str">
        <f t="shared" si="71"/>
        <v/>
      </c>
      <c r="BW33" s="210" t="str">
        <f t="shared" si="53"/>
        <v/>
      </c>
      <c r="BX33" s="210" t="str">
        <f t="shared" si="54"/>
        <v/>
      </c>
      <c r="BY33" s="210" t="str">
        <f t="shared" si="55"/>
        <v/>
      </c>
      <c r="BZ33" s="210" t="str">
        <f t="shared" si="56"/>
        <v/>
      </c>
      <c r="CA33" s="210" t="str">
        <f t="shared" si="72"/>
        <v/>
      </c>
      <c r="CB33" s="210" t="str">
        <f t="shared" si="57"/>
        <v/>
      </c>
      <c r="CC33" s="210" t="str">
        <f t="shared" si="58"/>
        <v/>
      </c>
      <c r="CD33" s="210" t="str">
        <f t="shared" si="59"/>
        <v/>
      </c>
      <c r="CE33" s="251">
        <f t="shared" si="73"/>
        <v>0</v>
      </c>
      <c r="CF33" s="251">
        <f t="shared" si="37"/>
        <v>0</v>
      </c>
      <c r="CG33" s="251">
        <f t="shared" si="38"/>
        <v>0</v>
      </c>
      <c r="CH33" s="251">
        <f t="shared" si="39"/>
        <v>0</v>
      </c>
      <c r="CI33" s="251">
        <f t="shared" si="40"/>
        <v>0</v>
      </c>
      <c r="CJ33" s="251">
        <f t="shared" si="74"/>
        <v>0</v>
      </c>
      <c r="CK33" s="251">
        <f t="shared" si="41"/>
        <v>0</v>
      </c>
      <c r="CL33" s="251">
        <f t="shared" si="42"/>
        <v>0</v>
      </c>
      <c r="CM33" s="251">
        <f t="shared" si="43"/>
        <v>0</v>
      </c>
    </row>
    <row r="34" spans="1:91" ht="20.100000000000001" customHeight="1">
      <c r="A34" s="272"/>
      <c r="B34" s="273"/>
      <c r="C34" s="273"/>
      <c r="D34" s="272"/>
      <c r="E34" s="268">
        <f>Woody!B33</f>
        <v>0</v>
      </c>
      <c r="F34" s="269">
        <f>Woody!C33</f>
        <v>0</v>
      </c>
      <c r="G34" s="269">
        <f>Woody!D33</f>
        <v>0</v>
      </c>
      <c r="H34" s="270"/>
      <c r="I34" s="270"/>
      <c r="J34" s="270"/>
      <c r="K34" s="270"/>
      <c r="L34" s="270"/>
      <c r="M34" s="270"/>
      <c r="N34" s="270"/>
      <c r="O34" s="270"/>
      <c r="P34" s="270"/>
      <c r="S34" s="252">
        <f t="shared" si="60"/>
        <v>0</v>
      </c>
      <c r="T34" s="210">
        <f t="shared" si="44"/>
        <v>0</v>
      </c>
      <c r="U34" s="210">
        <f t="shared" si="44"/>
        <v>0</v>
      </c>
      <c r="V34" s="210">
        <f t="shared" si="44"/>
        <v>0</v>
      </c>
      <c r="W34" s="210">
        <f t="shared" si="44"/>
        <v>0</v>
      </c>
      <c r="X34" s="210">
        <f t="shared" si="44"/>
        <v>0</v>
      </c>
      <c r="Y34" s="210">
        <f t="shared" si="44"/>
        <v>0</v>
      </c>
      <c r="Z34" s="210">
        <f t="shared" si="45"/>
        <v>0</v>
      </c>
      <c r="AC34" s="210" t="str">
        <f t="shared" si="61"/>
        <v/>
      </c>
      <c r="AD34" s="210" t="str">
        <f t="shared" si="7"/>
        <v/>
      </c>
      <c r="AE34" s="210" t="str">
        <f t="shared" si="8"/>
        <v/>
      </c>
      <c r="AF34" s="210" t="str">
        <f t="shared" si="9"/>
        <v/>
      </c>
      <c r="AG34" s="210" t="str">
        <f t="shared" si="10"/>
        <v/>
      </c>
      <c r="AH34" s="210" t="str">
        <f t="shared" si="62"/>
        <v/>
      </c>
      <c r="AI34" s="210" t="str">
        <f t="shared" si="11"/>
        <v/>
      </c>
      <c r="AJ34" s="210" t="str">
        <f t="shared" si="12"/>
        <v/>
      </c>
      <c r="AK34" s="210" t="str">
        <f t="shared" si="13"/>
        <v/>
      </c>
      <c r="AL34" s="210" t="str">
        <f t="shared" si="63"/>
        <v/>
      </c>
      <c r="AM34" s="210" t="str">
        <f t="shared" si="14"/>
        <v/>
      </c>
      <c r="AN34" s="210" t="str">
        <f t="shared" si="15"/>
        <v/>
      </c>
      <c r="AO34" s="210" t="str">
        <f t="shared" si="16"/>
        <v/>
      </c>
      <c r="AP34" s="210" t="str">
        <f t="shared" si="17"/>
        <v/>
      </c>
      <c r="AQ34" s="210" t="str">
        <f t="shared" si="64"/>
        <v/>
      </c>
      <c r="AR34" s="210" t="str">
        <f t="shared" si="18"/>
        <v/>
      </c>
      <c r="AS34" s="210" t="str">
        <f t="shared" si="19"/>
        <v/>
      </c>
      <c r="AT34" s="210" t="str">
        <f t="shared" si="20"/>
        <v/>
      </c>
      <c r="AU34" s="210" t="str">
        <f t="shared" si="65"/>
        <v/>
      </c>
      <c r="AV34" s="210" t="str">
        <f t="shared" si="21"/>
        <v/>
      </c>
      <c r="AW34" s="210" t="str">
        <f t="shared" si="22"/>
        <v/>
      </c>
      <c r="AX34" s="210" t="str">
        <f t="shared" si="23"/>
        <v/>
      </c>
      <c r="AY34" s="210" t="str">
        <f t="shared" si="24"/>
        <v/>
      </c>
      <c r="AZ34" s="210" t="str">
        <f t="shared" si="66"/>
        <v/>
      </c>
      <c r="BA34" s="210" t="str">
        <f t="shared" si="25"/>
        <v/>
      </c>
      <c r="BB34" s="210" t="str">
        <f t="shared" si="26"/>
        <v/>
      </c>
      <c r="BC34" s="210" t="str">
        <f t="shared" si="27"/>
        <v/>
      </c>
      <c r="BD34" s="210" t="str">
        <f t="shared" si="67"/>
        <v/>
      </c>
      <c r="BE34" s="210" t="str">
        <f t="shared" si="28"/>
        <v/>
      </c>
      <c r="BF34" s="210" t="str">
        <f t="shared" si="29"/>
        <v/>
      </c>
      <c r="BG34" s="210" t="str">
        <f t="shared" si="30"/>
        <v/>
      </c>
      <c r="BH34" s="210" t="str">
        <f t="shared" si="31"/>
        <v/>
      </c>
      <c r="BI34" s="210" t="str">
        <f t="shared" si="68"/>
        <v/>
      </c>
      <c r="BJ34" s="210" t="str">
        <f t="shared" si="32"/>
        <v/>
      </c>
      <c r="BK34" s="210" t="str">
        <f t="shared" si="33"/>
        <v/>
      </c>
      <c r="BL34" s="210" t="str">
        <f t="shared" si="34"/>
        <v/>
      </c>
      <c r="BM34" s="210" t="str">
        <f t="shared" si="69"/>
        <v/>
      </c>
      <c r="BN34" s="210" t="str">
        <f t="shared" si="46"/>
        <v/>
      </c>
      <c r="BO34" s="210" t="str">
        <f t="shared" si="47"/>
        <v/>
      </c>
      <c r="BP34" s="210" t="str">
        <f t="shared" si="48"/>
        <v/>
      </c>
      <c r="BQ34" s="210" t="str">
        <f t="shared" si="49"/>
        <v/>
      </c>
      <c r="BR34" s="210" t="str">
        <f t="shared" si="70"/>
        <v/>
      </c>
      <c r="BS34" s="210" t="str">
        <f t="shared" si="50"/>
        <v/>
      </c>
      <c r="BT34" s="210" t="str">
        <f t="shared" si="51"/>
        <v/>
      </c>
      <c r="BU34" s="210" t="str">
        <f t="shared" si="52"/>
        <v/>
      </c>
      <c r="BV34" s="210" t="str">
        <f t="shared" si="71"/>
        <v/>
      </c>
      <c r="BW34" s="210" t="str">
        <f t="shared" si="53"/>
        <v/>
      </c>
      <c r="BX34" s="210" t="str">
        <f t="shared" si="54"/>
        <v/>
      </c>
      <c r="BY34" s="210" t="str">
        <f t="shared" si="55"/>
        <v/>
      </c>
      <c r="BZ34" s="210" t="str">
        <f t="shared" si="56"/>
        <v/>
      </c>
      <c r="CA34" s="210" t="str">
        <f t="shared" si="72"/>
        <v/>
      </c>
      <c r="CB34" s="210" t="str">
        <f t="shared" si="57"/>
        <v/>
      </c>
      <c r="CC34" s="210" t="str">
        <f t="shared" si="58"/>
        <v/>
      </c>
      <c r="CD34" s="210" t="str">
        <f t="shared" si="59"/>
        <v/>
      </c>
      <c r="CE34" s="251">
        <f t="shared" si="73"/>
        <v>0</v>
      </c>
      <c r="CF34" s="251">
        <f t="shared" si="37"/>
        <v>0</v>
      </c>
      <c r="CG34" s="251">
        <f t="shared" si="38"/>
        <v>0</v>
      </c>
      <c r="CH34" s="251">
        <f t="shared" si="39"/>
        <v>0</v>
      </c>
      <c r="CI34" s="251">
        <f t="shared" si="40"/>
        <v>0</v>
      </c>
      <c r="CJ34" s="251">
        <f t="shared" si="74"/>
        <v>0</v>
      </c>
      <c r="CK34" s="251">
        <f t="shared" si="41"/>
        <v>0</v>
      </c>
      <c r="CL34" s="251">
        <f t="shared" si="42"/>
        <v>0</v>
      </c>
      <c r="CM34" s="251">
        <f t="shared" si="43"/>
        <v>0</v>
      </c>
    </row>
    <row r="35" spans="1:91" ht="20.100000000000001" customHeight="1">
      <c r="A35" s="272"/>
      <c r="B35" s="273"/>
      <c r="C35" s="273"/>
      <c r="D35" s="272"/>
      <c r="E35" s="268">
        <f>Woody!B34</f>
        <v>0</v>
      </c>
      <c r="F35" s="269">
        <f>Woody!C34</f>
        <v>0</v>
      </c>
      <c r="G35" s="269">
        <f>Woody!D34</f>
        <v>0</v>
      </c>
      <c r="H35" s="270"/>
      <c r="I35" s="270"/>
      <c r="J35" s="270"/>
      <c r="K35" s="270"/>
      <c r="L35" s="270"/>
      <c r="M35" s="270"/>
      <c r="N35" s="270"/>
      <c r="O35" s="270"/>
      <c r="P35" s="270"/>
      <c r="S35" s="252">
        <f t="shared" si="60"/>
        <v>0</v>
      </c>
      <c r="T35" s="210">
        <f t="shared" si="44"/>
        <v>0</v>
      </c>
      <c r="U35" s="210">
        <f t="shared" si="44"/>
        <v>0</v>
      </c>
      <c r="V35" s="210">
        <f t="shared" si="44"/>
        <v>0</v>
      </c>
      <c r="W35" s="210">
        <f t="shared" si="44"/>
        <v>0</v>
      </c>
      <c r="X35" s="210">
        <f t="shared" si="44"/>
        <v>0</v>
      </c>
      <c r="Y35" s="210">
        <f t="shared" si="44"/>
        <v>0</v>
      </c>
      <c r="Z35" s="210">
        <f t="shared" si="45"/>
        <v>0</v>
      </c>
      <c r="AC35" s="210" t="str">
        <f t="shared" si="61"/>
        <v/>
      </c>
      <c r="AD35" s="210" t="str">
        <f t="shared" si="7"/>
        <v/>
      </c>
      <c r="AE35" s="210" t="str">
        <f t="shared" si="8"/>
        <v/>
      </c>
      <c r="AF35" s="210" t="str">
        <f t="shared" si="9"/>
        <v/>
      </c>
      <c r="AG35" s="210" t="str">
        <f t="shared" si="10"/>
        <v/>
      </c>
      <c r="AH35" s="210" t="str">
        <f t="shared" si="62"/>
        <v/>
      </c>
      <c r="AI35" s="210" t="str">
        <f t="shared" si="11"/>
        <v/>
      </c>
      <c r="AJ35" s="210" t="str">
        <f t="shared" si="12"/>
        <v/>
      </c>
      <c r="AK35" s="210" t="str">
        <f t="shared" si="13"/>
        <v/>
      </c>
      <c r="AL35" s="210" t="str">
        <f t="shared" si="63"/>
        <v/>
      </c>
      <c r="AM35" s="210" t="str">
        <f t="shared" si="14"/>
        <v/>
      </c>
      <c r="AN35" s="210" t="str">
        <f t="shared" si="15"/>
        <v/>
      </c>
      <c r="AO35" s="210" t="str">
        <f t="shared" si="16"/>
        <v/>
      </c>
      <c r="AP35" s="210" t="str">
        <f t="shared" si="17"/>
        <v/>
      </c>
      <c r="AQ35" s="210" t="str">
        <f t="shared" si="64"/>
        <v/>
      </c>
      <c r="AR35" s="210" t="str">
        <f t="shared" si="18"/>
        <v/>
      </c>
      <c r="AS35" s="210" t="str">
        <f t="shared" si="19"/>
        <v/>
      </c>
      <c r="AT35" s="210" t="str">
        <f t="shared" si="20"/>
        <v/>
      </c>
      <c r="AU35" s="210" t="str">
        <f t="shared" si="65"/>
        <v/>
      </c>
      <c r="AV35" s="210" t="str">
        <f t="shared" si="21"/>
        <v/>
      </c>
      <c r="AW35" s="210" t="str">
        <f t="shared" si="22"/>
        <v/>
      </c>
      <c r="AX35" s="210" t="str">
        <f t="shared" si="23"/>
        <v/>
      </c>
      <c r="AY35" s="210" t="str">
        <f t="shared" si="24"/>
        <v/>
      </c>
      <c r="AZ35" s="210" t="str">
        <f t="shared" si="66"/>
        <v/>
      </c>
      <c r="BA35" s="210" t="str">
        <f t="shared" si="25"/>
        <v/>
      </c>
      <c r="BB35" s="210" t="str">
        <f t="shared" si="26"/>
        <v/>
      </c>
      <c r="BC35" s="210" t="str">
        <f t="shared" si="27"/>
        <v/>
      </c>
      <c r="BD35" s="210" t="str">
        <f t="shared" si="67"/>
        <v/>
      </c>
      <c r="BE35" s="210" t="str">
        <f t="shared" si="28"/>
        <v/>
      </c>
      <c r="BF35" s="210" t="str">
        <f t="shared" si="29"/>
        <v/>
      </c>
      <c r="BG35" s="210" t="str">
        <f t="shared" si="30"/>
        <v/>
      </c>
      <c r="BH35" s="210" t="str">
        <f t="shared" si="31"/>
        <v/>
      </c>
      <c r="BI35" s="210" t="str">
        <f t="shared" si="68"/>
        <v/>
      </c>
      <c r="BJ35" s="210" t="str">
        <f t="shared" si="32"/>
        <v/>
      </c>
      <c r="BK35" s="210" t="str">
        <f t="shared" si="33"/>
        <v/>
      </c>
      <c r="BL35" s="210" t="str">
        <f t="shared" si="34"/>
        <v/>
      </c>
      <c r="BM35" s="210" t="str">
        <f t="shared" si="69"/>
        <v/>
      </c>
      <c r="BN35" s="210" t="str">
        <f t="shared" si="46"/>
        <v/>
      </c>
      <c r="BO35" s="210" t="str">
        <f t="shared" si="47"/>
        <v/>
      </c>
      <c r="BP35" s="210" t="str">
        <f t="shared" si="48"/>
        <v/>
      </c>
      <c r="BQ35" s="210" t="str">
        <f t="shared" si="49"/>
        <v/>
      </c>
      <c r="BR35" s="210" t="str">
        <f t="shared" si="70"/>
        <v/>
      </c>
      <c r="BS35" s="210" t="str">
        <f t="shared" si="50"/>
        <v/>
      </c>
      <c r="BT35" s="210" t="str">
        <f t="shared" si="51"/>
        <v/>
      </c>
      <c r="BU35" s="210" t="str">
        <f t="shared" si="52"/>
        <v/>
      </c>
      <c r="BV35" s="210" t="str">
        <f t="shared" si="71"/>
        <v/>
      </c>
      <c r="BW35" s="210" t="str">
        <f t="shared" si="53"/>
        <v/>
      </c>
      <c r="BX35" s="210" t="str">
        <f t="shared" si="54"/>
        <v/>
      </c>
      <c r="BY35" s="210" t="str">
        <f t="shared" si="55"/>
        <v/>
      </c>
      <c r="BZ35" s="210" t="str">
        <f t="shared" si="56"/>
        <v/>
      </c>
      <c r="CA35" s="210" t="str">
        <f t="shared" si="72"/>
        <v/>
      </c>
      <c r="CB35" s="210" t="str">
        <f t="shared" si="57"/>
        <v/>
      </c>
      <c r="CC35" s="210" t="str">
        <f t="shared" si="58"/>
        <v/>
      </c>
      <c r="CD35" s="210" t="str">
        <f t="shared" si="59"/>
        <v/>
      </c>
      <c r="CE35" s="251">
        <f t="shared" si="73"/>
        <v>0</v>
      </c>
      <c r="CF35" s="251">
        <f t="shared" si="37"/>
        <v>0</v>
      </c>
      <c r="CG35" s="251">
        <f t="shared" si="38"/>
        <v>0</v>
      </c>
      <c r="CH35" s="251">
        <f t="shared" si="39"/>
        <v>0</v>
      </c>
      <c r="CI35" s="251">
        <f t="shared" si="40"/>
        <v>0</v>
      </c>
      <c r="CJ35" s="251">
        <f t="shared" si="74"/>
        <v>0</v>
      </c>
      <c r="CK35" s="251">
        <f t="shared" si="41"/>
        <v>0</v>
      </c>
      <c r="CL35" s="251">
        <f t="shared" si="42"/>
        <v>0</v>
      </c>
      <c r="CM35" s="251">
        <f t="shared" si="43"/>
        <v>0</v>
      </c>
    </row>
    <row r="36" spans="1:91" ht="20.100000000000001" customHeight="1">
      <c r="A36" s="272"/>
      <c r="B36" s="273"/>
      <c r="C36" s="273"/>
      <c r="D36" s="272"/>
      <c r="E36" s="268">
        <f>Woody!B35</f>
        <v>0</v>
      </c>
      <c r="F36" s="269">
        <f>Woody!C35</f>
        <v>0</v>
      </c>
      <c r="G36" s="269">
        <f>Woody!D35</f>
        <v>0</v>
      </c>
      <c r="H36" s="270"/>
      <c r="I36" s="270"/>
      <c r="J36" s="270"/>
      <c r="K36" s="270"/>
      <c r="L36" s="270"/>
      <c r="M36" s="270"/>
      <c r="N36" s="270"/>
      <c r="O36" s="270"/>
      <c r="P36" s="270"/>
      <c r="S36" s="252">
        <f t="shared" si="60"/>
        <v>0</v>
      </c>
      <c r="T36" s="210">
        <f t="shared" si="44"/>
        <v>0</v>
      </c>
      <c r="U36" s="210">
        <f t="shared" si="44"/>
        <v>0</v>
      </c>
      <c r="V36" s="210">
        <f t="shared" si="44"/>
        <v>0</v>
      </c>
      <c r="W36" s="210">
        <f t="shared" si="44"/>
        <v>0</v>
      </c>
      <c r="X36" s="210">
        <f t="shared" si="44"/>
        <v>0</v>
      </c>
      <c r="Y36" s="210">
        <f t="shared" si="44"/>
        <v>0</v>
      </c>
      <c r="Z36" s="210">
        <f t="shared" si="45"/>
        <v>0</v>
      </c>
      <c r="AC36" s="210" t="str">
        <f t="shared" si="61"/>
        <v/>
      </c>
      <c r="AD36" s="210" t="str">
        <f t="shared" si="7"/>
        <v/>
      </c>
      <c r="AE36" s="210" t="str">
        <f t="shared" si="8"/>
        <v/>
      </c>
      <c r="AF36" s="210" t="str">
        <f t="shared" si="9"/>
        <v/>
      </c>
      <c r="AG36" s="210" t="str">
        <f t="shared" si="10"/>
        <v/>
      </c>
      <c r="AH36" s="210" t="str">
        <f t="shared" si="62"/>
        <v/>
      </c>
      <c r="AI36" s="210" t="str">
        <f t="shared" si="11"/>
        <v/>
      </c>
      <c r="AJ36" s="210" t="str">
        <f t="shared" si="12"/>
        <v/>
      </c>
      <c r="AK36" s="210" t="str">
        <f t="shared" si="13"/>
        <v/>
      </c>
      <c r="AL36" s="210" t="str">
        <f t="shared" si="63"/>
        <v/>
      </c>
      <c r="AM36" s="210" t="str">
        <f t="shared" si="14"/>
        <v/>
      </c>
      <c r="AN36" s="210" t="str">
        <f t="shared" si="15"/>
        <v/>
      </c>
      <c r="AO36" s="210" t="str">
        <f t="shared" si="16"/>
        <v/>
      </c>
      <c r="AP36" s="210" t="str">
        <f t="shared" si="17"/>
        <v/>
      </c>
      <c r="AQ36" s="210" t="str">
        <f t="shared" si="64"/>
        <v/>
      </c>
      <c r="AR36" s="210" t="str">
        <f t="shared" si="18"/>
        <v/>
      </c>
      <c r="AS36" s="210" t="str">
        <f t="shared" si="19"/>
        <v/>
      </c>
      <c r="AT36" s="210" t="str">
        <f t="shared" si="20"/>
        <v/>
      </c>
      <c r="AU36" s="210" t="str">
        <f t="shared" si="65"/>
        <v/>
      </c>
      <c r="AV36" s="210" t="str">
        <f t="shared" si="21"/>
        <v/>
      </c>
      <c r="AW36" s="210" t="str">
        <f t="shared" si="22"/>
        <v/>
      </c>
      <c r="AX36" s="210" t="str">
        <f t="shared" si="23"/>
        <v/>
      </c>
      <c r="AY36" s="210" t="str">
        <f t="shared" si="24"/>
        <v/>
      </c>
      <c r="AZ36" s="210" t="str">
        <f t="shared" si="66"/>
        <v/>
      </c>
      <c r="BA36" s="210" t="str">
        <f t="shared" si="25"/>
        <v/>
      </c>
      <c r="BB36" s="210" t="str">
        <f t="shared" si="26"/>
        <v/>
      </c>
      <c r="BC36" s="210" t="str">
        <f t="shared" si="27"/>
        <v/>
      </c>
      <c r="BD36" s="210" t="str">
        <f t="shared" si="67"/>
        <v/>
      </c>
      <c r="BE36" s="210" t="str">
        <f t="shared" si="28"/>
        <v/>
      </c>
      <c r="BF36" s="210" t="str">
        <f t="shared" si="29"/>
        <v/>
      </c>
      <c r="BG36" s="210" t="str">
        <f t="shared" si="30"/>
        <v/>
      </c>
      <c r="BH36" s="210" t="str">
        <f t="shared" si="31"/>
        <v/>
      </c>
      <c r="BI36" s="210" t="str">
        <f t="shared" si="68"/>
        <v/>
      </c>
      <c r="BJ36" s="210" t="str">
        <f t="shared" si="32"/>
        <v/>
      </c>
      <c r="BK36" s="210" t="str">
        <f t="shared" si="33"/>
        <v/>
      </c>
      <c r="BL36" s="210" t="str">
        <f t="shared" si="34"/>
        <v/>
      </c>
      <c r="BM36" s="210" t="str">
        <f t="shared" si="69"/>
        <v/>
      </c>
      <c r="BN36" s="210" t="str">
        <f t="shared" si="46"/>
        <v/>
      </c>
      <c r="BO36" s="210" t="str">
        <f t="shared" si="47"/>
        <v/>
      </c>
      <c r="BP36" s="210" t="str">
        <f t="shared" si="48"/>
        <v/>
      </c>
      <c r="BQ36" s="210" t="str">
        <f t="shared" si="49"/>
        <v/>
      </c>
      <c r="BR36" s="210" t="str">
        <f t="shared" si="70"/>
        <v/>
      </c>
      <c r="BS36" s="210" t="str">
        <f t="shared" si="50"/>
        <v/>
      </c>
      <c r="BT36" s="210" t="str">
        <f t="shared" si="51"/>
        <v/>
      </c>
      <c r="BU36" s="210" t="str">
        <f t="shared" si="52"/>
        <v/>
      </c>
      <c r="BV36" s="210" t="str">
        <f t="shared" si="71"/>
        <v/>
      </c>
      <c r="BW36" s="210" t="str">
        <f t="shared" si="53"/>
        <v/>
      </c>
      <c r="BX36" s="210" t="str">
        <f t="shared" si="54"/>
        <v/>
      </c>
      <c r="BY36" s="210" t="str">
        <f t="shared" si="55"/>
        <v/>
      </c>
      <c r="BZ36" s="210" t="str">
        <f t="shared" si="56"/>
        <v/>
      </c>
      <c r="CA36" s="210" t="str">
        <f t="shared" si="72"/>
        <v/>
      </c>
      <c r="CB36" s="210" t="str">
        <f t="shared" si="57"/>
        <v/>
      </c>
      <c r="CC36" s="210" t="str">
        <f t="shared" si="58"/>
        <v/>
      </c>
      <c r="CD36" s="210" t="str">
        <f t="shared" si="59"/>
        <v/>
      </c>
      <c r="CE36" s="251">
        <f t="shared" si="73"/>
        <v>0</v>
      </c>
      <c r="CF36" s="251">
        <f t="shared" si="37"/>
        <v>0</v>
      </c>
      <c r="CG36" s="251">
        <f t="shared" si="38"/>
        <v>0</v>
      </c>
      <c r="CH36" s="251">
        <f t="shared" si="39"/>
        <v>0</v>
      </c>
      <c r="CI36" s="251">
        <f t="shared" si="40"/>
        <v>0</v>
      </c>
      <c r="CJ36" s="251">
        <f t="shared" si="74"/>
        <v>0</v>
      </c>
      <c r="CK36" s="251">
        <f t="shared" si="41"/>
        <v>0</v>
      </c>
      <c r="CL36" s="251">
        <f t="shared" si="42"/>
        <v>0</v>
      </c>
      <c r="CM36" s="251">
        <f t="shared" si="43"/>
        <v>0</v>
      </c>
    </row>
    <row r="37" spans="1:91" ht="20.100000000000001" customHeight="1">
      <c r="A37" s="272"/>
      <c r="B37" s="273"/>
      <c r="C37" s="273"/>
      <c r="D37" s="272"/>
      <c r="E37" s="268">
        <f>Woody!B36</f>
        <v>0</v>
      </c>
      <c r="F37" s="269">
        <f>Woody!C36</f>
        <v>0</v>
      </c>
      <c r="G37" s="269">
        <f>Woody!D36</f>
        <v>0</v>
      </c>
      <c r="H37" s="270"/>
      <c r="I37" s="270"/>
      <c r="J37" s="270"/>
      <c r="K37" s="270"/>
      <c r="L37" s="270"/>
      <c r="M37" s="270"/>
      <c r="N37" s="270"/>
      <c r="O37" s="270"/>
      <c r="P37" s="270"/>
      <c r="S37" s="252">
        <f t="shared" si="60"/>
        <v>0</v>
      </c>
      <c r="T37" s="210">
        <f t="shared" si="44"/>
        <v>0</v>
      </c>
      <c r="U37" s="210">
        <f t="shared" si="44"/>
        <v>0</v>
      </c>
      <c r="V37" s="210">
        <f t="shared" si="44"/>
        <v>0</v>
      </c>
      <c r="W37" s="210">
        <f t="shared" si="44"/>
        <v>0</v>
      </c>
      <c r="X37" s="210">
        <f t="shared" si="44"/>
        <v>0</v>
      </c>
      <c r="Y37" s="210">
        <f t="shared" si="44"/>
        <v>0</v>
      </c>
      <c r="Z37" s="210">
        <f t="shared" si="45"/>
        <v>0</v>
      </c>
      <c r="AC37" s="210" t="str">
        <f t="shared" ref="AC37:AC68" si="75">IF($E37=$AB$2,H37*$T37,"")</f>
        <v/>
      </c>
      <c r="AD37" s="210" t="str">
        <f t="shared" ref="AD37:AD68" si="76">IF($E37=$AB$2,I37*$T37,"")</f>
        <v/>
      </c>
      <c r="AE37" s="210" t="str">
        <f t="shared" ref="AE37:AE68" si="77">IF($E37=$AB$2,J37*$T37,"")</f>
        <v/>
      </c>
      <c r="AF37" s="210" t="str">
        <f t="shared" ref="AF37:AF68" si="78">IF($E37=$AB$2,K37*$T37,"")</f>
        <v/>
      </c>
      <c r="AG37" s="210" t="str">
        <f t="shared" ref="AG37:AG68" si="79">IF($E37=$AB$2,L37*$T37,"")</f>
        <v/>
      </c>
      <c r="AH37" s="210" t="str">
        <f t="shared" ref="AH37:AH68" si="80">IF($E37=$AB$2,M37*$T37,"")</f>
        <v/>
      </c>
      <c r="AI37" s="210" t="str">
        <f t="shared" ref="AI37:AI68" si="81">IF($E37=$AB$2,N37*$T37,"")</f>
        <v/>
      </c>
      <c r="AJ37" s="210" t="str">
        <f t="shared" ref="AJ37:AJ68" si="82">IF($E37=$AB$2,O37*$T37,"")</f>
        <v/>
      </c>
      <c r="AK37" s="210" t="str">
        <f t="shared" ref="AK37:AK68" si="83">IF($E37=$AB$2,P37*$T37,"")</f>
        <v/>
      </c>
      <c r="AL37" s="210" t="str">
        <f t="shared" ref="AL37:AL68" si="84">IF($E37=$AB$3,H37*$U37,"")</f>
        <v/>
      </c>
      <c r="AM37" s="210" t="str">
        <f t="shared" ref="AM37:AM68" si="85">IF($E37=$AB$3,I37*$U37,"")</f>
        <v/>
      </c>
      <c r="AN37" s="210" t="str">
        <f t="shared" ref="AN37:AN68" si="86">IF($E37=$AB$3,J37*$U37,"")</f>
        <v/>
      </c>
      <c r="AO37" s="210" t="str">
        <f t="shared" ref="AO37:AO68" si="87">IF($E37=$AB$3,K37*$U37,"")</f>
        <v/>
      </c>
      <c r="AP37" s="210" t="str">
        <f t="shared" ref="AP37:AP68" si="88">IF($E37=$AB$3,L37*$U37,"")</f>
        <v/>
      </c>
      <c r="AQ37" s="210" t="str">
        <f t="shared" ref="AQ37:AQ68" si="89">IF($E37=$AB$3,M37*$U37,"")</f>
        <v/>
      </c>
      <c r="AR37" s="210" t="str">
        <f t="shared" ref="AR37:AR68" si="90">IF($E37=$AB$3,N37*$U37,"")</f>
        <v/>
      </c>
      <c r="AS37" s="210" t="str">
        <f t="shared" ref="AS37:AS68" si="91">IF($E37=$AB$3,O37*$U37,"")</f>
        <v/>
      </c>
      <c r="AT37" s="210" t="str">
        <f t="shared" ref="AT37:AT68" si="92">IF($E37=$AB$3,P37*$U37,"")</f>
        <v/>
      </c>
      <c r="AU37" s="210" t="str">
        <f t="shared" ref="AU37:AU68" si="93">IF($E37=$AB$4,H37*$V37,"")</f>
        <v/>
      </c>
      <c r="AV37" s="210" t="str">
        <f t="shared" ref="AV37:AV68" si="94">IF($E37=$AB$4,I37*$V37,"")</f>
        <v/>
      </c>
      <c r="AW37" s="210" t="str">
        <f t="shared" ref="AW37:AW68" si="95">IF($E37=$AB$4,J37*$V37,"")</f>
        <v/>
      </c>
      <c r="AX37" s="210" t="str">
        <f t="shared" ref="AX37:AX68" si="96">IF($E37=$AB$4,K37*$V37,"")</f>
        <v/>
      </c>
      <c r="AY37" s="210" t="str">
        <f t="shared" ref="AY37:AY68" si="97">IF($E37=$AB$4,L37*$V37,"")</f>
        <v/>
      </c>
      <c r="AZ37" s="210" t="str">
        <f t="shared" ref="AZ37:AZ68" si="98">IF($E37=$AB$4,M37*$V37,"")</f>
        <v/>
      </c>
      <c r="BA37" s="210" t="str">
        <f t="shared" ref="BA37:BA68" si="99">IF($E37=$AB$4,N37*$V37,"")</f>
        <v/>
      </c>
      <c r="BB37" s="210" t="str">
        <f t="shared" ref="BB37:BB68" si="100">IF($E37=$AB$4,O37*$V37,"")</f>
        <v/>
      </c>
      <c r="BC37" s="210" t="str">
        <f t="shared" ref="BC37:BC68" si="101">IF($E37=$AB$4,P37*$V37,"")</f>
        <v/>
      </c>
      <c r="BD37" s="210" t="str">
        <f t="shared" ref="BD37:BD68" si="102">IF($E37=$AB$5,H37*$W37,"")</f>
        <v/>
      </c>
      <c r="BE37" s="210" t="str">
        <f t="shared" ref="BE37:BE68" si="103">IF($E37=$AB$5,I37*$W37,"")</f>
        <v/>
      </c>
      <c r="BF37" s="210" t="str">
        <f t="shared" ref="BF37:BF68" si="104">IF($E37=$AB$5,J37*$W37,"")</f>
        <v/>
      </c>
      <c r="BG37" s="210" t="str">
        <f t="shared" ref="BG37:BG68" si="105">IF($E37=$AB$5,K37*$W37,"")</f>
        <v/>
      </c>
      <c r="BH37" s="210" t="str">
        <f t="shared" ref="BH37:BH68" si="106">IF($E37=$AB$5,L37*$W37,"")</f>
        <v/>
      </c>
      <c r="BI37" s="210" t="str">
        <f t="shared" ref="BI37:BI68" si="107">IF($E37=$AB$5,M37*$W37,"")</f>
        <v/>
      </c>
      <c r="BJ37" s="210" t="str">
        <f t="shared" ref="BJ37:BJ68" si="108">IF($E37=$AB$5,N37*$W37,"")</f>
        <v/>
      </c>
      <c r="BK37" s="210" t="str">
        <f t="shared" ref="BK37:BK68" si="109">IF($E37=$AB$5,O37*$W37,"")</f>
        <v/>
      </c>
      <c r="BL37" s="210" t="str">
        <f t="shared" ref="BL37:BL68" si="110">IF($E37=$AB$5,P37*$W37,"")</f>
        <v/>
      </c>
      <c r="BM37" s="210" t="str">
        <f t="shared" si="69"/>
        <v/>
      </c>
      <c r="BN37" s="210" t="str">
        <f t="shared" si="46"/>
        <v/>
      </c>
      <c r="BO37" s="210" t="str">
        <f t="shared" si="47"/>
        <v/>
      </c>
      <c r="BP37" s="210" t="str">
        <f t="shared" si="48"/>
        <v/>
      </c>
      <c r="BQ37" s="210" t="str">
        <f t="shared" si="49"/>
        <v/>
      </c>
      <c r="BR37" s="210" t="str">
        <f t="shared" si="70"/>
        <v/>
      </c>
      <c r="BS37" s="210" t="str">
        <f t="shared" si="50"/>
        <v/>
      </c>
      <c r="BT37" s="210" t="str">
        <f t="shared" si="51"/>
        <v/>
      </c>
      <c r="BU37" s="210" t="str">
        <f t="shared" si="52"/>
        <v/>
      </c>
      <c r="BV37" s="210" t="str">
        <f t="shared" si="71"/>
        <v/>
      </c>
      <c r="BW37" s="210" t="str">
        <f t="shared" si="53"/>
        <v/>
      </c>
      <c r="BX37" s="210" t="str">
        <f t="shared" si="54"/>
        <v/>
      </c>
      <c r="BY37" s="210" t="str">
        <f t="shared" si="55"/>
        <v/>
      </c>
      <c r="BZ37" s="210" t="str">
        <f t="shared" si="56"/>
        <v/>
      </c>
      <c r="CA37" s="210" t="str">
        <f t="shared" si="72"/>
        <v/>
      </c>
      <c r="CB37" s="210" t="str">
        <f t="shared" si="57"/>
        <v/>
      </c>
      <c r="CC37" s="210" t="str">
        <f t="shared" si="58"/>
        <v/>
      </c>
      <c r="CD37" s="210" t="str">
        <f t="shared" si="59"/>
        <v/>
      </c>
      <c r="CE37" s="251">
        <f t="shared" ref="CE37:CE68" si="111">$Z37*H37</f>
        <v>0</v>
      </c>
      <c r="CF37" s="251">
        <f t="shared" ref="CF37:CF68" si="112">$Z37*I37</f>
        <v>0</v>
      </c>
      <c r="CG37" s="251">
        <f t="shared" ref="CG37:CG68" si="113">$Z37*J37</f>
        <v>0</v>
      </c>
      <c r="CH37" s="251">
        <f t="shared" ref="CH37:CH68" si="114">$Z37*K37</f>
        <v>0</v>
      </c>
      <c r="CI37" s="251">
        <f t="shared" ref="CI37:CI68" si="115">$Z37*L37</f>
        <v>0</v>
      </c>
      <c r="CJ37" s="251">
        <f t="shared" ref="CJ37:CJ68" si="116">$Z37*M37</f>
        <v>0</v>
      </c>
      <c r="CK37" s="251">
        <f t="shared" ref="CK37:CK68" si="117">$Z37*N37</f>
        <v>0</v>
      </c>
      <c r="CL37" s="251">
        <f t="shared" ref="CL37:CL68" si="118">$Z37*O37</f>
        <v>0</v>
      </c>
      <c r="CM37" s="251">
        <f t="shared" ref="CM37:CM68" si="119">$Z37*P37</f>
        <v>0</v>
      </c>
    </row>
    <row r="38" spans="1:91" ht="20.100000000000001" customHeight="1">
      <c r="A38" s="272"/>
      <c r="B38" s="273"/>
      <c r="C38" s="273"/>
      <c r="D38" s="272"/>
      <c r="E38" s="268">
        <f>Woody!B37</f>
        <v>0</v>
      </c>
      <c r="F38" s="269">
        <f>Woody!C37</f>
        <v>0</v>
      </c>
      <c r="G38" s="269">
        <f>Woody!D37</f>
        <v>0</v>
      </c>
      <c r="H38" s="270"/>
      <c r="I38" s="270"/>
      <c r="J38" s="270"/>
      <c r="K38" s="270"/>
      <c r="L38" s="270"/>
      <c r="M38" s="270"/>
      <c r="N38" s="270"/>
      <c r="O38" s="270"/>
      <c r="P38" s="270"/>
      <c r="S38" s="252">
        <f t="shared" si="60"/>
        <v>0</v>
      </c>
      <c r="T38" s="210">
        <f t="shared" ref="T38:Y69" si="120">IF($E38=T$4,$G38-$F38,0)</f>
        <v>0</v>
      </c>
      <c r="U38" s="210">
        <f t="shared" si="120"/>
        <v>0</v>
      </c>
      <c r="V38" s="210">
        <f t="shared" si="120"/>
        <v>0</v>
      </c>
      <c r="W38" s="210">
        <f t="shared" si="120"/>
        <v>0</v>
      </c>
      <c r="X38" s="210">
        <f t="shared" si="120"/>
        <v>0</v>
      </c>
      <c r="Y38" s="210">
        <f t="shared" si="120"/>
        <v>0</v>
      </c>
      <c r="Z38" s="210">
        <f t="shared" si="45"/>
        <v>0</v>
      </c>
      <c r="AC38" s="210" t="str">
        <f t="shared" si="75"/>
        <v/>
      </c>
      <c r="AD38" s="210" t="str">
        <f t="shared" si="76"/>
        <v/>
      </c>
      <c r="AE38" s="210" t="str">
        <f t="shared" si="77"/>
        <v/>
      </c>
      <c r="AF38" s="210" t="str">
        <f t="shared" si="78"/>
        <v/>
      </c>
      <c r="AG38" s="210" t="str">
        <f t="shared" si="79"/>
        <v/>
      </c>
      <c r="AH38" s="210" t="str">
        <f t="shared" si="80"/>
        <v/>
      </c>
      <c r="AI38" s="210" t="str">
        <f t="shared" si="81"/>
        <v/>
      </c>
      <c r="AJ38" s="210" t="str">
        <f t="shared" si="82"/>
        <v/>
      </c>
      <c r="AK38" s="210" t="str">
        <f t="shared" si="83"/>
        <v/>
      </c>
      <c r="AL38" s="210" t="str">
        <f t="shared" si="84"/>
        <v/>
      </c>
      <c r="AM38" s="210" t="str">
        <f t="shared" si="85"/>
        <v/>
      </c>
      <c r="AN38" s="210" t="str">
        <f t="shared" si="86"/>
        <v/>
      </c>
      <c r="AO38" s="210" t="str">
        <f t="shared" si="87"/>
        <v/>
      </c>
      <c r="AP38" s="210" t="str">
        <f t="shared" si="88"/>
        <v/>
      </c>
      <c r="AQ38" s="210" t="str">
        <f t="shared" si="89"/>
        <v/>
      </c>
      <c r="AR38" s="210" t="str">
        <f t="shared" si="90"/>
        <v/>
      </c>
      <c r="AS38" s="210" t="str">
        <f t="shared" si="91"/>
        <v/>
      </c>
      <c r="AT38" s="210" t="str">
        <f t="shared" si="92"/>
        <v/>
      </c>
      <c r="AU38" s="210" t="str">
        <f t="shared" si="93"/>
        <v/>
      </c>
      <c r="AV38" s="210" t="str">
        <f t="shared" si="94"/>
        <v/>
      </c>
      <c r="AW38" s="210" t="str">
        <f t="shared" si="95"/>
        <v/>
      </c>
      <c r="AX38" s="210" t="str">
        <f t="shared" si="96"/>
        <v/>
      </c>
      <c r="AY38" s="210" t="str">
        <f t="shared" si="97"/>
        <v/>
      </c>
      <c r="AZ38" s="210" t="str">
        <f t="shared" si="98"/>
        <v/>
      </c>
      <c r="BA38" s="210" t="str">
        <f t="shared" si="99"/>
        <v/>
      </c>
      <c r="BB38" s="210" t="str">
        <f t="shared" si="100"/>
        <v/>
      </c>
      <c r="BC38" s="210" t="str">
        <f t="shared" si="101"/>
        <v/>
      </c>
      <c r="BD38" s="210" t="str">
        <f t="shared" si="102"/>
        <v/>
      </c>
      <c r="BE38" s="210" t="str">
        <f t="shared" si="103"/>
        <v/>
      </c>
      <c r="BF38" s="210" t="str">
        <f t="shared" si="104"/>
        <v/>
      </c>
      <c r="BG38" s="210" t="str">
        <f t="shared" si="105"/>
        <v/>
      </c>
      <c r="BH38" s="210" t="str">
        <f t="shared" si="106"/>
        <v/>
      </c>
      <c r="BI38" s="210" t="str">
        <f t="shared" si="107"/>
        <v/>
      </c>
      <c r="BJ38" s="210" t="str">
        <f t="shared" si="108"/>
        <v/>
      </c>
      <c r="BK38" s="210" t="str">
        <f t="shared" si="109"/>
        <v/>
      </c>
      <c r="BL38" s="210" t="str">
        <f t="shared" si="110"/>
        <v/>
      </c>
      <c r="BM38" s="210" t="str">
        <f t="shared" si="69"/>
        <v/>
      </c>
      <c r="BN38" s="210" t="str">
        <f t="shared" si="46"/>
        <v/>
      </c>
      <c r="BO38" s="210" t="str">
        <f t="shared" si="47"/>
        <v/>
      </c>
      <c r="BP38" s="210" t="str">
        <f t="shared" si="48"/>
        <v/>
      </c>
      <c r="BQ38" s="210" t="str">
        <f t="shared" si="49"/>
        <v/>
      </c>
      <c r="BR38" s="210" t="str">
        <f t="shared" si="70"/>
        <v/>
      </c>
      <c r="BS38" s="210" t="str">
        <f t="shared" si="50"/>
        <v/>
      </c>
      <c r="BT38" s="210" t="str">
        <f t="shared" si="51"/>
        <v/>
      </c>
      <c r="BU38" s="210" t="str">
        <f t="shared" si="52"/>
        <v/>
      </c>
      <c r="BV38" s="210" t="str">
        <f t="shared" si="71"/>
        <v/>
      </c>
      <c r="BW38" s="210" t="str">
        <f t="shared" si="53"/>
        <v/>
      </c>
      <c r="BX38" s="210" t="str">
        <f t="shared" si="54"/>
        <v/>
      </c>
      <c r="BY38" s="210" t="str">
        <f t="shared" si="55"/>
        <v/>
      </c>
      <c r="BZ38" s="210" t="str">
        <f t="shared" si="56"/>
        <v/>
      </c>
      <c r="CA38" s="210" t="str">
        <f t="shared" si="72"/>
        <v/>
      </c>
      <c r="CB38" s="210" t="str">
        <f t="shared" si="57"/>
        <v/>
      </c>
      <c r="CC38" s="210" t="str">
        <f t="shared" si="58"/>
        <v/>
      </c>
      <c r="CD38" s="210" t="str">
        <f t="shared" si="59"/>
        <v/>
      </c>
      <c r="CE38" s="251">
        <f t="shared" si="111"/>
        <v>0</v>
      </c>
      <c r="CF38" s="251">
        <f t="shared" si="112"/>
        <v>0</v>
      </c>
      <c r="CG38" s="251">
        <f t="shared" si="113"/>
        <v>0</v>
      </c>
      <c r="CH38" s="251">
        <f t="shared" si="114"/>
        <v>0</v>
      </c>
      <c r="CI38" s="251">
        <f t="shared" si="115"/>
        <v>0</v>
      </c>
      <c r="CJ38" s="251">
        <f t="shared" si="116"/>
        <v>0</v>
      </c>
      <c r="CK38" s="251">
        <f t="shared" si="117"/>
        <v>0</v>
      </c>
      <c r="CL38" s="251">
        <f t="shared" si="118"/>
        <v>0</v>
      </c>
      <c r="CM38" s="251">
        <f t="shared" si="119"/>
        <v>0</v>
      </c>
    </row>
    <row r="39" spans="1:91" ht="20.100000000000001" customHeight="1">
      <c r="A39" s="272"/>
      <c r="B39" s="273"/>
      <c r="C39" s="273"/>
      <c r="D39" s="272"/>
      <c r="E39" s="268">
        <f>Woody!B38</f>
        <v>0</v>
      </c>
      <c r="F39" s="269">
        <f>Woody!C38</f>
        <v>0</v>
      </c>
      <c r="G39" s="269">
        <f>Woody!D38</f>
        <v>0</v>
      </c>
      <c r="H39" s="270"/>
      <c r="I39" s="270"/>
      <c r="J39" s="270"/>
      <c r="K39" s="270"/>
      <c r="L39" s="270"/>
      <c r="M39" s="270"/>
      <c r="N39" s="270"/>
      <c r="O39" s="270"/>
      <c r="P39" s="270"/>
      <c r="S39" s="252">
        <f t="shared" si="60"/>
        <v>0</v>
      </c>
      <c r="T39" s="210">
        <f t="shared" si="120"/>
        <v>0</v>
      </c>
      <c r="U39" s="210">
        <f t="shared" si="120"/>
        <v>0</v>
      </c>
      <c r="V39" s="210">
        <f t="shared" si="120"/>
        <v>0</v>
      </c>
      <c r="W39" s="210">
        <f t="shared" si="120"/>
        <v>0</v>
      </c>
      <c r="X39" s="210">
        <f t="shared" si="120"/>
        <v>0</v>
      </c>
      <c r="Y39" s="210">
        <f t="shared" si="120"/>
        <v>0</v>
      </c>
      <c r="Z39" s="210">
        <f t="shared" si="45"/>
        <v>0</v>
      </c>
      <c r="AC39" s="210" t="str">
        <f t="shared" si="75"/>
        <v/>
      </c>
      <c r="AD39" s="210" t="str">
        <f t="shared" si="76"/>
        <v/>
      </c>
      <c r="AE39" s="210" t="str">
        <f t="shared" si="77"/>
        <v/>
      </c>
      <c r="AF39" s="210" t="str">
        <f t="shared" si="78"/>
        <v/>
      </c>
      <c r="AG39" s="210" t="str">
        <f t="shared" si="79"/>
        <v/>
      </c>
      <c r="AH39" s="210" t="str">
        <f t="shared" si="80"/>
        <v/>
      </c>
      <c r="AI39" s="210" t="str">
        <f t="shared" si="81"/>
        <v/>
      </c>
      <c r="AJ39" s="210" t="str">
        <f t="shared" si="82"/>
        <v/>
      </c>
      <c r="AK39" s="210" t="str">
        <f t="shared" si="83"/>
        <v/>
      </c>
      <c r="AL39" s="210" t="str">
        <f t="shared" si="84"/>
        <v/>
      </c>
      <c r="AM39" s="210" t="str">
        <f t="shared" si="85"/>
        <v/>
      </c>
      <c r="AN39" s="210" t="str">
        <f t="shared" si="86"/>
        <v/>
      </c>
      <c r="AO39" s="210" t="str">
        <f t="shared" si="87"/>
        <v/>
      </c>
      <c r="AP39" s="210" t="str">
        <f t="shared" si="88"/>
        <v/>
      </c>
      <c r="AQ39" s="210" t="str">
        <f t="shared" si="89"/>
        <v/>
      </c>
      <c r="AR39" s="210" t="str">
        <f t="shared" si="90"/>
        <v/>
      </c>
      <c r="AS39" s="210" t="str">
        <f t="shared" si="91"/>
        <v/>
      </c>
      <c r="AT39" s="210" t="str">
        <f t="shared" si="92"/>
        <v/>
      </c>
      <c r="AU39" s="210" t="str">
        <f t="shared" si="93"/>
        <v/>
      </c>
      <c r="AV39" s="210" t="str">
        <f t="shared" si="94"/>
        <v/>
      </c>
      <c r="AW39" s="210" t="str">
        <f t="shared" si="95"/>
        <v/>
      </c>
      <c r="AX39" s="210" t="str">
        <f t="shared" si="96"/>
        <v/>
      </c>
      <c r="AY39" s="210" t="str">
        <f t="shared" si="97"/>
        <v/>
      </c>
      <c r="AZ39" s="210" t="str">
        <f t="shared" si="98"/>
        <v/>
      </c>
      <c r="BA39" s="210" t="str">
        <f t="shared" si="99"/>
        <v/>
      </c>
      <c r="BB39" s="210" t="str">
        <f t="shared" si="100"/>
        <v/>
      </c>
      <c r="BC39" s="210" t="str">
        <f t="shared" si="101"/>
        <v/>
      </c>
      <c r="BD39" s="210" t="str">
        <f t="shared" si="102"/>
        <v/>
      </c>
      <c r="BE39" s="210" t="str">
        <f t="shared" si="103"/>
        <v/>
      </c>
      <c r="BF39" s="210" t="str">
        <f t="shared" si="104"/>
        <v/>
      </c>
      <c r="BG39" s="210" t="str">
        <f t="shared" si="105"/>
        <v/>
      </c>
      <c r="BH39" s="210" t="str">
        <f t="shared" si="106"/>
        <v/>
      </c>
      <c r="BI39" s="210" t="str">
        <f t="shared" si="107"/>
        <v/>
      </c>
      <c r="BJ39" s="210" t="str">
        <f t="shared" si="108"/>
        <v/>
      </c>
      <c r="BK39" s="210" t="str">
        <f t="shared" si="109"/>
        <v/>
      </c>
      <c r="BL39" s="210" t="str">
        <f t="shared" si="110"/>
        <v/>
      </c>
      <c r="BM39" s="210" t="str">
        <f t="shared" si="69"/>
        <v/>
      </c>
      <c r="BN39" s="210" t="str">
        <f t="shared" si="46"/>
        <v/>
      </c>
      <c r="BO39" s="210" t="str">
        <f t="shared" si="47"/>
        <v/>
      </c>
      <c r="BP39" s="210" t="str">
        <f t="shared" si="48"/>
        <v/>
      </c>
      <c r="BQ39" s="210" t="str">
        <f t="shared" si="49"/>
        <v/>
      </c>
      <c r="BR39" s="210" t="str">
        <f t="shared" si="70"/>
        <v/>
      </c>
      <c r="BS39" s="210" t="str">
        <f t="shared" si="50"/>
        <v/>
      </c>
      <c r="BT39" s="210" t="str">
        <f t="shared" si="51"/>
        <v/>
      </c>
      <c r="BU39" s="210" t="str">
        <f t="shared" si="52"/>
        <v/>
      </c>
      <c r="BV39" s="210" t="str">
        <f t="shared" si="71"/>
        <v/>
      </c>
      <c r="BW39" s="210" t="str">
        <f t="shared" si="53"/>
        <v/>
      </c>
      <c r="BX39" s="210" t="str">
        <f t="shared" si="54"/>
        <v/>
      </c>
      <c r="BY39" s="210" t="str">
        <f t="shared" si="55"/>
        <v/>
      </c>
      <c r="BZ39" s="210" t="str">
        <f t="shared" si="56"/>
        <v/>
      </c>
      <c r="CA39" s="210" t="str">
        <f t="shared" si="72"/>
        <v/>
      </c>
      <c r="CB39" s="210" t="str">
        <f t="shared" si="57"/>
        <v/>
      </c>
      <c r="CC39" s="210" t="str">
        <f t="shared" si="58"/>
        <v/>
      </c>
      <c r="CD39" s="210" t="str">
        <f t="shared" si="59"/>
        <v/>
      </c>
      <c r="CE39" s="251">
        <f t="shared" si="111"/>
        <v>0</v>
      </c>
      <c r="CF39" s="251">
        <f t="shared" si="112"/>
        <v>0</v>
      </c>
      <c r="CG39" s="251">
        <f t="shared" si="113"/>
        <v>0</v>
      </c>
      <c r="CH39" s="251">
        <f t="shared" si="114"/>
        <v>0</v>
      </c>
      <c r="CI39" s="251">
        <f t="shared" si="115"/>
        <v>0</v>
      </c>
      <c r="CJ39" s="251">
        <f t="shared" si="116"/>
        <v>0</v>
      </c>
      <c r="CK39" s="251">
        <f t="shared" si="117"/>
        <v>0</v>
      </c>
      <c r="CL39" s="251">
        <f t="shared" si="118"/>
        <v>0</v>
      </c>
      <c r="CM39" s="251">
        <f t="shared" si="119"/>
        <v>0</v>
      </c>
    </row>
    <row r="40" spans="1:91" ht="20.100000000000001" customHeight="1">
      <c r="A40" s="272"/>
      <c r="B40" s="273"/>
      <c r="C40" s="273"/>
      <c r="D40" s="272"/>
      <c r="E40" s="268">
        <f>Woody!B39</f>
        <v>0</v>
      </c>
      <c r="F40" s="269">
        <f>Woody!C39</f>
        <v>0</v>
      </c>
      <c r="G40" s="269">
        <f>Woody!D39</f>
        <v>0</v>
      </c>
      <c r="H40" s="270"/>
      <c r="I40" s="270"/>
      <c r="J40" s="270"/>
      <c r="K40" s="270"/>
      <c r="L40" s="270"/>
      <c r="M40" s="270"/>
      <c r="N40" s="270"/>
      <c r="O40" s="270"/>
      <c r="P40" s="270"/>
      <c r="S40" s="252">
        <f t="shared" si="60"/>
        <v>0</v>
      </c>
      <c r="T40" s="210">
        <f t="shared" si="120"/>
        <v>0</v>
      </c>
      <c r="U40" s="210">
        <f t="shared" si="120"/>
        <v>0</v>
      </c>
      <c r="V40" s="210">
        <f t="shared" si="120"/>
        <v>0</v>
      </c>
      <c r="W40" s="210">
        <f t="shared" si="120"/>
        <v>0</v>
      </c>
      <c r="X40" s="210">
        <f t="shared" si="120"/>
        <v>0</v>
      </c>
      <c r="Y40" s="210">
        <f t="shared" si="120"/>
        <v>0</v>
      </c>
      <c r="Z40" s="210">
        <f t="shared" si="45"/>
        <v>0</v>
      </c>
      <c r="AC40" s="210" t="str">
        <f t="shared" si="75"/>
        <v/>
      </c>
      <c r="AD40" s="210" t="str">
        <f t="shared" si="76"/>
        <v/>
      </c>
      <c r="AE40" s="210" t="str">
        <f t="shared" si="77"/>
        <v/>
      </c>
      <c r="AF40" s="210" t="str">
        <f t="shared" si="78"/>
        <v/>
      </c>
      <c r="AG40" s="210" t="str">
        <f t="shared" si="79"/>
        <v/>
      </c>
      <c r="AH40" s="210" t="str">
        <f t="shared" si="80"/>
        <v/>
      </c>
      <c r="AI40" s="210" t="str">
        <f t="shared" si="81"/>
        <v/>
      </c>
      <c r="AJ40" s="210" t="str">
        <f t="shared" si="82"/>
        <v/>
      </c>
      <c r="AK40" s="210" t="str">
        <f t="shared" si="83"/>
        <v/>
      </c>
      <c r="AL40" s="210" t="str">
        <f t="shared" si="84"/>
        <v/>
      </c>
      <c r="AM40" s="210" t="str">
        <f t="shared" si="85"/>
        <v/>
      </c>
      <c r="AN40" s="210" t="str">
        <f t="shared" si="86"/>
        <v/>
      </c>
      <c r="AO40" s="210" t="str">
        <f t="shared" si="87"/>
        <v/>
      </c>
      <c r="AP40" s="210" t="str">
        <f t="shared" si="88"/>
        <v/>
      </c>
      <c r="AQ40" s="210" t="str">
        <f t="shared" si="89"/>
        <v/>
      </c>
      <c r="AR40" s="210" t="str">
        <f t="shared" si="90"/>
        <v/>
      </c>
      <c r="AS40" s="210" t="str">
        <f t="shared" si="91"/>
        <v/>
      </c>
      <c r="AT40" s="210" t="str">
        <f t="shared" si="92"/>
        <v/>
      </c>
      <c r="AU40" s="210" t="str">
        <f t="shared" si="93"/>
        <v/>
      </c>
      <c r="AV40" s="210" t="str">
        <f t="shared" si="94"/>
        <v/>
      </c>
      <c r="AW40" s="210" t="str">
        <f t="shared" si="95"/>
        <v/>
      </c>
      <c r="AX40" s="210" t="str">
        <f t="shared" si="96"/>
        <v/>
      </c>
      <c r="AY40" s="210" t="str">
        <f t="shared" si="97"/>
        <v/>
      </c>
      <c r="AZ40" s="210" t="str">
        <f t="shared" si="98"/>
        <v/>
      </c>
      <c r="BA40" s="210" t="str">
        <f t="shared" si="99"/>
        <v/>
      </c>
      <c r="BB40" s="210" t="str">
        <f t="shared" si="100"/>
        <v/>
      </c>
      <c r="BC40" s="210" t="str">
        <f t="shared" si="101"/>
        <v/>
      </c>
      <c r="BD40" s="210" t="str">
        <f t="shared" si="102"/>
        <v/>
      </c>
      <c r="BE40" s="210" t="str">
        <f t="shared" si="103"/>
        <v/>
      </c>
      <c r="BF40" s="210" t="str">
        <f t="shared" si="104"/>
        <v/>
      </c>
      <c r="BG40" s="210" t="str">
        <f t="shared" si="105"/>
        <v/>
      </c>
      <c r="BH40" s="210" t="str">
        <f t="shared" si="106"/>
        <v/>
      </c>
      <c r="BI40" s="210" t="str">
        <f t="shared" si="107"/>
        <v/>
      </c>
      <c r="BJ40" s="210" t="str">
        <f t="shared" si="108"/>
        <v/>
      </c>
      <c r="BK40" s="210" t="str">
        <f t="shared" si="109"/>
        <v/>
      </c>
      <c r="BL40" s="210" t="str">
        <f t="shared" si="110"/>
        <v/>
      </c>
      <c r="BM40" s="210" t="str">
        <f t="shared" si="69"/>
        <v/>
      </c>
      <c r="BN40" s="210" t="str">
        <f t="shared" si="46"/>
        <v/>
      </c>
      <c r="BO40" s="210" t="str">
        <f t="shared" si="47"/>
        <v/>
      </c>
      <c r="BP40" s="210" t="str">
        <f t="shared" si="48"/>
        <v/>
      </c>
      <c r="BQ40" s="210" t="str">
        <f t="shared" si="49"/>
        <v/>
      </c>
      <c r="BR40" s="210" t="str">
        <f t="shared" si="70"/>
        <v/>
      </c>
      <c r="BS40" s="210" t="str">
        <f t="shared" si="50"/>
        <v/>
      </c>
      <c r="BT40" s="210" t="str">
        <f t="shared" si="51"/>
        <v/>
      </c>
      <c r="BU40" s="210" t="str">
        <f t="shared" si="52"/>
        <v/>
      </c>
      <c r="BV40" s="210" t="str">
        <f t="shared" si="71"/>
        <v/>
      </c>
      <c r="BW40" s="210" t="str">
        <f t="shared" si="53"/>
        <v/>
      </c>
      <c r="BX40" s="210" t="str">
        <f t="shared" si="54"/>
        <v/>
      </c>
      <c r="BY40" s="210" t="str">
        <f t="shared" si="55"/>
        <v/>
      </c>
      <c r="BZ40" s="210" t="str">
        <f t="shared" si="56"/>
        <v/>
      </c>
      <c r="CA40" s="210" t="str">
        <f t="shared" si="72"/>
        <v/>
      </c>
      <c r="CB40" s="210" t="str">
        <f t="shared" si="57"/>
        <v/>
      </c>
      <c r="CC40" s="210" t="str">
        <f t="shared" si="58"/>
        <v/>
      </c>
      <c r="CD40" s="210" t="str">
        <f t="shared" si="59"/>
        <v/>
      </c>
      <c r="CE40" s="251">
        <f t="shared" si="111"/>
        <v>0</v>
      </c>
      <c r="CF40" s="251">
        <f t="shared" si="112"/>
        <v>0</v>
      </c>
      <c r="CG40" s="251">
        <f t="shared" si="113"/>
        <v>0</v>
      </c>
      <c r="CH40" s="251">
        <f t="shared" si="114"/>
        <v>0</v>
      </c>
      <c r="CI40" s="251">
        <f t="shared" si="115"/>
        <v>0</v>
      </c>
      <c r="CJ40" s="251">
        <f t="shared" si="116"/>
        <v>0</v>
      </c>
      <c r="CK40" s="251">
        <f t="shared" si="117"/>
        <v>0</v>
      </c>
      <c r="CL40" s="251">
        <f t="shared" si="118"/>
        <v>0</v>
      </c>
      <c r="CM40" s="251">
        <f t="shared" si="119"/>
        <v>0</v>
      </c>
    </row>
    <row r="41" spans="1:91" ht="20.100000000000001" customHeight="1">
      <c r="A41" s="272"/>
      <c r="B41" s="273"/>
      <c r="C41" s="273"/>
      <c r="D41" s="272"/>
      <c r="E41" s="268">
        <f>Woody!B40</f>
        <v>0</v>
      </c>
      <c r="F41" s="269">
        <f>Woody!C40</f>
        <v>0</v>
      </c>
      <c r="G41" s="269">
        <f>Woody!D40</f>
        <v>0</v>
      </c>
      <c r="H41" s="270"/>
      <c r="I41" s="270"/>
      <c r="J41" s="270"/>
      <c r="K41" s="270"/>
      <c r="L41" s="270"/>
      <c r="M41" s="270"/>
      <c r="N41" s="270"/>
      <c r="O41" s="270"/>
      <c r="P41" s="270"/>
      <c r="S41" s="252">
        <f t="shared" si="60"/>
        <v>0</v>
      </c>
      <c r="T41" s="210">
        <f t="shared" si="120"/>
        <v>0</v>
      </c>
      <c r="U41" s="210">
        <f t="shared" si="120"/>
        <v>0</v>
      </c>
      <c r="V41" s="210">
        <f t="shared" si="120"/>
        <v>0</v>
      </c>
      <c r="W41" s="210">
        <f t="shared" si="120"/>
        <v>0</v>
      </c>
      <c r="X41" s="210">
        <f t="shared" si="120"/>
        <v>0</v>
      </c>
      <c r="Y41" s="210">
        <f t="shared" si="120"/>
        <v>0</v>
      </c>
      <c r="Z41" s="210">
        <f t="shared" si="45"/>
        <v>0</v>
      </c>
      <c r="AC41" s="210" t="str">
        <f t="shared" si="75"/>
        <v/>
      </c>
      <c r="AD41" s="210" t="str">
        <f t="shared" si="76"/>
        <v/>
      </c>
      <c r="AE41" s="210" t="str">
        <f t="shared" si="77"/>
        <v/>
      </c>
      <c r="AF41" s="210" t="str">
        <f t="shared" si="78"/>
        <v/>
      </c>
      <c r="AG41" s="210" t="str">
        <f t="shared" si="79"/>
        <v/>
      </c>
      <c r="AH41" s="210" t="str">
        <f t="shared" si="80"/>
        <v/>
      </c>
      <c r="AI41" s="210" t="str">
        <f t="shared" si="81"/>
        <v/>
      </c>
      <c r="AJ41" s="210" t="str">
        <f t="shared" si="82"/>
        <v/>
      </c>
      <c r="AK41" s="210" t="str">
        <f t="shared" si="83"/>
        <v/>
      </c>
      <c r="AL41" s="210" t="str">
        <f t="shared" si="84"/>
        <v/>
      </c>
      <c r="AM41" s="210" t="str">
        <f t="shared" si="85"/>
        <v/>
      </c>
      <c r="AN41" s="210" t="str">
        <f t="shared" si="86"/>
        <v/>
      </c>
      <c r="AO41" s="210" t="str">
        <f t="shared" si="87"/>
        <v/>
      </c>
      <c r="AP41" s="210" t="str">
        <f t="shared" si="88"/>
        <v/>
      </c>
      <c r="AQ41" s="210" t="str">
        <f t="shared" si="89"/>
        <v/>
      </c>
      <c r="AR41" s="210" t="str">
        <f t="shared" si="90"/>
        <v/>
      </c>
      <c r="AS41" s="210" t="str">
        <f t="shared" si="91"/>
        <v/>
      </c>
      <c r="AT41" s="210" t="str">
        <f t="shared" si="92"/>
        <v/>
      </c>
      <c r="AU41" s="210" t="str">
        <f t="shared" si="93"/>
        <v/>
      </c>
      <c r="AV41" s="210" t="str">
        <f t="shared" si="94"/>
        <v/>
      </c>
      <c r="AW41" s="210" t="str">
        <f t="shared" si="95"/>
        <v/>
      </c>
      <c r="AX41" s="210" t="str">
        <f t="shared" si="96"/>
        <v/>
      </c>
      <c r="AY41" s="210" t="str">
        <f t="shared" si="97"/>
        <v/>
      </c>
      <c r="AZ41" s="210" t="str">
        <f t="shared" si="98"/>
        <v/>
      </c>
      <c r="BA41" s="210" t="str">
        <f t="shared" si="99"/>
        <v/>
      </c>
      <c r="BB41" s="210" t="str">
        <f t="shared" si="100"/>
        <v/>
      </c>
      <c r="BC41" s="210" t="str">
        <f t="shared" si="101"/>
        <v/>
      </c>
      <c r="BD41" s="210" t="str">
        <f t="shared" si="102"/>
        <v/>
      </c>
      <c r="BE41" s="210" t="str">
        <f t="shared" si="103"/>
        <v/>
      </c>
      <c r="BF41" s="210" t="str">
        <f t="shared" si="104"/>
        <v/>
      </c>
      <c r="BG41" s="210" t="str">
        <f t="shared" si="105"/>
        <v/>
      </c>
      <c r="BH41" s="210" t="str">
        <f t="shared" si="106"/>
        <v/>
      </c>
      <c r="BI41" s="210" t="str">
        <f t="shared" si="107"/>
        <v/>
      </c>
      <c r="BJ41" s="210" t="str">
        <f t="shared" si="108"/>
        <v/>
      </c>
      <c r="BK41" s="210" t="str">
        <f t="shared" si="109"/>
        <v/>
      </c>
      <c r="BL41" s="210" t="str">
        <f t="shared" si="110"/>
        <v/>
      </c>
      <c r="BM41" s="210" t="str">
        <f t="shared" si="69"/>
        <v/>
      </c>
      <c r="BN41" s="210" t="str">
        <f t="shared" si="46"/>
        <v/>
      </c>
      <c r="BO41" s="210" t="str">
        <f t="shared" si="47"/>
        <v/>
      </c>
      <c r="BP41" s="210" t="str">
        <f t="shared" si="48"/>
        <v/>
      </c>
      <c r="BQ41" s="210" t="str">
        <f t="shared" si="49"/>
        <v/>
      </c>
      <c r="BR41" s="210" t="str">
        <f t="shared" si="70"/>
        <v/>
      </c>
      <c r="BS41" s="210" t="str">
        <f t="shared" si="50"/>
        <v/>
      </c>
      <c r="BT41" s="210" t="str">
        <f t="shared" si="51"/>
        <v/>
      </c>
      <c r="BU41" s="210" t="str">
        <f t="shared" si="52"/>
        <v/>
      </c>
      <c r="BV41" s="210" t="str">
        <f t="shared" si="71"/>
        <v/>
      </c>
      <c r="BW41" s="210" t="str">
        <f t="shared" si="53"/>
        <v/>
      </c>
      <c r="BX41" s="210" t="str">
        <f t="shared" si="54"/>
        <v/>
      </c>
      <c r="BY41" s="210" t="str">
        <f t="shared" si="55"/>
        <v/>
      </c>
      <c r="BZ41" s="210" t="str">
        <f t="shared" si="56"/>
        <v/>
      </c>
      <c r="CA41" s="210" t="str">
        <f t="shared" si="72"/>
        <v/>
      </c>
      <c r="CB41" s="210" t="str">
        <f t="shared" si="57"/>
        <v/>
      </c>
      <c r="CC41" s="210" t="str">
        <f t="shared" si="58"/>
        <v/>
      </c>
      <c r="CD41" s="210" t="str">
        <f t="shared" si="59"/>
        <v/>
      </c>
      <c r="CE41" s="251">
        <f t="shared" si="111"/>
        <v>0</v>
      </c>
      <c r="CF41" s="251">
        <f t="shared" si="112"/>
        <v>0</v>
      </c>
      <c r="CG41" s="251">
        <f t="shared" si="113"/>
        <v>0</v>
      </c>
      <c r="CH41" s="251">
        <f t="shared" si="114"/>
        <v>0</v>
      </c>
      <c r="CI41" s="251">
        <f t="shared" si="115"/>
        <v>0</v>
      </c>
      <c r="CJ41" s="251">
        <f t="shared" si="116"/>
        <v>0</v>
      </c>
      <c r="CK41" s="251">
        <f t="shared" si="117"/>
        <v>0</v>
      </c>
      <c r="CL41" s="251">
        <f t="shared" si="118"/>
        <v>0</v>
      </c>
      <c r="CM41" s="251">
        <f t="shared" si="119"/>
        <v>0</v>
      </c>
    </row>
    <row r="42" spans="1:91" ht="20.100000000000001" customHeight="1">
      <c r="A42" s="272"/>
      <c r="B42" s="273"/>
      <c r="C42" s="273"/>
      <c r="D42" s="272"/>
      <c r="E42" s="268">
        <f>Woody!B41</f>
        <v>0</v>
      </c>
      <c r="F42" s="269">
        <f>Woody!C41</f>
        <v>0</v>
      </c>
      <c r="G42" s="269">
        <f>Woody!D41</f>
        <v>0</v>
      </c>
      <c r="H42" s="270"/>
      <c r="I42" s="270"/>
      <c r="J42" s="270"/>
      <c r="K42" s="270"/>
      <c r="L42" s="270"/>
      <c r="M42" s="270"/>
      <c r="N42" s="270"/>
      <c r="O42" s="270"/>
      <c r="P42" s="270"/>
      <c r="S42" s="252">
        <f t="shared" si="60"/>
        <v>0</v>
      </c>
      <c r="T42" s="210">
        <f t="shared" si="120"/>
        <v>0</v>
      </c>
      <c r="U42" s="210">
        <f t="shared" si="120"/>
        <v>0</v>
      </c>
      <c r="V42" s="210">
        <f t="shared" si="120"/>
        <v>0</v>
      </c>
      <c r="W42" s="210">
        <f t="shared" si="120"/>
        <v>0</v>
      </c>
      <c r="X42" s="210">
        <f t="shared" si="120"/>
        <v>0</v>
      </c>
      <c r="Y42" s="210">
        <f t="shared" si="120"/>
        <v>0</v>
      </c>
      <c r="Z42" s="210">
        <f t="shared" si="45"/>
        <v>0</v>
      </c>
      <c r="AC42" s="210" t="str">
        <f t="shared" si="75"/>
        <v/>
      </c>
      <c r="AD42" s="210" t="str">
        <f t="shared" si="76"/>
        <v/>
      </c>
      <c r="AE42" s="210" t="str">
        <f t="shared" si="77"/>
        <v/>
      </c>
      <c r="AF42" s="210" t="str">
        <f t="shared" si="78"/>
        <v/>
      </c>
      <c r="AG42" s="210" t="str">
        <f t="shared" si="79"/>
        <v/>
      </c>
      <c r="AH42" s="210" t="str">
        <f t="shared" si="80"/>
        <v/>
      </c>
      <c r="AI42" s="210" t="str">
        <f t="shared" si="81"/>
        <v/>
      </c>
      <c r="AJ42" s="210" t="str">
        <f t="shared" si="82"/>
        <v/>
      </c>
      <c r="AK42" s="210" t="str">
        <f t="shared" si="83"/>
        <v/>
      </c>
      <c r="AL42" s="210" t="str">
        <f t="shared" si="84"/>
        <v/>
      </c>
      <c r="AM42" s="210" t="str">
        <f t="shared" si="85"/>
        <v/>
      </c>
      <c r="AN42" s="210" t="str">
        <f t="shared" si="86"/>
        <v/>
      </c>
      <c r="AO42" s="210" t="str">
        <f t="shared" si="87"/>
        <v/>
      </c>
      <c r="AP42" s="210" t="str">
        <f t="shared" si="88"/>
        <v/>
      </c>
      <c r="AQ42" s="210" t="str">
        <f t="shared" si="89"/>
        <v/>
      </c>
      <c r="AR42" s="210" t="str">
        <f t="shared" si="90"/>
        <v/>
      </c>
      <c r="AS42" s="210" t="str">
        <f t="shared" si="91"/>
        <v/>
      </c>
      <c r="AT42" s="210" t="str">
        <f t="shared" si="92"/>
        <v/>
      </c>
      <c r="AU42" s="210" t="str">
        <f t="shared" si="93"/>
        <v/>
      </c>
      <c r="AV42" s="210" t="str">
        <f t="shared" si="94"/>
        <v/>
      </c>
      <c r="AW42" s="210" t="str">
        <f t="shared" si="95"/>
        <v/>
      </c>
      <c r="AX42" s="210" t="str">
        <f t="shared" si="96"/>
        <v/>
      </c>
      <c r="AY42" s="210" t="str">
        <f t="shared" si="97"/>
        <v/>
      </c>
      <c r="AZ42" s="210" t="str">
        <f t="shared" si="98"/>
        <v/>
      </c>
      <c r="BA42" s="210" t="str">
        <f t="shared" si="99"/>
        <v/>
      </c>
      <c r="BB42" s="210" t="str">
        <f t="shared" si="100"/>
        <v/>
      </c>
      <c r="BC42" s="210" t="str">
        <f t="shared" si="101"/>
        <v/>
      </c>
      <c r="BD42" s="210" t="str">
        <f t="shared" si="102"/>
        <v/>
      </c>
      <c r="BE42" s="210" t="str">
        <f t="shared" si="103"/>
        <v/>
      </c>
      <c r="BF42" s="210" t="str">
        <f t="shared" si="104"/>
        <v/>
      </c>
      <c r="BG42" s="210" t="str">
        <f t="shared" si="105"/>
        <v/>
      </c>
      <c r="BH42" s="210" t="str">
        <f t="shared" si="106"/>
        <v/>
      </c>
      <c r="BI42" s="210" t="str">
        <f t="shared" si="107"/>
        <v/>
      </c>
      <c r="BJ42" s="210" t="str">
        <f t="shared" si="108"/>
        <v/>
      </c>
      <c r="BK42" s="210" t="str">
        <f t="shared" si="109"/>
        <v/>
      </c>
      <c r="BL42" s="210" t="str">
        <f t="shared" si="110"/>
        <v/>
      </c>
      <c r="BM42" s="210" t="str">
        <f t="shared" si="69"/>
        <v/>
      </c>
      <c r="BN42" s="210" t="str">
        <f t="shared" si="46"/>
        <v/>
      </c>
      <c r="BO42" s="210" t="str">
        <f t="shared" si="47"/>
        <v/>
      </c>
      <c r="BP42" s="210" t="str">
        <f t="shared" si="48"/>
        <v/>
      </c>
      <c r="BQ42" s="210" t="str">
        <f t="shared" si="49"/>
        <v/>
      </c>
      <c r="BR42" s="210" t="str">
        <f t="shared" si="70"/>
        <v/>
      </c>
      <c r="BS42" s="210" t="str">
        <f t="shared" si="50"/>
        <v/>
      </c>
      <c r="BT42" s="210" t="str">
        <f t="shared" si="51"/>
        <v/>
      </c>
      <c r="BU42" s="210" t="str">
        <f t="shared" si="52"/>
        <v/>
      </c>
      <c r="BV42" s="210" t="str">
        <f t="shared" si="71"/>
        <v/>
      </c>
      <c r="BW42" s="210" t="str">
        <f t="shared" si="53"/>
        <v/>
      </c>
      <c r="BX42" s="210" t="str">
        <f t="shared" si="54"/>
        <v/>
      </c>
      <c r="BY42" s="210" t="str">
        <f t="shared" si="55"/>
        <v/>
      </c>
      <c r="BZ42" s="210" t="str">
        <f t="shared" si="56"/>
        <v/>
      </c>
      <c r="CA42" s="210" t="str">
        <f t="shared" si="72"/>
        <v/>
      </c>
      <c r="CB42" s="210" t="str">
        <f t="shared" si="57"/>
        <v/>
      </c>
      <c r="CC42" s="210" t="str">
        <f t="shared" si="58"/>
        <v/>
      </c>
      <c r="CD42" s="210" t="str">
        <f t="shared" si="59"/>
        <v/>
      </c>
      <c r="CE42" s="251">
        <f t="shared" si="111"/>
        <v>0</v>
      </c>
      <c r="CF42" s="251">
        <f t="shared" si="112"/>
        <v>0</v>
      </c>
      <c r="CG42" s="251">
        <f t="shared" si="113"/>
        <v>0</v>
      </c>
      <c r="CH42" s="251">
        <f t="shared" si="114"/>
        <v>0</v>
      </c>
      <c r="CI42" s="251">
        <f t="shared" si="115"/>
        <v>0</v>
      </c>
      <c r="CJ42" s="251">
        <f t="shared" si="116"/>
        <v>0</v>
      </c>
      <c r="CK42" s="251">
        <f t="shared" si="117"/>
        <v>0</v>
      </c>
      <c r="CL42" s="251">
        <f t="shared" si="118"/>
        <v>0</v>
      </c>
      <c r="CM42" s="251">
        <f t="shared" si="119"/>
        <v>0</v>
      </c>
    </row>
    <row r="43" spans="1:91" ht="20.100000000000001" customHeight="1">
      <c r="A43" s="272"/>
      <c r="B43" s="273"/>
      <c r="C43" s="273"/>
      <c r="D43" s="272"/>
      <c r="E43" s="268">
        <f>Woody!B42</f>
        <v>0</v>
      </c>
      <c r="F43" s="269">
        <f>Woody!C42</f>
        <v>0</v>
      </c>
      <c r="G43" s="269">
        <f>Woody!D42</f>
        <v>0</v>
      </c>
      <c r="H43" s="270"/>
      <c r="I43" s="270"/>
      <c r="J43" s="270"/>
      <c r="K43" s="270"/>
      <c r="L43" s="270"/>
      <c r="M43" s="270"/>
      <c r="N43" s="270"/>
      <c r="O43" s="270"/>
      <c r="P43" s="270"/>
      <c r="S43" s="252">
        <f t="shared" si="60"/>
        <v>0</v>
      </c>
      <c r="T43" s="210">
        <f t="shared" si="120"/>
        <v>0</v>
      </c>
      <c r="U43" s="210">
        <f t="shared" si="120"/>
        <v>0</v>
      </c>
      <c r="V43" s="210">
        <f t="shared" si="120"/>
        <v>0</v>
      </c>
      <c r="W43" s="210">
        <f t="shared" si="120"/>
        <v>0</v>
      </c>
      <c r="X43" s="210">
        <f t="shared" si="120"/>
        <v>0</v>
      </c>
      <c r="Y43" s="210">
        <f t="shared" si="120"/>
        <v>0</v>
      </c>
      <c r="Z43" s="210">
        <f t="shared" si="45"/>
        <v>0</v>
      </c>
      <c r="AC43" s="210" t="str">
        <f t="shared" si="75"/>
        <v/>
      </c>
      <c r="AD43" s="210" t="str">
        <f t="shared" si="76"/>
        <v/>
      </c>
      <c r="AE43" s="210" t="str">
        <f t="shared" si="77"/>
        <v/>
      </c>
      <c r="AF43" s="210" t="str">
        <f t="shared" si="78"/>
        <v/>
      </c>
      <c r="AG43" s="210" t="str">
        <f t="shared" si="79"/>
        <v/>
      </c>
      <c r="AH43" s="210" t="str">
        <f t="shared" si="80"/>
        <v/>
      </c>
      <c r="AI43" s="210" t="str">
        <f t="shared" si="81"/>
        <v/>
      </c>
      <c r="AJ43" s="210" t="str">
        <f t="shared" si="82"/>
        <v/>
      </c>
      <c r="AK43" s="210" t="str">
        <f t="shared" si="83"/>
        <v/>
      </c>
      <c r="AL43" s="210" t="str">
        <f t="shared" si="84"/>
        <v/>
      </c>
      <c r="AM43" s="210" t="str">
        <f t="shared" si="85"/>
        <v/>
      </c>
      <c r="AN43" s="210" t="str">
        <f t="shared" si="86"/>
        <v/>
      </c>
      <c r="AO43" s="210" t="str">
        <f t="shared" si="87"/>
        <v/>
      </c>
      <c r="AP43" s="210" t="str">
        <f t="shared" si="88"/>
        <v/>
      </c>
      <c r="AQ43" s="210" t="str">
        <f t="shared" si="89"/>
        <v/>
      </c>
      <c r="AR43" s="210" t="str">
        <f t="shared" si="90"/>
        <v/>
      </c>
      <c r="AS43" s="210" t="str">
        <f t="shared" si="91"/>
        <v/>
      </c>
      <c r="AT43" s="210" t="str">
        <f t="shared" si="92"/>
        <v/>
      </c>
      <c r="AU43" s="210" t="str">
        <f t="shared" si="93"/>
        <v/>
      </c>
      <c r="AV43" s="210" t="str">
        <f t="shared" si="94"/>
        <v/>
      </c>
      <c r="AW43" s="210" t="str">
        <f t="shared" si="95"/>
        <v/>
      </c>
      <c r="AX43" s="210" t="str">
        <f t="shared" si="96"/>
        <v/>
      </c>
      <c r="AY43" s="210" t="str">
        <f t="shared" si="97"/>
        <v/>
      </c>
      <c r="AZ43" s="210" t="str">
        <f t="shared" si="98"/>
        <v/>
      </c>
      <c r="BA43" s="210" t="str">
        <f t="shared" si="99"/>
        <v/>
      </c>
      <c r="BB43" s="210" t="str">
        <f t="shared" si="100"/>
        <v/>
      </c>
      <c r="BC43" s="210" t="str">
        <f t="shared" si="101"/>
        <v/>
      </c>
      <c r="BD43" s="210" t="str">
        <f t="shared" si="102"/>
        <v/>
      </c>
      <c r="BE43" s="210" t="str">
        <f t="shared" si="103"/>
        <v/>
      </c>
      <c r="BF43" s="210" t="str">
        <f t="shared" si="104"/>
        <v/>
      </c>
      <c r="BG43" s="210" t="str">
        <f t="shared" si="105"/>
        <v/>
      </c>
      <c r="BH43" s="210" t="str">
        <f t="shared" si="106"/>
        <v/>
      </c>
      <c r="BI43" s="210" t="str">
        <f t="shared" si="107"/>
        <v/>
      </c>
      <c r="BJ43" s="210" t="str">
        <f t="shared" si="108"/>
        <v/>
      </c>
      <c r="BK43" s="210" t="str">
        <f t="shared" si="109"/>
        <v/>
      </c>
      <c r="BL43" s="210" t="str">
        <f t="shared" si="110"/>
        <v/>
      </c>
      <c r="BM43" s="210" t="str">
        <f t="shared" si="69"/>
        <v/>
      </c>
      <c r="BN43" s="210" t="str">
        <f t="shared" si="46"/>
        <v/>
      </c>
      <c r="BO43" s="210" t="str">
        <f t="shared" si="47"/>
        <v/>
      </c>
      <c r="BP43" s="210" t="str">
        <f t="shared" si="48"/>
        <v/>
      </c>
      <c r="BQ43" s="210" t="str">
        <f t="shared" si="49"/>
        <v/>
      </c>
      <c r="BR43" s="210" t="str">
        <f t="shared" si="70"/>
        <v/>
      </c>
      <c r="BS43" s="210" t="str">
        <f t="shared" si="50"/>
        <v/>
      </c>
      <c r="BT43" s="210" t="str">
        <f t="shared" si="51"/>
        <v/>
      </c>
      <c r="BU43" s="210" t="str">
        <f t="shared" si="52"/>
        <v/>
      </c>
      <c r="BV43" s="210" t="str">
        <f t="shared" si="71"/>
        <v/>
      </c>
      <c r="BW43" s="210" t="str">
        <f t="shared" si="53"/>
        <v/>
      </c>
      <c r="BX43" s="210" t="str">
        <f t="shared" si="54"/>
        <v/>
      </c>
      <c r="BY43" s="210" t="str">
        <f t="shared" si="55"/>
        <v/>
      </c>
      <c r="BZ43" s="210" t="str">
        <f t="shared" si="56"/>
        <v/>
      </c>
      <c r="CA43" s="210" t="str">
        <f t="shared" si="72"/>
        <v/>
      </c>
      <c r="CB43" s="210" t="str">
        <f t="shared" si="57"/>
        <v/>
      </c>
      <c r="CC43" s="210" t="str">
        <f t="shared" si="58"/>
        <v/>
      </c>
      <c r="CD43" s="210" t="str">
        <f t="shared" si="59"/>
        <v/>
      </c>
      <c r="CE43" s="251">
        <f t="shared" si="111"/>
        <v>0</v>
      </c>
      <c r="CF43" s="251">
        <f t="shared" si="112"/>
        <v>0</v>
      </c>
      <c r="CG43" s="251">
        <f t="shared" si="113"/>
        <v>0</v>
      </c>
      <c r="CH43" s="251">
        <f t="shared" si="114"/>
        <v>0</v>
      </c>
      <c r="CI43" s="251">
        <f t="shared" si="115"/>
        <v>0</v>
      </c>
      <c r="CJ43" s="251">
        <f t="shared" si="116"/>
        <v>0</v>
      </c>
      <c r="CK43" s="251">
        <f t="shared" si="117"/>
        <v>0</v>
      </c>
      <c r="CL43" s="251">
        <f t="shared" si="118"/>
        <v>0</v>
      </c>
      <c r="CM43" s="251">
        <f t="shared" si="119"/>
        <v>0</v>
      </c>
    </row>
    <row r="44" spans="1:91" ht="20.100000000000001" customHeight="1">
      <c r="A44" s="272"/>
      <c r="B44" s="273"/>
      <c r="C44" s="273"/>
      <c r="D44" s="272"/>
      <c r="E44" s="268">
        <f>Woody!B43</f>
        <v>0</v>
      </c>
      <c r="F44" s="269">
        <f>Woody!C43</f>
        <v>0</v>
      </c>
      <c r="G44" s="269">
        <f>Woody!D43</f>
        <v>0</v>
      </c>
      <c r="H44" s="270"/>
      <c r="I44" s="270"/>
      <c r="J44" s="270"/>
      <c r="K44" s="270"/>
      <c r="L44" s="270"/>
      <c r="M44" s="270"/>
      <c r="N44" s="270"/>
      <c r="O44" s="270"/>
      <c r="P44" s="270"/>
      <c r="S44" s="252">
        <f t="shared" si="60"/>
        <v>0</v>
      </c>
      <c r="T44" s="210">
        <f t="shared" si="120"/>
        <v>0</v>
      </c>
      <c r="U44" s="210">
        <f t="shared" si="120"/>
        <v>0</v>
      </c>
      <c r="V44" s="210">
        <f t="shared" si="120"/>
        <v>0</v>
      </c>
      <c r="W44" s="210">
        <f t="shared" si="120"/>
        <v>0</v>
      </c>
      <c r="X44" s="210">
        <f t="shared" si="120"/>
        <v>0</v>
      </c>
      <c r="Y44" s="210">
        <f t="shared" si="120"/>
        <v>0</v>
      </c>
      <c r="Z44" s="210">
        <f t="shared" si="45"/>
        <v>0</v>
      </c>
      <c r="AC44" s="210" t="str">
        <f t="shared" si="75"/>
        <v/>
      </c>
      <c r="AD44" s="210" t="str">
        <f t="shared" si="76"/>
        <v/>
      </c>
      <c r="AE44" s="210" t="str">
        <f t="shared" si="77"/>
        <v/>
      </c>
      <c r="AF44" s="210" t="str">
        <f t="shared" si="78"/>
        <v/>
      </c>
      <c r="AG44" s="210" t="str">
        <f t="shared" si="79"/>
        <v/>
      </c>
      <c r="AH44" s="210" t="str">
        <f t="shared" si="80"/>
        <v/>
      </c>
      <c r="AI44" s="210" t="str">
        <f t="shared" si="81"/>
        <v/>
      </c>
      <c r="AJ44" s="210" t="str">
        <f t="shared" si="82"/>
        <v/>
      </c>
      <c r="AK44" s="210" t="str">
        <f t="shared" si="83"/>
        <v/>
      </c>
      <c r="AL44" s="210" t="str">
        <f t="shared" si="84"/>
        <v/>
      </c>
      <c r="AM44" s="210" t="str">
        <f t="shared" si="85"/>
        <v/>
      </c>
      <c r="AN44" s="210" t="str">
        <f t="shared" si="86"/>
        <v/>
      </c>
      <c r="AO44" s="210" t="str">
        <f t="shared" si="87"/>
        <v/>
      </c>
      <c r="AP44" s="210" t="str">
        <f t="shared" si="88"/>
        <v/>
      </c>
      <c r="AQ44" s="210" t="str">
        <f t="shared" si="89"/>
        <v/>
      </c>
      <c r="AR44" s="210" t="str">
        <f t="shared" si="90"/>
        <v/>
      </c>
      <c r="AS44" s="210" t="str">
        <f t="shared" si="91"/>
        <v/>
      </c>
      <c r="AT44" s="210" t="str">
        <f t="shared" si="92"/>
        <v/>
      </c>
      <c r="AU44" s="210" t="str">
        <f t="shared" si="93"/>
        <v/>
      </c>
      <c r="AV44" s="210" t="str">
        <f t="shared" si="94"/>
        <v/>
      </c>
      <c r="AW44" s="210" t="str">
        <f t="shared" si="95"/>
        <v/>
      </c>
      <c r="AX44" s="210" t="str">
        <f t="shared" si="96"/>
        <v/>
      </c>
      <c r="AY44" s="210" t="str">
        <f t="shared" si="97"/>
        <v/>
      </c>
      <c r="AZ44" s="210" t="str">
        <f t="shared" si="98"/>
        <v/>
      </c>
      <c r="BA44" s="210" t="str">
        <f t="shared" si="99"/>
        <v/>
      </c>
      <c r="BB44" s="210" t="str">
        <f t="shared" si="100"/>
        <v/>
      </c>
      <c r="BC44" s="210" t="str">
        <f t="shared" si="101"/>
        <v/>
      </c>
      <c r="BD44" s="210" t="str">
        <f t="shared" si="102"/>
        <v/>
      </c>
      <c r="BE44" s="210" t="str">
        <f t="shared" si="103"/>
        <v/>
      </c>
      <c r="BF44" s="210" t="str">
        <f t="shared" si="104"/>
        <v/>
      </c>
      <c r="BG44" s="210" t="str">
        <f t="shared" si="105"/>
        <v/>
      </c>
      <c r="BH44" s="210" t="str">
        <f t="shared" si="106"/>
        <v/>
      </c>
      <c r="BI44" s="210" t="str">
        <f t="shared" si="107"/>
        <v/>
      </c>
      <c r="BJ44" s="210" t="str">
        <f t="shared" si="108"/>
        <v/>
      </c>
      <c r="BK44" s="210" t="str">
        <f t="shared" si="109"/>
        <v/>
      </c>
      <c r="BL44" s="210" t="str">
        <f t="shared" si="110"/>
        <v/>
      </c>
      <c r="BM44" s="210" t="str">
        <f t="shared" si="69"/>
        <v/>
      </c>
      <c r="BN44" s="210" t="str">
        <f t="shared" si="46"/>
        <v/>
      </c>
      <c r="BO44" s="210" t="str">
        <f t="shared" si="47"/>
        <v/>
      </c>
      <c r="BP44" s="210" t="str">
        <f t="shared" si="48"/>
        <v/>
      </c>
      <c r="BQ44" s="210" t="str">
        <f t="shared" si="49"/>
        <v/>
      </c>
      <c r="BR44" s="210" t="str">
        <f t="shared" si="70"/>
        <v/>
      </c>
      <c r="BS44" s="210" t="str">
        <f t="shared" si="50"/>
        <v/>
      </c>
      <c r="BT44" s="210" t="str">
        <f t="shared" si="51"/>
        <v/>
      </c>
      <c r="BU44" s="210" t="str">
        <f t="shared" si="52"/>
        <v/>
      </c>
      <c r="BV44" s="210" t="str">
        <f t="shared" si="71"/>
        <v/>
      </c>
      <c r="BW44" s="210" t="str">
        <f t="shared" si="53"/>
        <v/>
      </c>
      <c r="BX44" s="210" t="str">
        <f t="shared" si="54"/>
        <v/>
      </c>
      <c r="BY44" s="210" t="str">
        <f t="shared" si="55"/>
        <v/>
      </c>
      <c r="BZ44" s="210" t="str">
        <f t="shared" si="56"/>
        <v/>
      </c>
      <c r="CA44" s="210" t="str">
        <f t="shared" si="72"/>
        <v/>
      </c>
      <c r="CB44" s="210" t="str">
        <f t="shared" si="57"/>
        <v/>
      </c>
      <c r="CC44" s="210" t="str">
        <f t="shared" si="58"/>
        <v/>
      </c>
      <c r="CD44" s="210" t="str">
        <f t="shared" si="59"/>
        <v/>
      </c>
      <c r="CE44" s="251">
        <f t="shared" si="111"/>
        <v>0</v>
      </c>
      <c r="CF44" s="251">
        <f t="shared" si="112"/>
        <v>0</v>
      </c>
      <c r="CG44" s="251">
        <f t="shared" si="113"/>
        <v>0</v>
      </c>
      <c r="CH44" s="251">
        <f t="shared" si="114"/>
        <v>0</v>
      </c>
      <c r="CI44" s="251">
        <f t="shared" si="115"/>
        <v>0</v>
      </c>
      <c r="CJ44" s="251">
        <f t="shared" si="116"/>
        <v>0</v>
      </c>
      <c r="CK44" s="251">
        <f t="shared" si="117"/>
        <v>0</v>
      </c>
      <c r="CL44" s="251">
        <f t="shared" si="118"/>
        <v>0</v>
      </c>
      <c r="CM44" s="251">
        <f t="shared" si="119"/>
        <v>0</v>
      </c>
    </row>
    <row r="45" spans="1:91" ht="20.100000000000001" hidden="1" customHeight="1">
      <c r="A45" s="272" t="str">
        <f>[1]Woody!A45</f>
        <v>GHU</v>
      </c>
      <c r="B45" s="273" t="str">
        <f>[1]Woody!B45</f>
        <v>#</v>
      </c>
      <c r="C45" s="273" t="str">
        <f>[1]Woody!C45</f>
        <v>#.#</v>
      </c>
      <c r="D45" s="272" t="str">
        <f>[1]Woody!D45</f>
        <v>LB</v>
      </c>
      <c r="E45" s="268">
        <f>[1]Woody!E45</f>
        <v>0</v>
      </c>
      <c r="F45" s="269">
        <f>[1]Woody!F45</f>
        <v>0</v>
      </c>
      <c r="G45" s="269">
        <f>[1]Woody!G45</f>
        <v>0</v>
      </c>
      <c r="H45" s="270"/>
      <c r="I45" s="270"/>
      <c r="J45" s="270"/>
      <c r="K45" s="270"/>
      <c r="L45" s="270"/>
      <c r="M45" s="270"/>
      <c r="N45" s="270"/>
      <c r="O45" s="270"/>
      <c r="P45" s="270"/>
      <c r="R45" s="271"/>
      <c r="S45" s="252">
        <f t="shared" si="60"/>
        <v>0</v>
      </c>
      <c r="T45" s="210">
        <f t="shared" si="120"/>
        <v>0</v>
      </c>
      <c r="U45" s="210">
        <f t="shared" si="120"/>
        <v>0</v>
      </c>
      <c r="V45" s="210">
        <f t="shared" si="120"/>
        <v>0</v>
      </c>
      <c r="W45" s="210">
        <f t="shared" si="120"/>
        <v>0</v>
      </c>
      <c r="X45" s="210"/>
      <c r="Y45" s="210"/>
      <c r="Z45" s="210">
        <f t="shared" si="45"/>
        <v>0</v>
      </c>
      <c r="AC45" s="210" t="str">
        <f t="shared" si="75"/>
        <v/>
      </c>
      <c r="AD45" s="210" t="str">
        <f t="shared" si="76"/>
        <v/>
      </c>
      <c r="AE45" s="210" t="str">
        <f t="shared" si="77"/>
        <v/>
      </c>
      <c r="AF45" s="210" t="str">
        <f t="shared" si="78"/>
        <v/>
      </c>
      <c r="AG45" s="210" t="str">
        <f t="shared" si="79"/>
        <v/>
      </c>
      <c r="AH45" s="210" t="str">
        <f t="shared" si="80"/>
        <v/>
      </c>
      <c r="AI45" s="210" t="str">
        <f t="shared" si="81"/>
        <v/>
      </c>
      <c r="AJ45" s="210" t="str">
        <f t="shared" si="82"/>
        <v/>
      </c>
      <c r="AK45" s="210" t="str">
        <f t="shared" si="83"/>
        <v/>
      </c>
      <c r="AL45" s="210" t="str">
        <f t="shared" si="84"/>
        <v/>
      </c>
      <c r="AM45" s="210" t="str">
        <f t="shared" si="85"/>
        <v/>
      </c>
      <c r="AN45" s="210" t="str">
        <f t="shared" si="86"/>
        <v/>
      </c>
      <c r="AO45" s="210" t="str">
        <f t="shared" si="87"/>
        <v/>
      </c>
      <c r="AP45" s="210" t="str">
        <f t="shared" si="88"/>
        <v/>
      </c>
      <c r="AQ45" s="210" t="str">
        <f t="shared" si="89"/>
        <v/>
      </c>
      <c r="AR45" s="210" t="str">
        <f t="shared" si="90"/>
        <v/>
      </c>
      <c r="AS45" s="210" t="str">
        <f t="shared" si="91"/>
        <v/>
      </c>
      <c r="AT45" s="210" t="str">
        <f t="shared" si="92"/>
        <v/>
      </c>
      <c r="AU45" s="210" t="str">
        <f t="shared" si="93"/>
        <v/>
      </c>
      <c r="AV45" s="210" t="str">
        <f t="shared" si="94"/>
        <v/>
      </c>
      <c r="AW45" s="210" t="str">
        <f t="shared" si="95"/>
        <v/>
      </c>
      <c r="AX45" s="210" t="str">
        <f t="shared" si="96"/>
        <v/>
      </c>
      <c r="AY45" s="210" t="str">
        <f t="shared" si="97"/>
        <v/>
      </c>
      <c r="AZ45" s="210" t="str">
        <f t="shared" si="98"/>
        <v/>
      </c>
      <c r="BA45" s="210" t="str">
        <f t="shared" si="99"/>
        <v/>
      </c>
      <c r="BB45" s="210" t="str">
        <f t="shared" si="100"/>
        <v/>
      </c>
      <c r="BC45" s="210" t="str">
        <f t="shared" si="101"/>
        <v/>
      </c>
      <c r="BD45" s="210" t="str">
        <f t="shared" si="102"/>
        <v/>
      </c>
      <c r="BE45" s="210" t="str">
        <f t="shared" si="103"/>
        <v/>
      </c>
      <c r="BF45" s="210" t="str">
        <f t="shared" si="104"/>
        <v/>
      </c>
      <c r="BG45" s="210" t="str">
        <f t="shared" si="105"/>
        <v/>
      </c>
      <c r="BH45" s="210" t="str">
        <f t="shared" si="106"/>
        <v/>
      </c>
      <c r="BI45" s="210" t="str">
        <f t="shared" si="107"/>
        <v/>
      </c>
      <c r="BJ45" s="210" t="str">
        <f t="shared" si="108"/>
        <v/>
      </c>
      <c r="BK45" s="210" t="str">
        <f t="shared" si="109"/>
        <v/>
      </c>
      <c r="BL45" s="210" t="str">
        <f t="shared" si="110"/>
        <v/>
      </c>
      <c r="BM45" s="210"/>
      <c r="BN45" s="210"/>
      <c r="BO45" s="210"/>
      <c r="BP45" s="210"/>
      <c r="BQ45" s="210"/>
      <c r="BR45" s="210"/>
      <c r="BS45" s="210"/>
      <c r="BT45" s="210"/>
      <c r="BU45" s="210"/>
      <c r="BV45" s="210"/>
      <c r="BW45" s="210"/>
      <c r="BX45" s="210"/>
      <c r="BY45" s="210"/>
      <c r="BZ45" s="210"/>
      <c r="CA45" s="210"/>
      <c r="CB45" s="210"/>
      <c r="CC45" s="210"/>
      <c r="CD45" s="210"/>
      <c r="CE45" s="251">
        <f t="shared" si="111"/>
        <v>0</v>
      </c>
      <c r="CF45" s="251">
        <f t="shared" si="112"/>
        <v>0</v>
      </c>
      <c r="CG45" s="251">
        <f t="shared" si="113"/>
        <v>0</v>
      </c>
      <c r="CH45" s="251">
        <f t="shared" si="114"/>
        <v>0</v>
      </c>
      <c r="CI45" s="251">
        <f t="shared" si="115"/>
        <v>0</v>
      </c>
      <c r="CJ45" s="251">
        <f t="shared" si="116"/>
        <v>0</v>
      </c>
      <c r="CK45" s="251">
        <f t="shared" si="117"/>
        <v>0</v>
      </c>
      <c r="CL45" s="251">
        <f t="shared" si="118"/>
        <v>0</v>
      </c>
      <c r="CM45" s="251">
        <f t="shared" si="119"/>
        <v>0</v>
      </c>
    </row>
    <row r="46" spans="1:91" ht="20.100000000000001" hidden="1" customHeight="1">
      <c r="A46" s="272"/>
      <c r="B46" s="273"/>
      <c r="C46" s="273"/>
      <c r="D46" s="272"/>
      <c r="E46" s="268">
        <f>[1]Woody!E46</f>
        <v>0</v>
      </c>
      <c r="F46" s="269">
        <f>[1]Woody!F46</f>
        <v>0</v>
      </c>
      <c r="G46" s="269">
        <f>[1]Woody!G46</f>
        <v>0</v>
      </c>
      <c r="H46" s="270"/>
      <c r="I46" s="270"/>
      <c r="J46" s="270"/>
      <c r="K46" s="270"/>
      <c r="L46" s="270"/>
      <c r="M46" s="270"/>
      <c r="N46" s="270"/>
      <c r="O46" s="270"/>
      <c r="P46" s="270"/>
      <c r="R46" s="271"/>
      <c r="S46" s="252">
        <f t="shared" si="60"/>
        <v>0</v>
      </c>
      <c r="T46" s="210">
        <f t="shared" si="120"/>
        <v>0</v>
      </c>
      <c r="U46" s="210">
        <f t="shared" si="120"/>
        <v>0</v>
      </c>
      <c r="V46" s="210">
        <f t="shared" si="120"/>
        <v>0</v>
      </c>
      <c r="W46" s="210">
        <f t="shared" si="120"/>
        <v>0</v>
      </c>
      <c r="X46" s="210"/>
      <c r="Y46" s="210"/>
      <c r="Z46" s="210">
        <f t="shared" si="45"/>
        <v>0</v>
      </c>
      <c r="AC46" s="210" t="str">
        <f t="shared" si="75"/>
        <v/>
      </c>
      <c r="AD46" s="210" t="str">
        <f t="shared" si="76"/>
        <v/>
      </c>
      <c r="AE46" s="210" t="str">
        <f t="shared" si="77"/>
        <v/>
      </c>
      <c r="AF46" s="210" t="str">
        <f t="shared" si="78"/>
        <v/>
      </c>
      <c r="AG46" s="210" t="str">
        <f t="shared" si="79"/>
        <v/>
      </c>
      <c r="AH46" s="210" t="str">
        <f t="shared" si="80"/>
        <v/>
      </c>
      <c r="AI46" s="210" t="str">
        <f t="shared" si="81"/>
        <v/>
      </c>
      <c r="AJ46" s="210" t="str">
        <f t="shared" si="82"/>
        <v/>
      </c>
      <c r="AK46" s="210" t="str">
        <f t="shared" si="83"/>
        <v/>
      </c>
      <c r="AL46" s="210" t="str">
        <f t="shared" si="84"/>
        <v/>
      </c>
      <c r="AM46" s="210" t="str">
        <f t="shared" si="85"/>
        <v/>
      </c>
      <c r="AN46" s="210" t="str">
        <f t="shared" si="86"/>
        <v/>
      </c>
      <c r="AO46" s="210" t="str">
        <f t="shared" si="87"/>
        <v/>
      </c>
      <c r="AP46" s="210" t="str">
        <f t="shared" si="88"/>
        <v/>
      </c>
      <c r="AQ46" s="210" t="str">
        <f t="shared" si="89"/>
        <v/>
      </c>
      <c r="AR46" s="210" t="str">
        <f t="shared" si="90"/>
        <v/>
      </c>
      <c r="AS46" s="210" t="str">
        <f t="shared" si="91"/>
        <v/>
      </c>
      <c r="AT46" s="210" t="str">
        <f t="shared" si="92"/>
        <v/>
      </c>
      <c r="AU46" s="210" t="str">
        <f t="shared" si="93"/>
        <v/>
      </c>
      <c r="AV46" s="210" t="str">
        <f t="shared" si="94"/>
        <v/>
      </c>
      <c r="AW46" s="210" t="str">
        <f t="shared" si="95"/>
        <v/>
      </c>
      <c r="AX46" s="210" t="str">
        <f t="shared" si="96"/>
        <v/>
      </c>
      <c r="AY46" s="210" t="str">
        <f t="shared" si="97"/>
        <v/>
      </c>
      <c r="AZ46" s="210" t="str">
        <f t="shared" si="98"/>
        <v/>
      </c>
      <c r="BA46" s="210" t="str">
        <f t="shared" si="99"/>
        <v/>
      </c>
      <c r="BB46" s="210" t="str">
        <f t="shared" si="100"/>
        <v/>
      </c>
      <c r="BC46" s="210" t="str">
        <f t="shared" si="101"/>
        <v/>
      </c>
      <c r="BD46" s="210" t="str">
        <f t="shared" si="102"/>
        <v/>
      </c>
      <c r="BE46" s="210" t="str">
        <f t="shared" si="103"/>
        <v/>
      </c>
      <c r="BF46" s="210" t="str">
        <f t="shared" si="104"/>
        <v/>
      </c>
      <c r="BG46" s="210" t="str">
        <f t="shared" si="105"/>
        <v/>
      </c>
      <c r="BH46" s="210" t="str">
        <f t="shared" si="106"/>
        <v/>
      </c>
      <c r="BI46" s="210" t="str">
        <f t="shared" si="107"/>
        <v/>
      </c>
      <c r="BJ46" s="210" t="str">
        <f t="shared" si="108"/>
        <v/>
      </c>
      <c r="BK46" s="210" t="str">
        <f t="shared" si="109"/>
        <v/>
      </c>
      <c r="BL46" s="210" t="str">
        <f t="shared" si="110"/>
        <v/>
      </c>
      <c r="BM46" s="210"/>
      <c r="BN46" s="210"/>
      <c r="BO46" s="210"/>
      <c r="BP46" s="210"/>
      <c r="BQ46" s="210"/>
      <c r="BR46" s="210"/>
      <c r="BS46" s="210"/>
      <c r="BT46" s="210"/>
      <c r="BU46" s="210"/>
      <c r="BV46" s="210"/>
      <c r="BW46" s="210"/>
      <c r="BX46" s="210"/>
      <c r="BY46" s="210"/>
      <c r="BZ46" s="210"/>
      <c r="CA46" s="210"/>
      <c r="CB46" s="210"/>
      <c r="CC46" s="210"/>
      <c r="CD46" s="210"/>
      <c r="CE46" s="251">
        <f t="shared" si="111"/>
        <v>0</v>
      </c>
      <c r="CF46" s="251">
        <f t="shared" si="112"/>
        <v>0</v>
      </c>
      <c r="CG46" s="251">
        <f t="shared" si="113"/>
        <v>0</v>
      </c>
      <c r="CH46" s="251">
        <f t="shared" si="114"/>
        <v>0</v>
      </c>
      <c r="CI46" s="251">
        <f t="shared" si="115"/>
        <v>0</v>
      </c>
      <c r="CJ46" s="251">
        <f t="shared" si="116"/>
        <v>0</v>
      </c>
      <c r="CK46" s="251">
        <f t="shared" si="117"/>
        <v>0</v>
      </c>
      <c r="CL46" s="251">
        <f t="shared" si="118"/>
        <v>0</v>
      </c>
      <c r="CM46" s="251">
        <f t="shared" si="119"/>
        <v>0</v>
      </c>
    </row>
    <row r="47" spans="1:91" ht="20.100000000000001" hidden="1" customHeight="1">
      <c r="A47" s="272"/>
      <c r="B47" s="273"/>
      <c r="C47" s="273"/>
      <c r="D47" s="272"/>
      <c r="E47" s="268">
        <f>[1]Woody!E47</f>
        <v>0</v>
      </c>
      <c r="F47" s="269">
        <f>[1]Woody!F47</f>
        <v>0</v>
      </c>
      <c r="G47" s="269">
        <f>[1]Woody!G47</f>
        <v>0</v>
      </c>
      <c r="H47" s="270"/>
      <c r="I47" s="270"/>
      <c r="J47" s="270"/>
      <c r="K47" s="270"/>
      <c r="L47" s="270"/>
      <c r="M47" s="270"/>
      <c r="N47" s="270"/>
      <c r="O47" s="270"/>
      <c r="P47" s="270"/>
      <c r="R47" s="271"/>
      <c r="S47" s="252">
        <f t="shared" si="60"/>
        <v>0</v>
      </c>
      <c r="T47" s="210">
        <f t="shared" si="120"/>
        <v>0</v>
      </c>
      <c r="U47" s="210">
        <f t="shared" si="120"/>
        <v>0</v>
      </c>
      <c r="V47" s="210">
        <f t="shared" si="120"/>
        <v>0</v>
      </c>
      <c r="W47" s="210">
        <f t="shared" si="120"/>
        <v>0</v>
      </c>
      <c r="X47" s="210"/>
      <c r="Y47" s="210"/>
      <c r="Z47" s="210">
        <f t="shared" si="45"/>
        <v>0</v>
      </c>
      <c r="AC47" s="210" t="str">
        <f t="shared" si="75"/>
        <v/>
      </c>
      <c r="AD47" s="210" t="str">
        <f t="shared" si="76"/>
        <v/>
      </c>
      <c r="AE47" s="210" t="str">
        <f t="shared" si="77"/>
        <v/>
      </c>
      <c r="AF47" s="210" t="str">
        <f t="shared" si="78"/>
        <v/>
      </c>
      <c r="AG47" s="210" t="str">
        <f t="shared" si="79"/>
        <v/>
      </c>
      <c r="AH47" s="210" t="str">
        <f t="shared" si="80"/>
        <v/>
      </c>
      <c r="AI47" s="210" t="str">
        <f t="shared" si="81"/>
        <v/>
      </c>
      <c r="AJ47" s="210" t="str">
        <f t="shared" si="82"/>
        <v/>
      </c>
      <c r="AK47" s="210" t="str">
        <f t="shared" si="83"/>
        <v/>
      </c>
      <c r="AL47" s="210" t="str">
        <f t="shared" si="84"/>
        <v/>
      </c>
      <c r="AM47" s="210" t="str">
        <f t="shared" si="85"/>
        <v/>
      </c>
      <c r="AN47" s="210" t="str">
        <f t="shared" si="86"/>
        <v/>
      </c>
      <c r="AO47" s="210" t="str">
        <f t="shared" si="87"/>
        <v/>
      </c>
      <c r="AP47" s="210" t="str">
        <f t="shared" si="88"/>
        <v/>
      </c>
      <c r="AQ47" s="210" t="str">
        <f t="shared" si="89"/>
        <v/>
      </c>
      <c r="AR47" s="210" t="str">
        <f t="shared" si="90"/>
        <v/>
      </c>
      <c r="AS47" s="210" t="str">
        <f t="shared" si="91"/>
        <v/>
      </c>
      <c r="AT47" s="210" t="str">
        <f t="shared" si="92"/>
        <v/>
      </c>
      <c r="AU47" s="210" t="str">
        <f t="shared" si="93"/>
        <v/>
      </c>
      <c r="AV47" s="210" t="str">
        <f t="shared" si="94"/>
        <v/>
      </c>
      <c r="AW47" s="210" t="str">
        <f t="shared" si="95"/>
        <v/>
      </c>
      <c r="AX47" s="210" t="str">
        <f t="shared" si="96"/>
        <v/>
      </c>
      <c r="AY47" s="210" t="str">
        <f t="shared" si="97"/>
        <v/>
      </c>
      <c r="AZ47" s="210" t="str">
        <f t="shared" si="98"/>
        <v/>
      </c>
      <c r="BA47" s="210" t="str">
        <f t="shared" si="99"/>
        <v/>
      </c>
      <c r="BB47" s="210" t="str">
        <f t="shared" si="100"/>
        <v/>
      </c>
      <c r="BC47" s="210" t="str">
        <f t="shared" si="101"/>
        <v/>
      </c>
      <c r="BD47" s="210" t="str">
        <f t="shared" si="102"/>
        <v/>
      </c>
      <c r="BE47" s="210" t="str">
        <f t="shared" si="103"/>
        <v/>
      </c>
      <c r="BF47" s="210" t="str">
        <f t="shared" si="104"/>
        <v/>
      </c>
      <c r="BG47" s="210" t="str">
        <f t="shared" si="105"/>
        <v/>
      </c>
      <c r="BH47" s="210" t="str">
        <f t="shared" si="106"/>
        <v/>
      </c>
      <c r="BI47" s="210" t="str">
        <f t="shared" si="107"/>
        <v/>
      </c>
      <c r="BJ47" s="210" t="str">
        <f t="shared" si="108"/>
        <v/>
      </c>
      <c r="BK47" s="210" t="str">
        <f t="shared" si="109"/>
        <v/>
      </c>
      <c r="BL47" s="210" t="str">
        <f t="shared" si="110"/>
        <v/>
      </c>
      <c r="BM47" s="210"/>
      <c r="BN47" s="210"/>
      <c r="BO47" s="210"/>
      <c r="BP47" s="210"/>
      <c r="BQ47" s="210"/>
      <c r="BR47" s="210"/>
      <c r="BS47" s="210"/>
      <c r="BT47" s="210"/>
      <c r="BU47" s="210"/>
      <c r="BV47" s="210"/>
      <c r="BW47" s="210"/>
      <c r="BX47" s="210"/>
      <c r="BY47" s="210"/>
      <c r="BZ47" s="210"/>
      <c r="CA47" s="210"/>
      <c r="CB47" s="210"/>
      <c r="CC47" s="210"/>
      <c r="CD47" s="210"/>
      <c r="CE47" s="251">
        <f t="shared" si="111"/>
        <v>0</v>
      </c>
      <c r="CF47" s="251">
        <f t="shared" si="112"/>
        <v>0</v>
      </c>
      <c r="CG47" s="251">
        <f t="shared" si="113"/>
        <v>0</v>
      </c>
      <c r="CH47" s="251">
        <f t="shared" si="114"/>
        <v>0</v>
      </c>
      <c r="CI47" s="251">
        <f t="shared" si="115"/>
        <v>0</v>
      </c>
      <c r="CJ47" s="251">
        <f t="shared" si="116"/>
        <v>0</v>
      </c>
      <c r="CK47" s="251">
        <f t="shared" si="117"/>
        <v>0</v>
      </c>
      <c r="CL47" s="251">
        <f t="shared" si="118"/>
        <v>0</v>
      </c>
      <c r="CM47" s="251">
        <f t="shared" si="119"/>
        <v>0</v>
      </c>
    </row>
    <row r="48" spans="1:91" ht="20.100000000000001" hidden="1" customHeight="1">
      <c r="A48" s="272"/>
      <c r="B48" s="273"/>
      <c r="C48" s="273"/>
      <c r="D48" s="272"/>
      <c r="E48" s="268">
        <f>[1]Woody!E48</f>
        <v>0</v>
      </c>
      <c r="F48" s="269">
        <f>[1]Woody!F48</f>
        <v>0</v>
      </c>
      <c r="G48" s="269">
        <f>[1]Woody!G48</f>
        <v>0</v>
      </c>
      <c r="H48" s="270"/>
      <c r="I48" s="270"/>
      <c r="J48" s="270"/>
      <c r="K48" s="270"/>
      <c r="L48" s="270"/>
      <c r="M48" s="270"/>
      <c r="N48" s="270"/>
      <c r="O48" s="270"/>
      <c r="P48" s="270"/>
      <c r="R48" s="271"/>
      <c r="S48" s="252">
        <f t="shared" si="60"/>
        <v>0</v>
      </c>
      <c r="T48" s="210">
        <f t="shared" si="120"/>
        <v>0</v>
      </c>
      <c r="U48" s="210">
        <f t="shared" si="120"/>
        <v>0</v>
      </c>
      <c r="V48" s="210">
        <f t="shared" si="120"/>
        <v>0</v>
      </c>
      <c r="W48" s="210">
        <f t="shared" si="120"/>
        <v>0</v>
      </c>
      <c r="X48" s="210"/>
      <c r="Y48" s="210"/>
      <c r="Z48" s="210">
        <f t="shared" si="45"/>
        <v>0</v>
      </c>
      <c r="AC48" s="210" t="str">
        <f t="shared" si="75"/>
        <v/>
      </c>
      <c r="AD48" s="210" t="str">
        <f t="shared" si="76"/>
        <v/>
      </c>
      <c r="AE48" s="210" t="str">
        <f t="shared" si="77"/>
        <v/>
      </c>
      <c r="AF48" s="210" t="str">
        <f t="shared" si="78"/>
        <v/>
      </c>
      <c r="AG48" s="210" t="str">
        <f t="shared" si="79"/>
        <v/>
      </c>
      <c r="AH48" s="210" t="str">
        <f t="shared" si="80"/>
        <v/>
      </c>
      <c r="AI48" s="210" t="str">
        <f t="shared" si="81"/>
        <v/>
      </c>
      <c r="AJ48" s="210" t="str">
        <f t="shared" si="82"/>
        <v/>
      </c>
      <c r="AK48" s="210" t="str">
        <f t="shared" si="83"/>
        <v/>
      </c>
      <c r="AL48" s="210" t="str">
        <f t="shared" si="84"/>
        <v/>
      </c>
      <c r="AM48" s="210" t="str">
        <f t="shared" si="85"/>
        <v/>
      </c>
      <c r="AN48" s="210" t="str">
        <f t="shared" si="86"/>
        <v/>
      </c>
      <c r="AO48" s="210" t="str">
        <f t="shared" si="87"/>
        <v/>
      </c>
      <c r="AP48" s="210" t="str">
        <f t="shared" si="88"/>
        <v/>
      </c>
      <c r="AQ48" s="210" t="str">
        <f t="shared" si="89"/>
        <v/>
      </c>
      <c r="AR48" s="210" t="str">
        <f t="shared" si="90"/>
        <v/>
      </c>
      <c r="AS48" s="210" t="str">
        <f t="shared" si="91"/>
        <v/>
      </c>
      <c r="AT48" s="210" t="str">
        <f t="shared" si="92"/>
        <v/>
      </c>
      <c r="AU48" s="210" t="str">
        <f t="shared" si="93"/>
        <v/>
      </c>
      <c r="AV48" s="210" t="str">
        <f t="shared" si="94"/>
        <v/>
      </c>
      <c r="AW48" s="210" t="str">
        <f t="shared" si="95"/>
        <v/>
      </c>
      <c r="AX48" s="210" t="str">
        <f t="shared" si="96"/>
        <v/>
      </c>
      <c r="AY48" s="210" t="str">
        <f t="shared" si="97"/>
        <v/>
      </c>
      <c r="AZ48" s="210" t="str">
        <f t="shared" si="98"/>
        <v/>
      </c>
      <c r="BA48" s="210" t="str">
        <f t="shared" si="99"/>
        <v/>
      </c>
      <c r="BB48" s="210" t="str">
        <f t="shared" si="100"/>
        <v/>
      </c>
      <c r="BC48" s="210" t="str">
        <f t="shared" si="101"/>
        <v/>
      </c>
      <c r="BD48" s="210" t="str">
        <f t="shared" si="102"/>
        <v/>
      </c>
      <c r="BE48" s="210" t="str">
        <f t="shared" si="103"/>
        <v/>
      </c>
      <c r="BF48" s="210" t="str">
        <f t="shared" si="104"/>
        <v/>
      </c>
      <c r="BG48" s="210" t="str">
        <f t="shared" si="105"/>
        <v/>
      </c>
      <c r="BH48" s="210" t="str">
        <f t="shared" si="106"/>
        <v/>
      </c>
      <c r="BI48" s="210" t="str">
        <f t="shared" si="107"/>
        <v/>
      </c>
      <c r="BJ48" s="210" t="str">
        <f t="shared" si="108"/>
        <v/>
      </c>
      <c r="BK48" s="210" t="str">
        <f t="shared" si="109"/>
        <v/>
      </c>
      <c r="BL48" s="210" t="str">
        <f t="shared" si="110"/>
        <v/>
      </c>
      <c r="BM48" s="210"/>
      <c r="BN48" s="210"/>
      <c r="BO48" s="210"/>
      <c r="BP48" s="210"/>
      <c r="BQ48" s="210"/>
      <c r="BR48" s="210"/>
      <c r="BS48" s="210"/>
      <c r="BT48" s="210"/>
      <c r="BU48" s="210"/>
      <c r="BV48" s="210"/>
      <c r="BW48" s="210"/>
      <c r="BX48" s="210"/>
      <c r="BY48" s="210"/>
      <c r="BZ48" s="210"/>
      <c r="CA48" s="210"/>
      <c r="CB48" s="210"/>
      <c r="CC48" s="210"/>
      <c r="CD48" s="210"/>
      <c r="CE48" s="251">
        <f t="shared" si="111"/>
        <v>0</v>
      </c>
      <c r="CF48" s="251">
        <f t="shared" si="112"/>
        <v>0</v>
      </c>
      <c r="CG48" s="251">
        <f t="shared" si="113"/>
        <v>0</v>
      </c>
      <c r="CH48" s="251">
        <f t="shared" si="114"/>
        <v>0</v>
      </c>
      <c r="CI48" s="251">
        <f t="shared" si="115"/>
        <v>0</v>
      </c>
      <c r="CJ48" s="251">
        <f t="shared" si="116"/>
        <v>0</v>
      </c>
      <c r="CK48" s="251">
        <f t="shared" si="117"/>
        <v>0</v>
      </c>
      <c r="CL48" s="251">
        <f t="shared" si="118"/>
        <v>0</v>
      </c>
      <c r="CM48" s="251">
        <f t="shared" si="119"/>
        <v>0</v>
      </c>
    </row>
    <row r="49" spans="1:91" ht="20.100000000000001" hidden="1" customHeight="1">
      <c r="A49" s="272"/>
      <c r="B49" s="273"/>
      <c r="C49" s="273"/>
      <c r="D49" s="272"/>
      <c r="E49" s="268">
        <f>[1]Woody!E49</f>
        <v>0</v>
      </c>
      <c r="F49" s="269">
        <f>[1]Woody!F49</f>
        <v>0</v>
      </c>
      <c r="G49" s="269">
        <f>[1]Woody!G49</f>
        <v>0</v>
      </c>
      <c r="H49" s="270"/>
      <c r="I49" s="270"/>
      <c r="J49" s="270"/>
      <c r="K49" s="270"/>
      <c r="L49" s="270"/>
      <c r="M49" s="270"/>
      <c r="N49" s="270"/>
      <c r="O49" s="270"/>
      <c r="P49" s="270"/>
      <c r="S49" s="252">
        <f t="shared" si="60"/>
        <v>0</v>
      </c>
      <c r="T49" s="210">
        <f t="shared" si="120"/>
        <v>0</v>
      </c>
      <c r="U49" s="210">
        <f t="shared" si="120"/>
        <v>0</v>
      </c>
      <c r="V49" s="210">
        <f t="shared" si="120"/>
        <v>0</v>
      </c>
      <c r="W49" s="210">
        <f t="shared" si="120"/>
        <v>0</v>
      </c>
      <c r="X49" s="210"/>
      <c r="Y49" s="210"/>
      <c r="Z49" s="210">
        <f t="shared" si="45"/>
        <v>0</v>
      </c>
      <c r="AC49" s="210" t="str">
        <f t="shared" si="75"/>
        <v/>
      </c>
      <c r="AD49" s="210" t="str">
        <f t="shared" si="76"/>
        <v/>
      </c>
      <c r="AE49" s="210" t="str">
        <f t="shared" si="77"/>
        <v/>
      </c>
      <c r="AF49" s="210" t="str">
        <f t="shared" si="78"/>
        <v/>
      </c>
      <c r="AG49" s="210" t="str">
        <f t="shared" si="79"/>
        <v/>
      </c>
      <c r="AH49" s="210" t="str">
        <f t="shared" si="80"/>
        <v/>
      </c>
      <c r="AI49" s="210" t="str">
        <f t="shared" si="81"/>
        <v/>
      </c>
      <c r="AJ49" s="210" t="str">
        <f t="shared" si="82"/>
        <v/>
      </c>
      <c r="AK49" s="210" t="str">
        <f t="shared" si="83"/>
        <v/>
      </c>
      <c r="AL49" s="210" t="str">
        <f t="shared" si="84"/>
        <v/>
      </c>
      <c r="AM49" s="210" t="str">
        <f t="shared" si="85"/>
        <v/>
      </c>
      <c r="AN49" s="210" t="str">
        <f t="shared" si="86"/>
        <v/>
      </c>
      <c r="AO49" s="210" t="str">
        <f t="shared" si="87"/>
        <v/>
      </c>
      <c r="AP49" s="210" t="str">
        <f t="shared" si="88"/>
        <v/>
      </c>
      <c r="AQ49" s="210" t="str">
        <f t="shared" si="89"/>
        <v/>
      </c>
      <c r="AR49" s="210" t="str">
        <f t="shared" si="90"/>
        <v/>
      </c>
      <c r="AS49" s="210" t="str">
        <f t="shared" si="91"/>
        <v/>
      </c>
      <c r="AT49" s="210" t="str">
        <f t="shared" si="92"/>
        <v/>
      </c>
      <c r="AU49" s="210" t="str">
        <f t="shared" si="93"/>
        <v/>
      </c>
      <c r="AV49" s="210" t="str">
        <f t="shared" si="94"/>
        <v/>
      </c>
      <c r="AW49" s="210" t="str">
        <f t="shared" si="95"/>
        <v/>
      </c>
      <c r="AX49" s="210" t="str">
        <f t="shared" si="96"/>
        <v/>
      </c>
      <c r="AY49" s="210" t="str">
        <f t="shared" si="97"/>
        <v/>
      </c>
      <c r="AZ49" s="210" t="str">
        <f t="shared" si="98"/>
        <v/>
      </c>
      <c r="BA49" s="210" t="str">
        <f t="shared" si="99"/>
        <v/>
      </c>
      <c r="BB49" s="210" t="str">
        <f t="shared" si="100"/>
        <v/>
      </c>
      <c r="BC49" s="210" t="str">
        <f t="shared" si="101"/>
        <v/>
      </c>
      <c r="BD49" s="210" t="str">
        <f t="shared" si="102"/>
        <v/>
      </c>
      <c r="BE49" s="210" t="str">
        <f t="shared" si="103"/>
        <v/>
      </c>
      <c r="BF49" s="210" t="str">
        <f t="shared" si="104"/>
        <v/>
      </c>
      <c r="BG49" s="210" t="str">
        <f t="shared" si="105"/>
        <v/>
      </c>
      <c r="BH49" s="210" t="str">
        <f t="shared" si="106"/>
        <v/>
      </c>
      <c r="BI49" s="210" t="str">
        <f t="shared" si="107"/>
        <v/>
      </c>
      <c r="BJ49" s="210" t="str">
        <f t="shared" si="108"/>
        <v/>
      </c>
      <c r="BK49" s="210" t="str">
        <f t="shared" si="109"/>
        <v/>
      </c>
      <c r="BL49" s="210" t="str">
        <f t="shared" si="110"/>
        <v/>
      </c>
      <c r="BM49" s="210"/>
      <c r="BN49" s="210"/>
      <c r="BO49" s="210"/>
      <c r="BP49" s="210"/>
      <c r="BQ49" s="210"/>
      <c r="BR49" s="210"/>
      <c r="BS49" s="210"/>
      <c r="BT49" s="210"/>
      <c r="BU49" s="210"/>
      <c r="BV49" s="210"/>
      <c r="BW49" s="210"/>
      <c r="BX49" s="210"/>
      <c r="BY49" s="210"/>
      <c r="BZ49" s="210"/>
      <c r="CA49" s="210"/>
      <c r="CB49" s="210"/>
      <c r="CC49" s="210"/>
      <c r="CD49" s="210"/>
      <c r="CE49" s="251">
        <f t="shared" si="111"/>
        <v>0</v>
      </c>
      <c r="CF49" s="251">
        <f t="shared" si="112"/>
        <v>0</v>
      </c>
      <c r="CG49" s="251">
        <f t="shared" si="113"/>
        <v>0</v>
      </c>
      <c r="CH49" s="251">
        <f t="shared" si="114"/>
        <v>0</v>
      </c>
      <c r="CI49" s="251">
        <f t="shared" si="115"/>
        <v>0</v>
      </c>
      <c r="CJ49" s="251">
        <f t="shared" si="116"/>
        <v>0</v>
      </c>
      <c r="CK49" s="251">
        <f t="shared" si="117"/>
        <v>0</v>
      </c>
      <c r="CL49" s="251">
        <f t="shared" si="118"/>
        <v>0</v>
      </c>
      <c r="CM49" s="251">
        <f t="shared" si="119"/>
        <v>0</v>
      </c>
    </row>
    <row r="50" spans="1:91" ht="20.100000000000001" hidden="1" customHeight="1">
      <c r="A50" s="272"/>
      <c r="B50" s="273"/>
      <c r="C50" s="273"/>
      <c r="D50" s="272"/>
      <c r="E50" s="268">
        <f>[1]Woody!E50</f>
        <v>0</v>
      </c>
      <c r="F50" s="269">
        <f>[1]Woody!F50</f>
        <v>0</v>
      </c>
      <c r="G50" s="269">
        <f>[1]Woody!G50</f>
        <v>0</v>
      </c>
      <c r="H50" s="270"/>
      <c r="I50" s="270"/>
      <c r="J50" s="270"/>
      <c r="K50" s="270"/>
      <c r="L50" s="270"/>
      <c r="M50" s="270"/>
      <c r="N50" s="270"/>
      <c r="O50" s="270"/>
      <c r="P50" s="270"/>
      <c r="S50" s="252">
        <f t="shared" si="60"/>
        <v>0</v>
      </c>
      <c r="T50" s="210">
        <f t="shared" si="120"/>
        <v>0</v>
      </c>
      <c r="U50" s="210">
        <f t="shared" si="120"/>
        <v>0</v>
      </c>
      <c r="V50" s="210">
        <f t="shared" si="120"/>
        <v>0</v>
      </c>
      <c r="W50" s="210">
        <f t="shared" si="120"/>
        <v>0</v>
      </c>
      <c r="X50" s="210"/>
      <c r="Y50" s="210"/>
      <c r="Z50" s="210">
        <f t="shared" si="45"/>
        <v>0</v>
      </c>
      <c r="AC50" s="210" t="str">
        <f t="shared" si="75"/>
        <v/>
      </c>
      <c r="AD50" s="210" t="str">
        <f t="shared" si="76"/>
        <v/>
      </c>
      <c r="AE50" s="210" t="str">
        <f t="shared" si="77"/>
        <v/>
      </c>
      <c r="AF50" s="210" t="str">
        <f t="shared" si="78"/>
        <v/>
      </c>
      <c r="AG50" s="210" t="str">
        <f t="shared" si="79"/>
        <v/>
      </c>
      <c r="AH50" s="210" t="str">
        <f t="shared" si="80"/>
        <v/>
      </c>
      <c r="AI50" s="210" t="str">
        <f t="shared" si="81"/>
        <v/>
      </c>
      <c r="AJ50" s="210" t="str">
        <f t="shared" si="82"/>
        <v/>
      </c>
      <c r="AK50" s="210" t="str">
        <f t="shared" si="83"/>
        <v/>
      </c>
      <c r="AL50" s="210" t="str">
        <f t="shared" si="84"/>
        <v/>
      </c>
      <c r="AM50" s="210" t="str">
        <f t="shared" si="85"/>
        <v/>
      </c>
      <c r="AN50" s="210" t="str">
        <f t="shared" si="86"/>
        <v/>
      </c>
      <c r="AO50" s="210" t="str">
        <f t="shared" si="87"/>
        <v/>
      </c>
      <c r="AP50" s="210" t="str">
        <f t="shared" si="88"/>
        <v/>
      </c>
      <c r="AQ50" s="210" t="str">
        <f t="shared" si="89"/>
        <v/>
      </c>
      <c r="AR50" s="210" t="str">
        <f t="shared" si="90"/>
        <v/>
      </c>
      <c r="AS50" s="210" t="str">
        <f t="shared" si="91"/>
        <v/>
      </c>
      <c r="AT50" s="210" t="str">
        <f t="shared" si="92"/>
        <v/>
      </c>
      <c r="AU50" s="210" t="str">
        <f t="shared" si="93"/>
        <v/>
      </c>
      <c r="AV50" s="210" t="str">
        <f t="shared" si="94"/>
        <v/>
      </c>
      <c r="AW50" s="210" t="str">
        <f t="shared" si="95"/>
        <v/>
      </c>
      <c r="AX50" s="210" t="str">
        <f t="shared" si="96"/>
        <v/>
      </c>
      <c r="AY50" s="210" t="str">
        <f t="shared" si="97"/>
        <v/>
      </c>
      <c r="AZ50" s="210" t="str">
        <f t="shared" si="98"/>
        <v/>
      </c>
      <c r="BA50" s="210" t="str">
        <f t="shared" si="99"/>
        <v/>
      </c>
      <c r="BB50" s="210" t="str">
        <f t="shared" si="100"/>
        <v/>
      </c>
      <c r="BC50" s="210" t="str">
        <f t="shared" si="101"/>
        <v/>
      </c>
      <c r="BD50" s="210" t="str">
        <f t="shared" si="102"/>
        <v/>
      </c>
      <c r="BE50" s="210" t="str">
        <f t="shared" si="103"/>
        <v/>
      </c>
      <c r="BF50" s="210" t="str">
        <f t="shared" si="104"/>
        <v/>
      </c>
      <c r="BG50" s="210" t="str">
        <f t="shared" si="105"/>
        <v/>
      </c>
      <c r="BH50" s="210" t="str">
        <f t="shared" si="106"/>
        <v/>
      </c>
      <c r="BI50" s="210" t="str">
        <f t="shared" si="107"/>
        <v/>
      </c>
      <c r="BJ50" s="210" t="str">
        <f t="shared" si="108"/>
        <v/>
      </c>
      <c r="BK50" s="210" t="str">
        <f t="shared" si="109"/>
        <v/>
      </c>
      <c r="BL50" s="210" t="str">
        <f t="shared" si="110"/>
        <v/>
      </c>
      <c r="BM50" s="210"/>
      <c r="BN50" s="210"/>
      <c r="BO50" s="210"/>
      <c r="BP50" s="210"/>
      <c r="BQ50" s="210"/>
      <c r="BR50" s="210"/>
      <c r="BS50" s="210"/>
      <c r="BT50" s="210"/>
      <c r="BU50" s="210"/>
      <c r="BV50" s="210"/>
      <c r="BW50" s="210"/>
      <c r="BX50" s="210"/>
      <c r="BY50" s="210"/>
      <c r="BZ50" s="210"/>
      <c r="CA50" s="210"/>
      <c r="CB50" s="210"/>
      <c r="CC50" s="210"/>
      <c r="CD50" s="210"/>
      <c r="CE50" s="251">
        <f t="shared" si="111"/>
        <v>0</v>
      </c>
      <c r="CF50" s="251">
        <f t="shared" si="112"/>
        <v>0</v>
      </c>
      <c r="CG50" s="251">
        <f t="shared" si="113"/>
        <v>0</v>
      </c>
      <c r="CH50" s="251">
        <f t="shared" si="114"/>
        <v>0</v>
      </c>
      <c r="CI50" s="251">
        <f t="shared" si="115"/>
        <v>0</v>
      </c>
      <c r="CJ50" s="251">
        <f t="shared" si="116"/>
        <v>0</v>
      </c>
      <c r="CK50" s="251">
        <f t="shared" si="117"/>
        <v>0</v>
      </c>
      <c r="CL50" s="251">
        <f t="shared" si="118"/>
        <v>0</v>
      </c>
      <c r="CM50" s="251">
        <f t="shared" si="119"/>
        <v>0</v>
      </c>
    </row>
    <row r="51" spans="1:91" ht="20.100000000000001" hidden="1" customHeight="1">
      <c r="A51" s="272"/>
      <c r="B51" s="273"/>
      <c r="C51" s="273"/>
      <c r="D51" s="272"/>
      <c r="E51" s="268">
        <f>[1]Woody!E51</f>
        <v>0</v>
      </c>
      <c r="F51" s="269">
        <f>[1]Woody!F51</f>
        <v>0</v>
      </c>
      <c r="G51" s="269">
        <f>[1]Woody!G51</f>
        <v>0</v>
      </c>
      <c r="H51" s="270"/>
      <c r="I51" s="270"/>
      <c r="J51" s="270"/>
      <c r="K51" s="270"/>
      <c r="L51" s="270"/>
      <c r="M51" s="270"/>
      <c r="N51" s="270"/>
      <c r="O51" s="270"/>
      <c r="P51" s="270"/>
      <c r="S51" s="252">
        <f t="shared" si="60"/>
        <v>0</v>
      </c>
      <c r="T51" s="210">
        <f t="shared" si="120"/>
        <v>0</v>
      </c>
      <c r="U51" s="210">
        <f t="shared" si="120"/>
        <v>0</v>
      </c>
      <c r="V51" s="210">
        <f t="shared" si="120"/>
        <v>0</v>
      </c>
      <c r="W51" s="210">
        <f t="shared" si="120"/>
        <v>0</v>
      </c>
      <c r="X51" s="210"/>
      <c r="Y51" s="210"/>
      <c r="Z51" s="210">
        <f t="shared" si="45"/>
        <v>0</v>
      </c>
      <c r="AC51" s="210" t="str">
        <f t="shared" si="75"/>
        <v/>
      </c>
      <c r="AD51" s="210" t="str">
        <f t="shared" si="76"/>
        <v/>
      </c>
      <c r="AE51" s="210" t="str">
        <f t="shared" si="77"/>
        <v/>
      </c>
      <c r="AF51" s="210" t="str">
        <f t="shared" si="78"/>
        <v/>
      </c>
      <c r="AG51" s="210" t="str">
        <f t="shared" si="79"/>
        <v/>
      </c>
      <c r="AH51" s="210" t="str">
        <f t="shared" si="80"/>
        <v/>
      </c>
      <c r="AI51" s="210" t="str">
        <f t="shared" si="81"/>
        <v/>
      </c>
      <c r="AJ51" s="210" t="str">
        <f t="shared" si="82"/>
        <v/>
      </c>
      <c r="AK51" s="210" t="str">
        <f t="shared" si="83"/>
        <v/>
      </c>
      <c r="AL51" s="210" t="str">
        <f t="shared" si="84"/>
        <v/>
      </c>
      <c r="AM51" s="210" t="str">
        <f t="shared" si="85"/>
        <v/>
      </c>
      <c r="AN51" s="210" t="str">
        <f t="shared" si="86"/>
        <v/>
      </c>
      <c r="AO51" s="210" t="str">
        <f t="shared" si="87"/>
        <v/>
      </c>
      <c r="AP51" s="210" t="str">
        <f t="shared" si="88"/>
        <v/>
      </c>
      <c r="AQ51" s="210" t="str">
        <f t="shared" si="89"/>
        <v/>
      </c>
      <c r="AR51" s="210" t="str">
        <f t="shared" si="90"/>
        <v/>
      </c>
      <c r="AS51" s="210" t="str">
        <f t="shared" si="91"/>
        <v/>
      </c>
      <c r="AT51" s="210" t="str">
        <f t="shared" si="92"/>
        <v/>
      </c>
      <c r="AU51" s="210" t="str">
        <f t="shared" si="93"/>
        <v/>
      </c>
      <c r="AV51" s="210" t="str">
        <f t="shared" si="94"/>
        <v/>
      </c>
      <c r="AW51" s="210" t="str">
        <f t="shared" si="95"/>
        <v/>
      </c>
      <c r="AX51" s="210" t="str">
        <f t="shared" si="96"/>
        <v/>
      </c>
      <c r="AY51" s="210" t="str">
        <f t="shared" si="97"/>
        <v/>
      </c>
      <c r="AZ51" s="210" t="str">
        <f t="shared" si="98"/>
        <v/>
      </c>
      <c r="BA51" s="210" t="str">
        <f t="shared" si="99"/>
        <v/>
      </c>
      <c r="BB51" s="210" t="str">
        <f t="shared" si="100"/>
        <v/>
      </c>
      <c r="BC51" s="210" t="str">
        <f t="shared" si="101"/>
        <v/>
      </c>
      <c r="BD51" s="210" t="str">
        <f t="shared" si="102"/>
        <v/>
      </c>
      <c r="BE51" s="210" t="str">
        <f t="shared" si="103"/>
        <v/>
      </c>
      <c r="BF51" s="210" t="str">
        <f t="shared" si="104"/>
        <v/>
      </c>
      <c r="BG51" s="210" t="str">
        <f t="shared" si="105"/>
        <v/>
      </c>
      <c r="BH51" s="210" t="str">
        <f t="shared" si="106"/>
        <v/>
      </c>
      <c r="BI51" s="210" t="str">
        <f t="shared" si="107"/>
        <v/>
      </c>
      <c r="BJ51" s="210" t="str">
        <f t="shared" si="108"/>
        <v/>
      </c>
      <c r="BK51" s="210" t="str">
        <f t="shared" si="109"/>
        <v/>
      </c>
      <c r="BL51" s="210" t="str">
        <f t="shared" si="110"/>
        <v/>
      </c>
      <c r="BM51" s="210"/>
      <c r="BN51" s="210"/>
      <c r="BO51" s="210"/>
      <c r="BP51" s="210"/>
      <c r="BQ51" s="210"/>
      <c r="BR51" s="210"/>
      <c r="BS51" s="210"/>
      <c r="BT51" s="210"/>
      <c r="BU51" s="210"/>
      <c r="BV51" s="210"/>
      <c r="BW51" s="210"/>
      <c r="BX51" s="210"/>
      <c r="BY51" s="210"/>
      <c r="BZ51" s="210"/>
      <c r="CA51" s="210"/>
      <c r="CB51" s="210"/>
      <c r="CC51" s="210"/>
      <c r="CD51" s="210"/>
      <c r="CE51" s="251">
        <f t="shared" si="111"/>
        <v>0</v>
      </c>
      <c r="CF51" s="251">
        <f t="shared" si="112"/>
        <v>0</v>
      </c>
      <c r="CG51" s="251">
        <f t="shared" si="113"/>
        <v>0</v>
      </c>
      <c r="CH51" s="251">
        <f t="shared" si="114"/>
        <v>0</v>
      </c>
      <c r="CI51" s="251">
        <f t="shared" si="115"/>
        <v>0</v>
      </c>
      <c r="CJ51" s="251">
        <f t="shared" si="116"/>
        <v>0</v>
      </c>
      <c r="CK51" s="251">
        <f t="shared" si="117"/>
        <v>0</v>
      </c>
      <c r="CL51" s="251">
        <f t="shared" si="118"/>
        <v>0</v>
      </c>
      <c r="CM51" s="251">
        <f t="shared" si="119"/>
        <v>0</v>
      </c>
    </row>
    <row r="52" spans="1:91" ht="20.100000000000001" hidden="1" customHeight="1">
      <c r="A52" s="272"/>
      <c r="B52" s="273"/>
      <c r="C52" s="273"/>
      <c r="D52" s="272"/>
      <c r="E52" s="268">
        <f>[1]Woody!E52</f>
        <v>0</v>
      </c>
      <c r="F52" s="269">
        <f>[1]Woody!F52</f>
        <v>0</v>
      </c>
      <c r="G52" s="269">
        <f>[1]Woody!G52</f>
        <v>0</v>
      </c>
      <c r="H52" s="270"/>
      <c r="I52" s="270"/>
      <c r="J52" s="270"/>
      <c r="K52" s="270"/>
      <c r="L52" s="270"/>
      <c r="M52" s="270"/>
      <c r="N52" s="270"/>
      <c r="O52" s="270"/>
      <c r="P52" s="270"/>
      <c r="S52" s="252">
        <f t="shared" si="60"/>
        <v>0</v>
      </c>
      <c r="T52" s="210">
        <f t="shared" si="120"/>
        <v>0</v>
      </c>
      <c r="U52" s="210">
        <f t="shared" si="120"/>
        <v>0</v>
      </c>
      <c r="V52" s="210">
        <f t="shared" si="120"/>
        <v>0</v>
      </c>
      <c r="W52" s="210">
        <f t="shared" si="120"/>
        <v>0</v>
      </c>
      <c r="X52" s="210"/>
      <c r="Y52" s="210"/>
      <c r="Z52" s="210">
        <f t="shared" si="45"/>
        <v>0</v>
      </c>
      <c r="AC52" s="210" t="str">
        <f t="shared" si="75"/>
        <v/>
      </c>
      <c r="AD52" s="210" t="str">
        <f t="shared" si="76"/>
        <v/>
      </c>
      <c r="AE52" s="210" t="str">
        <f t="shared" si="77"/>
        <v/>
      </c>
      <c r="AF52" s="210" t="str">
        <f t="shared" si="78"/>
        <v/>
      </c>
      <c r="AG52" s="210" t="str">
        <f t="shared" si="79"/>
        <v/>
      </c>
      <c r="AH52" s="210" t="str">
        <f t="shared" si="80"/>
        <v/>
      </c>
      <c r="AI52" s="210" t="str">
        <f t="shared" si="81"/>
        <v/>
      </c>
      <c r="AJ52" s="210" t="str">
        <f t="shared" si="82"/>
        <v/>
      </c>
      <c r="AK52" s="210" t="str">
        <f t="shared" si="83"/>
        <v/>
      </c>
      <c r="AL52" s="210" t="str">
        <f t="shared" si="84"/>
        <v/>
      </c>
      <c r="AM52" s="210" t="str">
        <f t="shared" si="85"/>
        <v/>
      </c>
      <c r="AN52" s="210" t="str">
        <f t="shared" si="86"/>
        <v/>
      </c>
      <c r="AO52" s="210" t="str">
        <f t="shared" si="87"/>
        <v/>
      </c>
      <c r="AP52" s="210" t="str">
        <f t="shared" si="88"/>
        <v/>
      </c>
      <c r="AQ52" s="210" t="str">
        <f t="shared" si="89"/>
        <v/>
      </c>
      <c r="AR52" s="210" t="str">
        <f t="shared" si="90"/>
        <v/>
      </c>
      <c r="AS52" s="210" t="str">
        <f t="shared" si="91"/>
        <v/>
      </c>
      <c r="AT52" s="210" t="str">
        <f t="shared" si="92"/>
        <v/>
      </c>
      <c r="AU52" s="210" t="str">
        <f t="shared" si="93"/>
        <v/>
      </c>
      <c r="AV52" s="210" t="str">
        <f t="shared" si="94"/>
        <v/>
      </c>
      <c r="AW52" s="210" t="str">
        <f t="shared" si="95"/>
        <v/>
      </c>
      <c r="AX52" s="210" t="str">
        <f t="shared" si="96"/>
        <v/>
      </c>
      <c r="AY52" s="210" t="str">
        <f t="shared" si="97"/>
        <v/>
      </c>
      <c r="AZ52" s="210" t="str">
        <f t="shared" si="98"/>
        <v/>
      </c>
      <c r="BA52" s="210" t="str">
        <f t="shared" si="99"/>
        <v/>
      </c>
      <c r="BB52" s="210" t="str">
        <f t="shared" si="100"/>
        <v/>
      </c>
      <c r="BC52" s="210" t="str">
        <f t="shared" si="101"/>
        <v/>
      </c>
      <c r="BD52" s="210" t="str">
        <f t="shared" si="102"/>
        <v/>
      </c>
      <c r="BE52" s="210" t="str">
        <f t="shared" si="103"/>
        <v/>
      </c>
      <c r="BF52" s="210" t="str">
        <f t="shared" si="104"/>
        <v/>
      </c>
      <c r="BG52" s="210" t="str">
        <f t="shared" si="105"/>
        <v/>
      </c>
      <c r="BH52" s="210" t="str">
        <f t="shared" si="106"/>
        <v/>
      </c>
      <c r="BI52" s="210" t="str">
        <f t="shared" si="107"/>
        <v/>
      </c>
      <c r="BJ52" s="210" t="str">
        <f t="shared" si="108"/>
        <v/>
      </c>
      <c r="BK52" s="210" t="str">
        <f t="shared" si="109"/>
        <v/>
      </c>
      <c r="BL52" s="210" t="str">
        <f t="shared" si="110"/>
        <v/>
      </c>
      <c r="BM52" s="210"/>
      <c r="BN52" s="210"/>
      <c r="BO52" s="210"/>
      <c r="BP52" s="210"/>
      <c r="BQ52" s="210"/>
      <c r="BR52" s="210"/>
      <c r="BS52" s="210"/>
      <c r="BT52" s="210"/>
      <c r="BU52" s="210"/>
      <c r="BV52" s="210"/>
      <c r="BW52" s="210"/>
      <c r="BX52" s="210"/>
      <c r="BY52" s="210"/>
      <c r="BZ52" s="210"/>
      <c r="CA52" s="210"/>
      <c r="CB52" s="210"/>
      <c r="CC52" s="210"/>
      <c r="CD52" s="210"/>
      <c r="CE52" s="251">
        <f t="shared" si="111"/>
        <v>0</v>
      </c>
      <c r="CF52" s="251">
        <f t="shared" si="112"/>
        <v>0</v>
      </c>
      <c r="CG52" s="251">
        <f t="shared" si="113"/>
        <v>0</v>
      </c>
      <c r="CH52" s="251">
        <f t="shared" si="114"/>
        <v>0</v>
      </c>
      <c r="CI52" s="251">
        <f t="shared" si="115"/>
        <v>0</v>
      </c>
      <c r="CJ52" s="251">
        <f t="shared" si="116"/>
        <v>0</v>
      </c>
      <c r="CK52" s="251">
        <f t="shared" si="117"/>
        <v>0</v>
      </c>
      <c r="CL52" s="251">
        <f t="shared" si="118"/>
        <v>0</v>
      </c>
      <c r="CM52" s="251">
        <f t="shared" si="119"/>
        <v>0</v>
      </c>
    </row>
    <row r="53" spans="1:91" ht="20.100000000000001" hidden="1" customHeight="1">
      <c r="A53" s="272"/>
      <c r="B53" s="273"/>
      <c r="C53" s="273"/>
      <c r="D53" s="272"/>
      <c r="E53" s="268">
        <f>[1]Woody!E53</f>
        <v>0</v>
      </c>
      <c r="F53" s="269">
        <f>[1]Woody!F53</f>
        <v>0</v>
      </c>
      <c r="G53" s="269">
        <f>[1]Woody!G53</f>
        <v>0</v>
      </c>
      <c r="H53" s="270"/>
      <c r="I53" s="270"/>
      <c r="J53" s="270"/>
      <c r="K53" s="270"/>
      <c r="L53" s="270"/>
      <c r="M53" s="270"/>
      <c r="N53" s="270"/>
      <c r="O53" s="270"/>
      <c r="P53" s="270"/>
      <c r="S53" s="252">
        <f t="shared" si="60"/>
        <v>0</v>
      </c>
      <c r="T53" s="210">
        <f t="shared" si="120"/>
        <v>0</v>
      </c>
      <c r="U53" s="210">
        <f t="shared" si="120"/>
        <v>0</v>
      </c>
      <c r="V53" s="210">
        <f t="shared" si="120"/>
        <v>0</v>
      </c>
      <c r="W53" s="210">
        <f t="shared" si="120"/>
        <v>0</v>
      </c>
      <c r="X53" s="210"/>
      <c r="Y53" s="210"/>
      <c r="Z53" s="210">
        <f t="shared" si="45"/>
        <v>0</v>
      </c>
      <c r="AC53" s="210" t="str">
        <f t="shared" si="75"/>
        <v/>
      </c>
      <c r="AD53" s="210" t="str">
        <f t="shared" si="76"/>
        <v/>
      </c>
      <c r="AE53" s="210" t="str">
        <f t="shared" si="77"/>
        <v/>
      </c>
      <c r="AF53" s="210" t="str">
        <f t="shared" si="78"/>
        <v/>
      </c>
      <c r="AG53" s="210" t="str">
        <f t="shared" si="79"/>
        <v/>
      </c>
      <c r="AH53" s="210" t="str">
        <f t="shared" si="80"/>
        <v/>
      </c>
      <c r="AI53" s="210" t="str">
        <f t="shared" si="81"/>
        <v/>
      </c>
      <c r="AJ53" s="210" t="str">
        <f t="shared" si="82"/>
        <v/>
      </c>
      <c r="AK53" s="210" t="str">
        <f t="shared" si="83"/>
        <v/>
      </c>
      <c r="AL53" s="210" t="str">
        <f t="shared" si="84"/>
        <v/>
      </c>
      <c r="AM53" s="210" t="str">
        <f t="shared" si="85"/>
        <v/>
      </c>
      <c r="AN53" s="210" t="str">
        <f t="shared" si="86"/>
        <v/>
      </c>
      <c r="AO53" s="210" t="str">
        <f t="shared" si="87"/>
        <v/>
      </c>
      <c r="AP53" s="210" t="str">
        <f t="shared" si="88"/>
        <v/>
      </c>
      <c r="AQ53" s="210" t="str">
        <f t="shared" si="89"/>
        <v/>
      </c>
      <c r="AR53" s="210" t="str">
        <f t="shared" si="90"/>
        <v/>
      </c>
      <c r="AS53" s="210" t="str">
        <f t="shared" si="91"/>
        <v/>
      </c>
      <c r="AT53" s="210" t="str">
        <f t="shared" si="92"/>
        <v/>
      </c>
      <c r="AU53" s="210" t="str">
        <f t="shared" si="93"/>
        <v/>
      </c>
      <c r="AV53" s="210" t="str">
        <f t="shared" si="94"/>
        <v/>
      </c>
      <c r="AW53" s="210" t="str">
        <f t="shared" si="95"/>
        <v/>
      </c>
      <c r="AX53" s="210" t="str">
        <f t="shared" si="96"/>
        <v/>
      </c>
      <c r="AY53" s="210" t="str">
        <f t="shared" si="97"/>
        <v/>
      </c>
      <c r="AZ53" s="210" t="str">
        <f t="shared" si="98"/>
        <v/>
      </c>
      <c r="BA53" s="210" t="str">
        <f t="shared" si="99"/>
        <v/>
      </c>
      <c r="BB53" s="210" t="str">
        <f t="shared" si="100"/>
        <v/>
      </c>
      <c r="BC53" s="210" t="str">
        <f t="shared" si="101"/>
        <v/>
      </c>
      <c r="BD53" s="210" t="str">
        <f t="shared" si="102"/>
        <v/>
      </c>
      <c r="BE53" s="210" t="str">
        <f t="shared" si="103"/>
        <v/>
      </c>
      <c r="BF53" s="210" t="str">
        <f t="shared" si="104"/>
        <v/>
      </c>
      <c r="BG53" s="210" t="str">
        <f t="shared" si="105"/>
        <v/>
      </c>
      <c r="BH53" s="210" t="str">
        <f t="shared" si="106"/>
        <v/>
      </c>
      <c r="BI53" s="210" t="str">
        <f t="shared" si="107"/>
        <v/>
      </c>
      <c r="BJ53" s="210" t="str">
        <f t="shared" si="108"/>
        <v/>
      </c>
      <c r="BK53" s="210" t="str">
        <f t="shared" si="109"/>
        <v/>
      </c>
      <c r="BL53" s="210" t="str">
        <f t="shared" si="110"/>
        <v/>
      </c>
      <c r="BM53" s="210"/>
      <c r="BN53" s="210"/>
      <c r="BO53" s="210"/>
      <c r="BP53" s="210"/>
      <c r="BQ53" s="210"/>
      <c r="BR53" s="210"/>
      <c r="BS53" s="210"/>
      <c r="BT53" s="210"/>
      <c r="BU53" s="210"/>
      <c r="BV53" s="210"/>
      <c r="BW53" s="210"/>
      <c r="BX53" s="210"/>
      <c r="BY53" s="210"/>
      <c r="BZ53" s="210"/>
      <c r="CA53" s="210"/>
      <c r="CB53" s="210"/>
      <c r="CC53" s="210"/>
      <c r="CD53" s="210"/>
      <c r="CE53" s="251">
        <f t="shared" si="111"/>
        <v>0</v>
      </c>
      <c r="CF53" s="251">
        <f t="shared" si="112"/>
        <v>0</v>
      </c>
      <c r="CG53" s="251">
        <f t="shared" si="113"/>
        <v>0</v>
      </c>
      <c r="CH53" s="251">
        <f t="shared" si="114"/>
        <v>0</v>
      </c>
      <c r="CI53" s="251">
        <f t="shared" si="115"/>
        <v>0</v>
      </c>
      <c r="CJ53" s="251">
        <f t="shared" si="116"/>
        <v>0</v>
      </c>
      <c r="CK53" s="251">
        <f t="shared" si="117"/>
        <v>0</v>
      </c>
      <c r="CL53" s="251">
        <f t="shared" si="118"/>
        <v>0</v>
      </c>
      <c r="CM53" s="251">
        <f t="shared" si="119"/>
        <v>0</v>
      </c>
    </row>
    <row r="54" spans="1:91" ht="20.100000000000001" hidden="1" customHeight="1">
      <c r="A54" s="272"/>
      <c r="B54" s="273"/>
      <c r="C54" s="273"/>
      <c r="D54" s="272"/>
      <c r="E54" s="268">
        <f>[1]Woody!E54</f>
        <v>0</v>
      </c>
      <c r="F54" s="269">
        <f>[1]Woody!F54</f>
        <v>0</v>
      </c>
      <c r="G54" s="269">
        <f>[1]Woody!G54</f>
        <v>0</v>
      </c>
      <c r="H54" s="270"/>
      <c r="I54" s="270"/>
      <c r="J54" s="270"/>
      <c r="K54" s="270"/>
      <c r="L54" s="270"/>
      <c r="M54" s="270"/>
      <c r="N54" s="270"/>
      <c r="O54" s="270"/>
      <c r="P54" s="270"/>
      <c r="S54" s="252">
        <f t="shared" si="60"/>
        <v>0</v>
      </c>
      <c r="T54" s="210">
        <f t="shared" si="120"/>
        <v>0</v>
      </c>
      <c r="U54" s="210">
        <f t="shared" si="120"/>
        <v>0</v>
      </c>
      <c r="V54" s="210">
        <f t="shared" si="120"/>
        <v>0</v>
      </c>
      <c r="W54" s="210">
        <f t="shared" si="120"/>
        <v>0</v>
      </c>
      <c r="X54" s="210"/>
      <c r="Y54" s="210"/>
      <c r="Z54" s="210">
        <f t="shared" si="45"/>
        <v>0</v>
      </c>
      <c r="AC54" s="210" t="str">
        <f t="shared" si="75"/>
        <v/>
      </c>
      <c r="AD54" s="210" t="str">
        <f t="shared" si="76"/>
        <v/>
      </c>
      <c r="AE54" s="210" t="str">
        <f t="shared" si="77"/>
        <v/>
      </c>
      <c r="AF54" s="210" t="str">
        <f t="shared" si="78"/>
        <v/>
      </c>
      <c r="AG54" s="210" t="str">
        <f t="shared" si="79"/>
        <v/>
      </c>
      <c r="AH54" s="210" t="str">
        <f t="shared" si="80"/>
        <v/>
      </c>
      <c r="AI54" s="210" t="str">
        <f t="shared" si="81"/>
        <v/>
      </c>
      <c r="AJ54" s="210" t="str">
        <f t="shared" si="82"/>
        <v/>
      </c>
      <c r="AK54" s="210" t="str">
        <f t="shared" si="83"/>
        <v/>
      </c>
      <c r="AL54" s="210" t="str">
        <f t="shared" si="84"/>
        <v/>
      </c>
      <c r="AM54" s="210" t="str">
        <f t="shared" si="85"/>
        <v/>
      </c>
      <c r="AN54" s="210" t="str">
        <f t="shared" si="86"/>
        <v/>
      </c>
      <c r="AO54" s="210" t="str">
        <f t="shared" si="87"/>
        <v/>
      </c>
      <c r="AP54" s="210" t="str">
        <f t="shared" si="88"/>
        <v/>
      </c>
      <c r="AQ54" s="210" t="str">
        <f t="shared" si="89"/>
        <v/>
      </c>
      <c r="AR54" s="210" t="str">
        <f t="shared" si="90"/>
        <v/>
      </c>
      <c r="AS54" s="210" t="str">
        <f t="shared" si="91"/>
        <v/>
      </c>
      <c r="AT54" s="210" t="str">
        <f t="shared" si="92"/>
        <v/>
      </c>
      <c r="AU54" s="210" t="str">
        <f t="shared" si="93"/>
        <v/>
      </c>
      <c r="AV54" s="210" t="str">
        <f t="shared" si="94"/>
        <v/>
      </c>
      <c r="AW54" s="210" t="str">
        <f t="shared" si="95"/>
        <v/>
      </c>
      <c r="AX54" s="210" t="str">
        <f t="shared" si="96"/>
        <v/>
      </c>
      <c r="AY54" s="210" t="str">
        <f t="shared" si="97"/>
        <v/>
      </c>
      <c r="AZ54" s="210" t="str">
        <f t="shared" si="98"/>
        <v/>
      </c>
      <c r="BA54" s="210" t="str">
        <f t="shared" si="99"/>
        <v/>
      </c>
      <c r="BB54" s="210" t="str">
        <f t="shared" si="100"/>
        <v/>
      </c>
      <c r="BC54" s="210" t="str">
        <f t="shared" si="101"/>
        <v/>
      </c>
      <c r="BD54" s="210" t="str">
        <f t="shared" si="102"/>
        <v/>
      </c>
      <c r="BE54" s="210" t="str">
        <f t="shared" si="103"/>
        <v/>
      </c>
      <c r="BF54" s="210" t="str">
        <f t="shared" si="104"/>
        <v/>
      </c>
      <c r="BG54" s="210" t="str">
        <f t="shared" si="105"/>
        <v/>
      </c>
      <c r="BH54" s="210" t="str">
        <f t="shared" si="106"/>
        <v/>
      </c>
      <c r="BI54" s="210" t="str">
        <f t="shared" si="107"/>
        <v/>
      </c>
      <c r="BJ54" s="210" t="str">
        <f t="shared" si="108"/>
        <v/>
      </c>
      <c r="BK54" s="210" t="str">
        <f t="shared" si="109"/>
        <v/>
      </c>
      <c r="BL54" s="210" t="str">
        <f t="shared" si="110"/>
        <v/>
      </c>
      <c r="BM54" s="210"/>
      <c r="BN54" s="210"/>
      <c r="BO54" s="210"/>
      <c r="BP54" s="210"/>
      <c r="BQ54" s="210"/>
      <c r="BR54" s="210"/>
      <c r="BS54" s="210"/>
      <c r="BT54" s="210"/>
      <c r="BU54" s="210"/>
      <c r="BV54" s="210"/>
      <c r="BW54" s="210"/>
      <c r="BX54" s="210"/>
      <c r="BY54" s="210"/>
      <c r="BZ54" s="210"/>
      <c r="CA54" s="210"/>
      <c r="CB54" s="210"/>
      <c r="CC54" s="210"/>
      <c r="CD54" s="210"/>
      <c r="CE54" s="251">
        <f t="shared" si="111"/>
        <v>0</v>
      </c>
      <c r="CF54" s="251">
        <f t="shared" si="112"/>
        <v>0</v>
      </c>
      <c r="CG54" s="251">
        <f t="shared" si="113"/>
        <v>0</v>
      </c>
      <c r="CH54" s="251">
        <f t="shared" si="114"/>
        <v>0</v>
      </c>
      <c r="CI54" s="251">
        <f t="shared" si="115"/>
        <v>0</v>
      </c>
      <c r="CJ54" s="251">
        <f t="shared" si="116"/>
        <v>0</v>
      </c>
      <c r="CK54" s="251">
        <f t="shared" si="117"/>
        <v>0</v>
      </c>
      <c r="CL54" s="251">
        <f t="shared" si="118"/>
        <v>0</v>
      </c>
      <c r="CM54" s="251">
        <f t="shared" si="119"/>
        <v>0</v>
      </c>
    </row>
    <row r="55" spans="1:91" ht="20.100000000000001" hidden="1" customHeight="1">
      <c r="A55" s="272"/>
      <c r="B55" s="273"/>
      <c r="C55" s="273"/>
      <c r="D55" s="272"/>
      <c r="E55" s="268">
        <f>[1]Woody!E55</f>
        <v>0</v>
      </c>
      <c r="F55" s="269">
        <f>[1]Woody!F55</f>
        <v>0</v>
      </c>
      <c r="G55" s="269">
        <f>[1]Woody!G55</f>
        <v>0</v>
      </c>
      <c r="H55" s="270"/>
      <c r="I55" s="270"/>
      <c r="J55" s="270"/>
      <c r="K55" s="270"/>
      <c r="L55" s="270"/>
      <c r="M55" s="270"/>
      <c r="N55" s="270"/>
      <c r="O55" s="270"/>
      <c r="P55" s="270"/>
      <c r="S55" s="252">
        <f t="shared" si="60"/>
        <v>0</v>
      </c>
      <c r="T55" s="210">
        <f t="shared" si="120"/>
        <v>0</v>
      </c>
      <c r="U55" s="210">
        <f t="shared" si="120"/>
        <v>0</v>
      </c>
      <c r="V55" s="210">
        <f t="shared" si="120"/>
        <v>0</v>
      </c>
      <c r="W55" s="210">
        <f t="shared" si="120"/>
        <v>0</v>
      </c>
      <c r="X55" s="210"/>
      <c r="Y55" s="210"/>
      <c r="Z55" s="210">
        <f t="shared" si="45"/>
        <v>0</v>
      </c>
      <c r="AC55" s="210" t="str">
        <f t="shared" si="75"/>
        <v/>
      </c>
      <c r="AD55" s="210" t="str">
        <f t="shared" si="76"/>
        <v/>
      </c>
      <c r="AE55" s="210" t="str">
        <f t="shared" si="77"/>
        <v/>
      </c>
      <c r="AF55" s="210" t="str">
        <f t="shared" si="78"/>
        <v/>
      </c>
      <c r="AG55" s="210" t="str">
        <f t="shared" si="79"/>
        <v/>
      </c>
      <c r="AH55" s="210" t="str">
        <f t="shared" si="80"/>
        <v/>
      </c>
      <c r="AI55" s="210" t="str">
        <f t="shared" si="81"/>
        <v/>
      </c>
      <c r="AJ55" s="210" t="str">
        <f t="shared" si="82"/>
        <v/>
      </c>
      <c r="AK55" s="210" t="str">
        <f t="shared" si="83"/>
        <v/>
      </c>
      <c r="AL55" s="210" t="str">
        <f t="shared" si="84"/>
        <v/>
      </c>
      <c r="AM55" s="210" t="str">
        <f t="shared" si="85"/>
        <v/>
      </c>
      <c r="AN55" s="210" t="str">
        <f t="shared" si="86"/>
        <v/>
      </c>
      <c r="AO55" s="210" t="str">
        <f t="shared" si="87"/>
        <v/>
      </c>
      <c r="AP55" s="210" t="str">
        <f t="shared" si="88"/>
        <v/>
      </c>
      <c r="AQ55" s="210" t="str">
        <f t="shared" si="89"/>
        <v/>
      </c>
      <c r="AR55" s="210" t="str">
        <f t="shared" si="90"/>
        <v/>
      </c>
      <c r="AS55" s="210" t="str">
        <f t="shared" si="91"/>
        <v/>
      </c>
      <c r="AT55" s="210" t="str">
        <f t="shared" si="92"/>
        <v/>
      </c>
      <c r="AU55" s="210" t="str">
        <f t="shared" si="93"/>
        <v/>
      </c>
      <c r="AV55" s="210" t="str">
        <f t="shared" si="94"/>
        <v/>
      </c>
      <c r="AW55" s="210" t="str">
        <f t="shared" si="95"/>
        <v/>
      </c>
      <c r="AX55" s="210" t="str">
        <f t="shared" si="96"/>
        <v/>
      </c>
      <c r="AY55" s="210" t="str">
        <f t="shared" si="97"/>
        <v/>
      </c>
      <c r="AZ55" s="210" t="str">
        <f t="shared" si="98"/>
        <v/>
      </c>
      <c r="BA55" s="210" t="str">
        <f t="shared" si="99"/>
        <v/>
      </c>
      <c r="BB55" s="210" t="str">
        <f t="shared" si="100"/>
        <v/>
      </c>
      <c r="BC55" s="210" t="str">
        <f t="shared" si="101"/>
        <v/>
      </c>
      <c r="BD55" s="210" t="str">
        <f t="shared" si="102"/>
        <v/>
      </c>
      <c r="BE55" s="210" t="str">
        <f t="shared" si="103"/>
        <v/>
      </c>
      <c r="BF55" s="210" t="str">
        <f t="shared" si="104"/>
        <v/>
      </c>
      <c r="BG55" s="210" t="str">
        <f t="shared" si="105"/>
        <v/>
      </c>
      <c r="BH55" s="210" t="str">
        <f t="shared" si="106"/>
        <v/>
      </c>
      <c r="BI55" s="210" t="str">
        <f t="shared" si="107"/>
        <v/>
      </c>
      <c r="BJ55" s="210" t="str">
        <f t="shared" si="108"/>
        <v/>
      </c>
      <c r="BK55" s="210" t="str">
        <f t="shared" si="109"/>
        <v/>
      </c>
      <c r="BL55" s="210" t="str">
        <f t="shared" si="110"/>
        <v/>
      </c>
      <c r="BM55" s="210"/>
      <c r="BN55" s="210"/>
      <c r="BO55" s="210"/>
      <c r="BP55" s="210"/>
      <c r="BQ55" s="210"/>
      <c r="BR55" s="210"/>
      <c r="BS55" s="210"/>
      <c r="BT55" s="210"/>
      <c r="BU55" s="210"/>
      <c r="BV55" s="210"/>
      <c r="BW55" s="210"/>
      <c r="BX55" s="210"/>
      <c r="BY55" s="210"/>
      <c r="BZ55" s="210"/>
      <c r="CA55" s="210"/>
      <c r="CB55" s="210"/>
      <c r="CC55" s="210"/>
      <c r="CD55" s="210"/>
      <c r="CE55" s="251">
        <f t="shared" si="111"/>
        <v>0</v>
      </c>
      <c r="CF55" s="251">
        <f t="shared" si="112"/>
        <v>0</v>
      </c>
      <c r="CG55" s="251">
        <f t="shared" si="113"/>
        <v>0</v>
      </c>
      <c r="CH55" s="251">
        <f t="shared" si="114"/>
        <v>0</v>
      </c>
      <c r="CI55" s="251">
        <f t="shared" si="115"/>
        <v>0</v>
      </c>
      <c r="CJ55" s="251">
        <f t="shared" si="116"/>
        <v>0</v>
      </c>
      <c r="CK55" s="251">
        <f t="shared" si="117"/>
        <v>0</v>
      </c>
      <c r="CL55" s="251">
        <f t="shared" si="118"/>
        <v>0</v>
      </c>
      <c r="CM55" s="251">
        <f t="shared" si="119"/>
        <v>0</v>
      </c>
    </row>
    <row r="56" spans="1:91" ht="20.100000000000001" hidden="1" customHeight="1">
      <c r="A56" s="272"/>
      <c r="B56" s="273"/>
      <c r="C56" s="273"/>
      <c r="D56" s="272"/>
      <c r="E56" s="268">
        <f>[1]Woody!E56</f>
        <v>0</v>
      </c>
      <c r="F56" s="269">
        <f>[1]Woody!F56</f>
        <v>0</v>
      </c>
      <c r="G56" s="269">
        <f>[1]Woody!G56</f>
        <v>0</v>
      </c>
      <c r="H56" s="270"/>
      <c r="I56" s="270"/>
      <c r="J56" s="270"/>
      <c r="K56" s="270"/>
      <c r="L56" s="270"/>
      <c r="M56" s="270"/>
      <c r="N56" s="270"/>
      <c r="O56" s="270"/>
      <c r="P56" s="270"/>
      <c r="S56" s="252">
        <f t="shared" si="60"/>
        <v>0</v>
      </c>
      <c r="T56" s="210">
        <f t="shared" si="120"/>
        <v>0</v>
      </c>
      <c r="U56" s="210">
        <f t="shared" si="120"/>
        <v>0</v>
      </c>
      <c r="V56" s="210">
        <f t="shared" si="120"/>
        <v>0</v>
      </c>
      <c r="W56" s="210">
        <f t="shared" si="120"/>
        <v>0</v>
      </c>
      <c r="X56" s="210"/>
      <c r="Y56" s="210"/>
      <c r="Z56" s="210">
        <f t="shared" si="45"/>
        <v>0</v>
      </c>
      <c r="AC56" s="210" t="str">
        <f t="shared" si="75"/>
        <v/>
      </c>
      <c r="AD56" s="210" t="str">
        <f t="shared" si="76"/>
        <v/>
      </c>
      <c r="AE56" s="210" t="str">
        <f t="shared" si="77"/>
        <v/>
      </c>
      <c r="AF56" s="210" t="str">
        <f t="shared" si="78"/>
        <v/>
      </c>
      <c r="AG56" s="210" t="str">
        <f t="shared" si="79"/>
        <v/>
      </c>
      <c r="AH56" s="210" t="str">
        <f t="shared" si="80"/>
        <v/>
      </c>
      <c r="AI56" s="210" t="str">
        <f t="shared" si="81"/>
        <v/>
      </c>
      <c r="AJ56" s="210" t="str">
        <f t="shared" si="82"/>
        <v/>
      </c>
      <c r="AK56" s="210" t="str">
        <f t="shared" si="83"/>
        <v/>
      </c>
      <c r="AL56" s="210" t="str">
        <f t="shared" si="84"/>
        <v/>
      </c>
      <c r="AM56" s="210" t="str">
        <f t="shared" si="85"/>
        <v/>
      </c>
      <c r="AN56" s="210" t="str">
        <f t="shared" si="86"/>
        <v/>
      </c>
      <c r="AO56" s="210" t="str">
        <f t="shared" si="87"/>
        <v/>
      </c>
      <c r="AP56" s="210" t="str">
        <f t="shared" si="88"/>
        <v/>
      </c>
      <c r="AQ56" s="210" t="str">
        <f t="shared" si="89"/>
        <v/>
      </c>
      <c r="AR56" s="210" t="str">
        <f t="shared" si="90"/>
        <v/>
      </c>
      <c r="AS56" s="210" t="str">
        <f t="shared" si="91"/>
        <v/>
      </c>
      <c r="AT56" s="210" t="str">
        <f t="shared" si="92"/>
        <v/>
      </c>
      <c r="AU56" s="210" t="str">
        <f t="shared" si="93"/>
        <v/>
      </c>
      <c r="AV56" s="210" t="str">
        <f t="shared" si="94"/>
        <v/>
      </c>
      <c r="AW56" s="210" t="str">
        <f t="shared" si="95"/>
        <v/>
      </c>
      <c r="AX56" s="210" t="str">
        <f t="shared" si="96"/>
        <v/>
      </c>
      <c r="AY56" s="210" t="str">
        <f t="shared" si="97"/>
        <v/>
      </c>
      <c r="AZ56" s="210" t="str">
        <f t="shared" si="98"/>
        <v/>
      </c>
      <c r="BA56" s="210" t="str">
        <f t="shared" si="99"/>
        <v/>
      </c>
      <c r="BB56" s="210" t="str">
        <f t="shared" si="100"/>
        <v/>
      </c>
      <c r="BC56" s="210" t="str">
        <f t="shared" si="101"/>
        <v/>
      </c>
      <c r="BD56" s="210" t="str">
        <f t="shared" si="102"/>
        <v/>
      </c>
      <c r="BE56" s="210" t="str">
        <f t="shared" si="103"/>
        <v/>
      </c>
      <c r="BF56" s="210" t="str">
        <f t="shared" si="104"/>
        <v/>
      </c>
      <c r="BG56" s="210" t="str">
        <f t="shared" si="105"/>
        <v/>
      </c>
      <c r="BH56" s="210" t="str">
        <f t="shared" si="106"/>
        <v/>
      </c>
      <c r="BI56" s="210" t="str">
        <f t="shared" si="107"/>
        <v/>
      </c>
      <c r="BJ56" s="210" t="str">
        <f t="shared" si="108"/>
        <v/>
      </c>
      <c r="BK56" s="210" t="str">
        <f t="shared" si="109"/>
        <v/>
      </c>
      <c r="BL56" s="210" t="str">
        <f t="shared" si="110"/>
        <v/>
      </c>
      <c r="BM56" s="210"/>
      <c r="BN56" s="210"/>
      <c r="BO56" s="210"/>
      <c r="BP56" s="210"/>
      <c r="BQ56" s="210"/>
      <c r="BR56" s="210"/>
      <c r="BS56" s="210"/>
      <c r="BT56" s="210"/>
      <c r="BU56" s="210"/>
      <c r="BV56" s="210"/>
      <c r="BW56" s="210"/>
      <c r="BX56" s="210"/>
      <c r="BY56" s="210"/>
      <c r="BZ56" s="210"/>
      <c r="CA56" s="210"/>
      <c r="CB56" s="210"/>
      <c r="CC56" s="210"/>
      <c r="CD56" s="210"/>
      <c r="CE56" s="251">
        <f t="shared" si="111"/>
        <v>0</v>
      </c>
      <c r="CF56" s="251">
        <f t="shared" si="112"/>
        <v>0</v>
      </c>
      <c r="CG56" s="251">
        <f t="shared" si="113"/>
        <v>0</v>
      </c>
      <c r="CH56" s="251">
        <f t="shared" si="114"/>
        <v>0</v>
      </c>
      <c r="CI56" s="251">
        <f t="shared" si="115"/>
        <v>0</v>
      </c>
      <c r="CJ56" s="251">
        <f t="shared" si="116"/>
        <v>0</v>
      </c>
      <c r="CK56" s="251">
        <f t="shared" si="117"/>
        <v>0</v>
      </c>
      <c r="CL56" s="251">
        <f t="shared" si="118"/>
        <v>0</v>
      </c>
      <c r="CM56" s="251">
        <f t="shared" si="119"/>
        <v>0</v>
      </c>
    </row>
    <row r="57" spans="1:91" ht="20.100000000000001" hidden="1" customHeight="1">
      <c r="A57" s="272"/>
      <c r="B57" s="273"/>
      <c r="C57" s="273"/>
      <c r="D57" s="272"/>
      <c r="E57" s="268">
        <f>[1]Woody!E57</f>
        <v>0</v>
      </c>
      <c r="F57" s="269">
        <f>[1]Woody!F57</f>
        <v>0</v>
      </c>
      <c r="G57" s="269">
        <f>[1]Woody!G57</f>
        <v>0</v>
      </c>
      <c r="H57" s="270"/>
      <c r="I57" s="270"/>
      <c r="J57" s="270"/>
      <c r="K57" s="270"/>
      <c r="L57" s="270"/>
      <c r="M57" s="270"/>
      <c r="N57" s="270"/>
      <c r="O57" s="270"/>
      <c r="P57" s="270"/>
      <c r="S57" s="252">
        <f t="shared" si="60"/>
        <v>0</v>
      </c>
      <c r="T57" s="210">
        <f t="shared" si="120"/>
        <v>0</v>
      </c>
      <c r="U57" s="210">
        <f t="shared" si="120"/>
        <v>0</v>
      </c>
      <c r="V57" s="210">
        <f t="shared" si="120"/>
        <v>0</v>
      </c>
      <c r="W57" s="210">
        <f t="shared" si="120"/>
        <v>0</v>
      </c>
      <c r="X57" s="210"/>
      <c r="Y57" s="210"/>
      <c r="Z57" s="210">
        <f t="shared" si="45"/>
        <v>0</v>
      </c>
      <c r="AC57" s="210" t="str">
        <f t="shared" si="75"/>
        <v/>
      </c>
      <c r="AD57" s="210" t="str">
        <f t="shared" si="76"/>
        <v/>
      </c>
      <c r="AE57" s="210" t="str">
        <f t="shared" si="77"/>
        <v/>
      </c>
      <c r="AF57" s="210" t="str">
        <f t="shared" si="78"/>
        <v/>
      </c>
      <c r="AG57" s="210" t="str">
        <f t="shared" si="79"/>
        <v/>
      </c>
      <c r="AH57" s="210" t="str">
        <f t="shared" si="80"/>
        <v/>
      </c>
      <c r="AI57" s="210" t="str">
        <f t="shared" si="81"/>
        <v/>
      </c>
      <c r="AJ57" s="210" t="str">
        <f t="shared" si="82"/>
        <v/>
      </c>
      <c r="AK57" s="210" t="str">
        <f t="shared" si="83"/>
        <v/>
      </c>
      <c r="AL57" s="210" t="str">
        <f t="shared" si="84"/>
        <v/>
      </c>
      <c r="AM57" s="210" t="str">
        <f t="shared" si="85"/>
        <v/>
      </c>
      <c r="AN57" s="210" t="str">
        <f t="shared" si="86"/>
        <v/>
      </c>
      <c r="AO57" s="210" t="str">
        <f t="shared" si="87"/>
        <v/>
      </c>
      <c r="AP57" s="210" t="str">
        <f t="shared" si="88"/>
        <v/>
      </c>
      <c r="AQ57" s="210" t="str">
        <f t="shared" si="89"/>
        <v/>
      </c>
      <c r="AR57" s="210" t="str">
        <f t="shared" si="90"/>
        <v/>
      </c>
      <c r="AS57" s="210" t="str">
        <f t="shared" si="91"/>
        <v/>
      </c>
      <c r="AT57" s="210" t="str">
        <f t="shared" si="92"/>
        <v/>
      </c>
      <c r="AU57" s="210" t="str">
        <f t="shared" si="93"/>
        <v/>
      </c>
      <c r="AV57" s="210" t="str">
        <f t="shared" si="94"/>
        <v/>
      </c>
      <c r="AW57" s="210" t="str">
        <f t="shared" si="95"/>
        <v/>
      </c>
      <c r="AX57" s="210" t="str">
        <f t="shared" si="96"/>
        <v/>
      </c>
      <c r="AY57" s="210" t="str">
        <f t="shared" si="97"/>
        <v/>
      </c>
      <c r="AZ57" s="210" t="str">
        <f t="shared" si="98"/>
        <v/>
      </c>
      <c r="BA57" s="210" t="str">
        <f t="shared" si="99"/>
        <v/>
      </c>
      <c r="BB57" s="210" t="str">
        <f t="shared" si="100"/>
        <v/>
      </c>
      <c r="BC57" s="210" t="str">
        <f t="shared" si="101"/>
        <v/>
      </c>
      <c r="BD57" s="210" t="str">
        <f t="shared" si="102"/>
        <v/>
      </c>
      <c r="BE57" s="210" t="str">
        <f t="shared" si="103"/>
        <v/>
      </c>
      <c r="BF57" s="210" t="str">
        <f t="shared" si="104"/>
        <v/>
      </c>
      <c r="BG57" s="210" t="str">
        <f t="shared" si="105"/>
        <v/>
      </c>
      <c r="BH57" s="210" t="str">
        <f t="shared" si="106"/>
        <v/>
      </c>
      <c r="BI57" s="210" t="str">
        <f t="shared" si="107"/>
        <v/>
      </c>
      <c r="BJ57" s="210" t="str">
        <f t="shared" si="108"/>
        <v/>
      </c>
      <c r="BK57" s="210" t="str">
        <f t="shared" si="109"/>
        <v/>
      </c>
      <c r="BL57" s="210" t="str">
        <f t="shared" si="110"/>
        <v/>
      </c>
      <c r="BM57" s="210"/>
      <c r="BN57" s="210"/>
      <c r="BO57" s="210"/>
      <c r="BP57" s="210"/>
      <c r="BQ57" s="210"/>
      <c r="BR57" s="210"/>
      <c r="BS57" s="210"/>
      <c r="BT57" s="210"/>
      <c r="BU57" s="210"/>
      <c r="BV57" s="210"/>
      <c r="BW57" s="210"/>
      <c r="BX57" s="210"/>
      <c r="BY57" s="210"/>
      <c r="BZ57" s="210"/>
      <c r="CA57" s="210"/>
      <c r="CB57" s="210"/>
      <c r="CC57" s="210"/>
      <c r="CD57" s="210"/>
      <c r="CE57" s="251">
        <f t="shared" si="111"/>
        <v>0</v>
      </c>
      <c r="CF57" s="251">
        <f t="shared" si="112"/>
        <v>0</v>
      </c>
      <c r="CG57" s="251">
        <f t="shared" si="113"/>
        <v>0</v>
      </c>
      <c r="CH57" s="251">
        <f t="shared" si="114"/>
        <v>0</v>
      </c>
      <c r="CI57" s="251">
        <f t="shared" si="115"/>
        <v>0</v>
      </c>
      <c r="CJ57" s="251">
        <f t="shared" si="116"/>
        <v>0</v>
      </c>
      <c r="CK57" s="251">
        <f t="shared" si="117"/>
        <v>0</v>
      </c>
      <c r="CL57" s="251">
        <f t="shared" si="118"/>
        <v>0</v>
      </c>
      <c r="CM57" s="251">
        <f t="shared" si="119"/>
        <v>0</v>
      </c>
    </row>
    <row r="58" spans="1:91" ht="20.100000000000001" hidden="1" customHeight="1">
      <c r="A58" s="272"/>
      <c r="B58" s="273"/>
      <c r="C58" s="273"/>
      <c r="D58" s="272"/>
      <c r="E58" s="268">
        <f>[1]Woody!E58</f>
        <v>0</v>
      </c>
      <c r="F58" s="269">
        <f>[1]Woody!F58</f>
        <v>0</v>
      </c>
      <c r="G58" s="269">
        <f>[1]Woody!G58</f>
        <v>0</v>
      </c>
      <c r="H58" s="270"/>
      <c r="I58" s="270"/>
      <c r="J58" s="270"/>
      <c r="K58" s="270"/>
      <c r="L58" s="270"/>
      <c r="M58" s="270"/>
      <c r="N58" s="270"/>
      <c r="O58" s="270"/>
      <c r="P58" s="270"/>
      <c r="S58" s="252">
        <f t="shared" si="60"/>
        <v>0</v>
      </c>
      <c r="T58" s="210">
        <f t="shared" si="120"/>
        <v>0</v>
      </c>
      <c r="U58" s="210">
        <f t="shared" si="120"/>
        <v>0</v>
      </c>
      <c r="V58" s="210">
        <f t="shared" si="120"/>
        <v>0</v>
      </c>
      <c r="W58" s="210">
        <f t="shared" si="120"/>
        <v>0</v>
      </c>
      <c r="X58" s="210"/>
      <c r="Y58" s="210"/>
      <c r="Z58" s="210">
        <f t="shared" si="45"/>
        <v>0</v>
      </c>
      <c r="AC58" s="210" t="str">
        <f t="shared" si="75"/>
        <v/>
      </c>
      <c r="AD58" s="210" t="str">
        <f t="shared" si="76"/>
        <v/>
      </c>
      <c r="AE58" s="210" t="str">
        <f t="shared" si="77"/>
        <v/>
      </c>
      <c r="AF58" s="210" t="str">
        <f t="shared" si="78"/>
        <v/>
      </c>
      <c r="AG58" s="210" t="str">
        <f t="shared" si="79"/>
        <v/>
      </c>
      <c r="AH58" s="210" t="str">
        <f t="shared" si="80"/>
        <v/>
      </c>
      <c r="AI58" s="210" t="str">
        <f t="shared" si="81"/>
        <v/>
      </c>
      <c r="AJ58" s="210" t="str">
        <f t="shared" si="82"/>
        <v/>
      </c>
      <c r="AK58" s="210" t="str">
        <f t="shared" si="83"/>
        <v/>
      </c>
      <c r="AL58" s="210" t="str">
        <f t="shared" si="84"/>
        <v/>
      </c>
      <c r="AM58" s="210" t="str">
        <f t="shared" si="85"/>
        <v/>
      </c>
      <c r="AN58" s="210" t="str">
        <f t="shared" si="86"/>
        <v/>
      </c>
      <c r="AO58" s="210" t="str">
        <f t="shared" si="87"/>
        <v/>
      </c>
      <c r="AP58" s="210" t="str">
        <f t="shared" si="88"/>
        <v/>
      </c>
      <c r="AQ58" s="210" t="str">
        <f t="shared" si="89"/>
        <v/>
      </c>
      <c r="AR58" s="210" t="str">
        <f t="shared" si="90"/>
        <v/>
      </c>
      <c r="AS58" s="210" t="str">
        <f t="shared" si="91"/>
        <v/>
      </c>
      <c r="AT58" s="210" t="str">
        <f t="shared" si="92"/>
        <v/>
      </c>
      <c r="AU58" s="210" t="str">
        <f t="shared" si="93"/>
        <v/>
      </c>
      <c r="AV58" s="210" t="str">
        <f t="shared" si="94"/>
        <v/>
      </c>
      <c r="AW58" s="210" t="str">
        <f t="shared" si="95"/>
        <v/>
      </c>
      <c r="AX58" s="210" t="str">
        <f t="shared" si="96"/>
        <v/>
      </c>
      <c r="AY58" s="210" t="str">
        <f t="shared" si="97"/>
        <v/>
      </c>
      <c r="AZ58" s="210" t="str">
        <f t="shared" si="98"/>
        <v/>
      </c>
      <c r="BA58" s="210" t="str">
        <f t="shared" si="99"/>
        <v/>
      </c>
      <c r="BB58" s="210" t="str">
        <f t="shared" si="100"/>
        <v/>
      </c>
      <c r="BC58" s="210" t="str">
        <f t="shared" si="101"/>
        <v/>
      </c>
      <c r="BD58" s="210" t="str">
        <f t="shared" si="102"/>
        <v/>
      </c>
      <c r="BE58" s="210" t="str">
        <f t="shared" si="103"/>
        <v/>
      </c>
      <c r="BF58" s="210" t="str">
        <f t="shared" si="104"/>
        <v/>
      </c>
      <c r="BG58" s="210" t="str">
        <f t="shared" si="105"/>
        <v/>
      </c>
      <c r="BH58" s="210" t="str">
        <f t="shared" si="106"/>
        <v/>
      </c>
      <c r="BI58" s="210" t="str">
        <f t="shared" si="107"/>
        <v/>
      </c>
      <c r="BJ58" s="210" t="str">
        <f t="shared" si="108"/>
        <v/>
      </c>
      <c r="BK58" s="210" t="str">
        <f t="shared" si="109"/>
        <v/>
      </c>
      <c r="BL58" s="210" t="str">
        <f t="shared" si="110"/>
        <v/>
      </c>
      <c r="BM58" s="210"/>
      <c r="BN58" s="210"/>
      <c r="BO58" s="210"/>
      <c r="BP58" s="210"/>
      <c r="BQ58" s="210"/>
      <c r="BR58" s="210"/>
      <c r="BS58" s="210"/>
      <c r="BT58" s="210"/>
      <c r="BU58" s="210"/>
      <c r="BV58" s="210"/>
      <c r="BW58" s="210"/>
      <c r="BX58" s="210"/>
      <c r="BY58" s="210"/>
      <c r="BZ58" s="210"/>
      <c r="CA58" s="210"/>
      <c r="CB58" s="210"/>
      <c r="CC58" s="210"/>
      <c r="CD58" s="210"/>
      <c r="CE58" s="251">
        <f t="shared" si="111"/>
        <v>0</v>
      </c>
      <c r="CF58" s="251">
        <f t="shared" si="112"/>
        <v>0</v>
      </c>
      <c r="CG58" s="251">
        <f t="shared" si="113"/>
        <v>0</v>
      </c>
      <c r="CH58" s="251">
        <f t="shared" si="114"/>
        <v>0</v>
      </c>
      <c r="CI58" s="251">
        <f t="shared" si="115"/>
        <v>0</v>
      </c>
      <c r="CJ58" s="251">
        <f t="shared" si="116"/>
        <v>0</v>
      </c>
      <c r="CK58" s="251">
        <f t="shared" si="117"/>
        <v>0</v>
      </c>
      <c r="CL58" s="251">
        <f t="shared" si="118"/>
        <v>0</v>
      </c>
      <c r="CM58" s="251">
        <f t="shared" si="119"/>
        <v>0</v>
      </c>
    </row>
    <row r="59" spans="1:91" ht="20.100000000000001" hidden="1" customHeight="1">
      <c r="A59" s="272"/>
      <c r="B59" s="273"/>
      <c r="C59" s="273"/>
      <c r="D59" s="272"/>
      <c r="E59" s="268">
        <f>[1]Woody!E59</f>
        <v>0</v>
      </c>
      <c r="F59" s="269">
        <f>[1]Woody!F59</f>
        <v>0</v>
      </c>
      <c r="G59" s="269">
        <f>[1]Woody!G59</f>
        <v>0</v>
      </c>
      <c r="H59" s="270"/>
      <c r="I59" s="270"/>
      <c r="J59" s="270"/>
      <c r="K59" s="270"/>
      <c r="L59" s="270"/>
      <c r="M59" s="270"/>
      <c r="N59" s="270"/>
      <c r="O59" s="270"/>
      <c r="P59" s="270"/>
      <c r="S59" s="252">
        <f t="shared" si="60"/>
        <v>0</v>
      </c>
      <c r="T59" s="210">
        <f t="shared" si="120"/>
        <v>0</v>
      </c>
      <c r="U59" s="210">
        <f t="shared" si="120"/>
        <v>0</v>
      </c>
      <c r="V59" s="210">
        <f t="shared" si="120"/>
        <v>0</v>
      </c>
      <c r="W59" s="210">
        <f t="shared" si="120"/>
        <v>0</v>
      </c>
      <c r="X59" s="210"/>
      <c r="Y59" s="210"/>
      <c r="Z59" s="210">
        <f t="shared" si="45"/>
        <v>0</v>
      </c>
      <c r="AC59" s="210" t="str">
        <f t="shared" si="75"/>
        <v/>
      </c>
      <c r="AD59" s="210" t="str">
        <f t="shared" si="76"/>
        <v/>
      </c>
      <c r="AE59" s="210" t="str">
        <f t="shared" si="77"/>
        <v/>
      </c>
      <c r="AF59" s="210" t="str">
        <f t="shared" si="78"/>
        <v/>
      </c>
      <c r="AG59" s="210" t="str">
        <f t="shared" si="79"/>
        <v/>
      </c>
      <c r="AH59" s="210" t="str">
        <f t="shared" si="80"/>
        <v/>
      </c>
      <c r="AI59" s="210" t="str">
        <f t="shared" si="81"/>
        <v/>
      </c>
      <c r="AJ59" s="210" t="str">
        <f t="shared" si="82"/>
        <v/>
      </c>
      <c r="AK59" s="210" t="str">
        <f t="shared" si="83"/>
        <v/>
      </c>
      <c r="AL59" s="210" t="str">
        <f t="shared" si="84"/>
        <v/>
      </c>
      <c r="AM59" s="210" t="str">
        <f t="shared" si="85"/>
        <v/>
      </c>
      <c r="AN59" s="210" t="str">
        <f t="shared" si="86"/>
        <v/>
      </c>
      <c r="AO59" s="210" t="str">
        <f t="shared" si="87"/>
        <v/>
      </c>
      <c r="AP59" s="210" t="str">
        <f t="shared" si="88"/>
        <v/>
      </c>
      <c r="AQ59" s="210" t="str">
        <f t="shared" si="89"/>
        <v/>
      </c>
      <c r="AR59" s="210" t="str">
        <f t="shared" si="90"/>
        <v/>
      </c>
      <c r="AS59" s="210" t="str">
        <f t="shared" si="91"/>
        <v/>
      </c>
      <c r="AT59" s="210" t="str">
        <f t="shared" si="92"/>
        <v/>
      </c>
      <c r="AU59" s="210" t="str">
        <f t="shared" si="93"/>
        <v/>
      </c>
      <c r="AV59" s="210" t="str">
        <f t="shared" si="94"/>
        <v/>
      </c>
      <c r="AW59" s="210" t="str">
        <f t="shared" si="95"/>
        <v/>
      </c>
      <c r="AX59" s="210" t="str">
        <f t="shared" si="96"/>
        <v/>
      </c>
      <c r="AY59" s="210" t="str">
        <f t="shared" si="97"/>
        <v/>
      </c>
      <c r="AZ59" s="210" t="str">
        <f t="shared" si="98"/>
        <v/>
      </c>
      <c r="BA59" s="210" t="str">
        <f t="shared" si="99"/>
        <v/>
      </c>
      <c r="BB59" s="210" t="str">
        <f t="shared" si="100"/>
        <v/>
      </c>
      <c r="BC59" s="210" t="str">
        <f t="shared" si="101"/>
        <v/>
      </c>
      <c r="BD59" s="210" t="str">
        <f t="shared" si="102"/>
        <v/>
      </c>
      <c r="BE59" s="210" t="str">
        <f t="shared" si="103"/>
        <v/>
      </c>
      <c r="BF59" s="210" t="str">
        <f t="shared" si="104"/>
        <v/>
      </c>
      <c r="BG59" s="210" t="str">
        <f t="shared" si="105"/>
        <v/>
      </c>
      <c r="BH59" s="210" t="str">
        <f t="shared" si="106"/>
        <v/>
      </c>
      <c r="BI59" s="210" t="str">
        <f t="shared" si="107"/>
        <v/>
      </c>
      <c r="BJ59" s="210" t="str">
        <f t="shared" si="108"/>
        <v/>
      </c>
      <c r="BK59" s="210" t="str">
        <f t="shared" si="109"/>
        <v/>
      </c>
      <c r="BL59" s="210" t="str">
        <f t="shared" si="110"/>
        <v/>
      </c>
      <c r="BM59" s="210"/>
      <c r="BN59" s="210"/>
      <c r="BO59" s="210"/>
      <c r="BP59" s="210"/>
      <c r="BQ59" s="210"/>
      <c r="BR59" s="210"/>
      <c r="BS59" s="210"/>
      <c r="BT59" s="210"/>
      <c r="BU59" s="210"/>
      <c r="BV59" s="210"/>
      <c r="BW59" s="210"/>
      <c r="BX59" s="210"/>
      <c r="BY59" s="210"/>
      <c r="BZ59" s="210"/>
      <c r="CA59" s="210"/>
      <c r="CB59" s="210"/>
      <c r="CC59" s="210"/>
      <c r="CD59" s="210"/>
      <c r="CE59" s="251">
        <f t="shared" si="111"/>
        <v>0</v>
      </c>
      <c r="CF59" s="251">
        <f t="shared" si="112"/>
        <v>0</v>
      </c>
      <c r="CG59" s="251">
        <f t="shared" si="113"/>
        <v>0</v>
      </c>
      <c r="CH59" s="251">
        <f t="shared" si="114"/>
        <v>0</v>
      </c>
      <c r="CI59" s="251">
        <f t="shared" si="115"/>
        <v>0</v>
      </c>
      <c r="CJ59" s="251">
        <f t="shared" si="116"/>
        <v>0</v>
      </c>
      <c r="CK59" s="251">
        <f t="shared" si="117"/>
        <v>0</v>
      </c>
      <c r="CL59" s="251">
        <f t="shared" si="118"/>
        <v>0</v>
      </c>
      <c r="CM59" s="251">
        <f t="shared" si="119"/>
        <v>0</v>
      </c>
    </row>
    <row r="60" spans="1:91" ht="20.100000000000001" hidden="1" customHeight="1">
      <c r="A60" s="272"/>
      <c r="B60" s="273"/>
      <c r="C60" s="273"/>
      <c r="D60" s="272"/>
      <c r="E60" s="268">
        <f>[1]Woody!E60</f>
        <v>0</v>
      </c>
      <c r="F60" s="269">
        <f>[1]Woody!F60</f>
        <v>0</v>
      </c>
      <c r="G60" s="269">
        <f>[1]Woody!G60</f>
        <v>0</v>
      </c>
      <c r="H60" s="270"/>
      <c r="I60" s="270"/>
      <c r="J60" s="270"/>
      <c r="K60" s="270"/>
      <c r="L60" s="270"/>
      <c r="M60" s="270"/>
      <c r="N60" s="270"/>
      <c r="O60" s="270"/>
      <c r="P60" s="270"/>
      <c r="S60" s="252">
        <f t="shared" si="60"/>
        <v>0</v>
      </c>
      <c r="T60" s="210">
        <f t="shared" si="120"/>
        <v>0</v>
      </c>
      <c r="U60" s="210">
        <f t="shared" si="120"/>
        <v>0</v>
      </c>
      <c r="V60" s="210">
        <f t="shared" si="120"/>
        <v>0</v>
      </c>
      <c r="W60" s="210">
        <f t="shared" si="120"/>
        <v>0</v>
      </c>
      <c r="X60" s="210"/>
      <c r="Y60" s="210"/>
      <c r="Z60" s="210">
        <f t="shared" si="45"/>
        <v>0</v>
      </c>
      <c r="AC60" s="210" t="str">
        <f t="shared" si="75"/>
        <v/>
      </c>
      <c r="AD60" s="210" t="str">
        <f t="shared" si="76"/>
        <v/>
      </c>
      <c r="AE60" s="210" t="str">
        <f t="shared" si="77"/>
        <v/>
      </c>
      <c r="AF60" s="210" t="str">
        <f t="shared" si="78"/>
        <v/>
      </c>
      <c r="AG60" s="210" t="str">
        <f t="shared" si="79"/>
        <v/>
      </c>
      <c r="AH60" s="210" t="str">
        <f t="shared" si="80"/>
        <v/>
      </c>
      <c r="AI60" s="210" t="str">
        <f t="shared" si="81"/>
        <v/>
      </c>
      <c r="AJ60" s="210" t="str">
        <f t="shared" si="82"/>
        <v/>
      </c>
      <c r="AK60" s="210" t="str">
        <f t="shared" si="83"/>
        <v/>
      </c>
      <c r="AL60" s="210" t="str">
        <f t="shared" si="84"/>
        <v/>
      </c>
      <c r="AM60" s="210" t="str">
        <f t="shared" si="85"/>
        <v/>
      </c>
      <c r="AN60" s="210" t="str">
        <f t="shared" si="86"/>
        <v/>
      </c>
      <c r="AO60" s="210" t="str">
        <f t="shared" si="87"/>
        <v/>
      </c>
      <c r="AP60" s="210" t="str">
        <f t="shared" si="88"/>
        <v/>
      </c>
      <c r="AQ60" s="210" t="str">
        <f t="shared" si="89"/>
        <v/>
      </c>
      <c r="AR60" s="210" t="str">
        <f t="shared" si="90"/>
        <v/>
      </c>
      <c r="AS60" s="210" t="str">
        <f t="shared" si="91"/>
        <v/>
      </c>
      <c r="AT60" s="210" t="str">
        <f t="shared" si="92"/>
        <v/>
      </c>
      <c r="AU60" s="210" t="str">
        <f t="shared" si="93"/>
        <v/>
      </c>
      <c r="AV60" s="210" t="str">
        <f t="shared" si="94"/>
        <v/>
      </c>
      <c r="AW60" s="210" t="str">
        <f t="shared" si="95"/>
        <v/>
      </c>
      <c r="AX60" s="210" t="str">
        <f t="shared" si="96"/>
        <v/>
      </c>
      <c r="AY60" s="210" t="str">
        <f t="shared" si="97"/>
        <v/>
      </c>
      <c r="AZ60" s="210" t="str">
        <f t="shared" si="98"/>
        <v/>
      </c>
      <c r="BA60" s="210" t="str">
        <f t="shared" si="99"/>
        <v/>
      </c>
      <c r="BB60" s="210" t="str">
        <f t="shared" si="100"/>
        <v/>
      </c>
      <c r="BC60" s="210" t="str">
        <f t="shared" si="101"/>
        <v/>
      </c>
      <c r="BD60" s="210" t="str">
        <f t="shared" si="102"/>
        <v/>
      </c>
      <c r="BE60" s="210" t="str">
        <f t="shared" si="103"/>
        <v/>
      </c>
      <c r="BF60" s="210" t="str">
        <f t="shared" si="104"/>
        <v/>
      </c>
      <c r="BG60" s="210" t="str">
        <f t="shared" si="105"/>
        <v/>
      </c>
      <c r="BH60" s="210" t="str">
        <f t="shared" si="106"/>
        <v/>
      </c>
      <c r="BI60" s="210" t="str">
        <f t="shared" si="107"/>
        <v/>
      </c>
      <c r="BJ60" s="210" t="str">
        <f t="shared" si="108"/>
        <v/>
      </c>
      <c r="BK60" s="210" t="str">
        <f t="shared" si="109"/>
        <v/>
      </c>
      <c r="BL60" s="210" t="str">
        <f t="shared" si="110"/>
        <v/>
      </c>
      <c r="BM60" s="210"/>
      <c r="BN60" s="210"/>
      <c r="BO60" s="210"/>
      <c r="BP60" s="210"/>
      <c r="BQ60" s="210"/>
      <c r="BR60" s="210"/>
      <c r="BS60" s="210"/>
      <c r="BT60" s="210"/>
      <c r="BU60" s="210"/>
      <c r="BV60" s="210"/>
      <c r="BW60" s="210"/>
      <c r="BX60" s="210"/>
      <c r="BY60" s="210"/>
      <c r="BZ60" s="210"/>
      <c r="CA60" s="210"/>
      <c r="CB60" s="210"/>
      <c r="CC60" s="210"/>
      <c r="CD60" s="210"/>
      <c r="CE60" s="251">
        <f t="shared" si="111"/>
        <v>0</v>
      </c>
      <c r="CF60" s="251">
        <f t="shared" si="112"/>
        <v>0</v>
      </c>
      <c r="CG60" s="251">
        <f t="shared" si="113"/>
        <v>0</v>
      </c>
      <c r="CH60" s="251">
        <f t="shared" si="114"/>
        <v>0</v>
      </c>
      <c r="CI60" s="251">
        <f t="shared" si="115"/>
        <v>0</v>
      </c>
      <c r="CJ60" s="251">
        <f t="shared" si="116"/>
        <v>0</v>
      </c>
      <c r="CK60" s="251">
        <f t="shared" si="117"/>
        <v>0</v>
      </c>
      <c r="CL60" s="251">
        <f t="shared" si="118"/>
        <v>0</v>
      </c>
      <c r="CM60" s="251">
        <f t="shared" si="119"/>
        <v>0</v>
      </c>
    </row>
    <row r="61" spans="1:91" ht="20.100000000000001" hidden="1" customHeight="1">
      <c r="A61" s="272"/>
      <c r="B61" s="273"/>
      <c r="C61" s="273"/>
      <c r="D61" s="272"/>
      <c r="E61" s="268">
        <f>[1]Woody!E61</f>
        <v>0</v>
      </c>
      <c r="F61" s="269">
        <f>[1]Woody!F61</f>
        <v>0</v>
      </c>
      <c r="G61" s="269">
        <f>[1]Woody!G61</f>
        <v>0</v>
      </c>
      <c r="H61" s="270"/>
      <c r="I61" s="270"/>
      <c r="J61" s="270"/>
      <c r="K61" s="270"/>
      <c r="L61" s="270"/>
      <c r="M61" s="270"/>
      <c r="N61" s="270"/>
      <c r="O61" s="270"/>
      <c r="P61" s="270"/>
      <c r="S61" s="252">
        <f t="shared" si="60"/>
        <v>0</v>
      </c>
      <c r="T61" s="210">
        <f t="shared" si="120"/>
        <v>0</v>
      </c>
      <c r="U61" s="210">
        <f t="shared" si="120"/>
        <v>0</v>
      </c>
      <c r="V61" s="210">
        <f t="shared" si="120"/>
        <v>0</v>
      </c>
      <c r="W61" s="210">
        <f t="shared" si="120"/>
        <v>0</v>
      </c>
      <c r="X61" s="210"/>
      <c r="Y61" s="210"/>
      <c r="Z61" s="210">
        <f t="shared" si="45"/>
        <v>0</v>
      </c>
      <c r="AC61" s="210" t="str">
        <f t="shared" si="75"/>
        <v/>
      </c>
      <c r="AD61" s="210" t="str">
        <f t="shared" si="76"/>
        <v/>
      </c>
      <c r="AE61" s="210" t="str">
        <f t="shared" si="77"/>
        <v/>
      </c>
      <c r="AF61" s="210" t="str">
        <f t="shared" si="78"/>
        <v/>
      </c>
      <c r="AG61" s="210" t="str">
        <f t="shared" si="79"/>
        <v/>
      </c>
      <c r="AH61" s="210" t="str">
        <f t="shared" si="80"/>
        <v/>
      </c>
      <c r="AI61" s="210" t="str">
        <f t="shared" si="81"/>
        <v/>
      </c>
      <c r="AJ61" s="210" t="str">
        <f t="shared" si="82"/>
        <v/>
      </c>
      <c r="AK61" s="210" t="str">
        <f t="shared" si="83"/>
        <v/>
      </c>
      <c r="AL61" s="210" t="str">
        <f t="shared" si="84"/>
        <v/>
      </c>
      <c r="AM61" s="210" t="str">
        <f t="shared" si="85"/>
        <v/>
      </c>
      <c r="AN61" s="210" t="str">
        <f t="shared" si="86"/>
        <v/>
      </c>
      <c r="AO61" s="210" t="str">
        <f t="shared" si="87"/>
        <v/>
      </c>
      <c r="AP61" s="210" t="str">
        <f t="shared" si="88"/>
        <v/>
      </c>
      <c r="AQ61" s="210" t="str">
        <f t="shared" si="89"/>
        <v/>
      </c>
      <c r="AR61" s="210" t="str">
        <f t="shared" si="90"/>
        <v/>
      </c>
      <c r="AS61" s="210" t="str">
        <f t="shared" si="91"/>
        <v/>
      </c>
      <c r="AT61" s="210" t="str">
        <f t="shared" si="92"/>
        <v/>
      </c>
      <c r="AU61" s="210" t="str">
        <f t="shared" si="93"/>
        <v/>
      </c>
      <c r="AV61" s="210" t="str">
        <f t="shared" si="94"/>
        <v/>
      </c>
      <c r="AW61" s="210" t="str">
        <f t="shared" si="95"/>
        <v/>
      </c>
      <c r="AX61" s="210" t="str">
        <f t="shared" si="96"/>
        <v/>
      </c>
      <c r="AY61" s="210" t="str">
        <f t="shared" si="97"/>
        <v/>
      </c>
      <c r="AZ61" s="210" t="str">
        <f t="shared" si="98"/>
        <v/>
      </c>
      <c r="BA61" s="210" t="str">
        <f t="shared" si="99"/>
        <v/>
      </c>
      <c r="BB61" s="210" t="str">
        <f t="shared" si="100"/>
        <v/>
      </c>
      <c r="BC61" s="210" t="str">
        <f t="shared" si="101"/>
        <v/>
      </c>
      <c r="BD61" s="210" t="str">
        <f t="shared" si="102"/>
        <v/>
      </c>
      <c r="BE61" s="210" t="str">
        <f t="shared" si="103"/>
        <v/>
      </c>
      <c r="BF61" s="210" t="str">
        <f t="shared" si="104"/>
        <v/>
      </c>
      <c r="BG61" s="210" t="str">
        <f t="shared" si="105"/>
        <v/>
      </c>
      <c r="BH61" s="210" t="str">
        <f t="shared" si="106"/>
        <v/>
      </c>
      <c r="BI61" s="210" t="str">
        <f t="shared" si="107"/>
        <v/>
      </c>
      <c r="BJ61" s="210" t="str">
        <f t="shared" si="108"/>
        <v/>
      </c>
      <c r="BK61" s="210" t="str">
        <f t="shared" si="109"/>
        <v/>
      </c>
      <c r="BL61" s="210" t="str">
        <f t="shared" si="110"/>
        <v/>
      </c>
      <c r="BM61" s="210"/>
      <c r="BN61" s="210"/>
      <c r="BO61" s="210"/>
      <c r="BP61" s="210"/>
      <c r="BQ61" s="210"/>
      <c r="BR61" s="210"/>
      <c r="BS61" s="210"/>
      <c r="BT61" s="210"/>
      <c r="BU61" s="210"/>
      <c r="BV61" s="210"/>
      <c r="BW61" s="210"/>
      <c r="BX61" s="210"/>
      <c r="BY61" s="210"/>
      <c r="BZ61" s="210"/>
      <c r="CA61" s="210"/>
      <c r="CB61" s="210"/>
      <c r="CC61" s="210"/>
      <c r="CD61" s="210"/>
      <c r="CE61" s="251">
        <f t="shared" si="111"/>
        <v>0</v>
      </c>
      <c r="CF61" s="251">
        <f t="shared" si="112"/>
        <v>0</v>
      </c>
      <c r="CG61" s="251">
        <f t="shared" si="113"/>
        <v>0</v>
      </c>
      <c r="CH61" s="251">
        <f t="shared" si="114"/>
        <v>0</v>
      </c>
      <c r="CI61" s="251">
        <f t="shared" si="115"/>
        <v>0</v>
      </c>
      <c r="CJ61" s="251">
        <f t="shared" si="116"/>
        <v>0</v>
      </c>
      <c r="CK61" s="251">
        <f t="shared" si="117"/>
        <v>0</v>
      </c>
      <c r="CL61" s="251">
        <f t="shared" si="118"/>
        <v>0</v>
      </c>
      <c r="CM61" s="251">
        <f t="shared" si="119"/>
        <v>0</v>
      </c>
    </row>
    <row r="62" spans="1:91" ht="20.100000000000001" hidden="1" customHeight="1">
      <c r="A62" s="272"/>
      <c r="B62" s="273"/>
      <c r="C62" s="273"/>
      <c r="D62" s="272"/>
      <c r="E62" s="268">
        <f>[1]Woody!E62</f>
        <v>0</v>
      </c>
      <c r="F62" s="269">
        <f>[1]Woody!F62</f>
        <v>0</v>
      </c>
      <c r="G62" s="269">
        <f>[1]Woody!G62</f>
        <v>0</v>
      </c>
      <c r="H62" s="270"/>
      <c r="I62" s="270"/>
      <c r="J62" s="270"/>
      <c r="K62" s="270"/>
      <c r="L62" s="270"/>
      <c r="M62" s="270"/>
      <c r="N62" s="270"/>
      <c r="O62" s="270"/>
      <c r="P62" s="270"/>
      <c r="S62" s="252">
        <f t="shared" si="60"/>
        <v>0</v>
      </c>
      <c r="T62" s="210">
        <f t="shared" si="120"/>
        <v>0</v>
      </c>
      <c r="U62" s="210">
        <f t="shared" si="120"/>
        <v>0</v>
      </c>
      <c r="V62" s="210">
        <f t="shared" si="120"/>
        <v>0</v>
      </c>
      <c r="W62" s="210">
        <f t="shared" si="120"/>
        <v>0</v>
      </c>
      <c r="X62" s="210"/>
      <c r="Y62" s="210"/>
      <c r="Z62" s="210">
        <f t="shared" si="45"/>
        <v>0</v>
      </c>
      <c r="AC62" s="210" t="str">
        <f t="shared" si="75"/>
        <v/>
      </c>
      <c r="AD62" s="210" t="str">
        <f t="shared" si="76"/>
        <v/>
      </c>
      <c r="AE62" s="210" t="str">
        <f t="shared" si="77"/>
        <v/>
      </c>
      <c r="AF62" s="210" t="str">
        <f t="shared" si="78"/>
        <v/>
      </c>
      <c r="AG62" s="210" t="str">
        <f t="shared" si="79"/>
        <v/>
      </c>
      <c r="AH62" s="210" t="str">
        <f t="shared" si="80"/>
        <v/>
      </c>
      <c r="AI62" s="210" t="str">
        <f t="shared" si="81"/>
        <v/>
      </c>
      <c r="AJ62" s="210" t="str">
        <f t="shared" si="82"/>
        <v/>
      </c>
      <c r="AK62" s="210" t="str">
        <f t="shared" si="83"/>
        <v/>
      </c>
      <c r="AL62" s="210" t="str">
        <f t="shared" si="84"/>
        <v/>
      </c>
      <c r="AM62" s="210" t="str">
        <f t="shared" si="85"/>
        <v/>
      </c>
      <c r="AN62" s="210" t="str">
        <f t="shared" si="86"/>
        <v/>
      </c>
      <c r="AO62" s="210" t="str">
        <f t="shared" si="87"/>
        <v/>
      </c>
      <c r="AP62" s="210" t="str">
        <f t="shared" si="88"/>
        <v/>
      </c>
      <c r="AQ62" s="210" t="str">
        <f t="shared" si="89"/>
        <v/>
      </c>
      <c r="AR62" s="210" t="str">
        <f t="shared" si="90"/>
        <v/>
      </c>
      <c r="AS62" s="210" t="str">
        <f t="shared" si="91"/>
        <v/>
      </c>
      <c r="AT62" s="210" t="str">
        <f t="shared" si="92"/>
        <v/>
      </c>
      <c r="AU62" s="210" t="str">
        <f t="shared" si="93"/>
        <v/>
      </c>
      <c r="AV62" s="210" t="str">
        <f t="shared" si="94"/>
        <v/>
      </c>
      <c r="AW62" s="210" t="str">
        <f t="shared" si="95"/>
        <v/>
      </c>
      <c r="AX62" s="210" t="str">
        <f t="shared" si="96"/>
        <v/>
      </c>
      <c r="AY62" s="210" t="str">
        <f t="shared" si="97"/>
        <v/>
      </c>
      <c r="AZ62" s="210" t="str">
        <f t="shared" si="98"/>
        <v/>
      </c>
      <c r="BA62" s="210" t="str">
        <f t="shared" si="99"/>
        <v/>
      </c>
      <c r="BB62" s="210" t="str">
        <f t="shared" si="100"/>
        <v/>
      </c>
      <c r="BC62" s="210" t="str">
        <f t="shared" si="101"/>
        <v/>
      </c>
      <c r="BD62" s="210" t="str">
        <f t="shared" si="102"/>
        <v/>
      </c>
      <c r="BE62" s="210" t="str">
        <f t="shared" si="103"/>
        <v/>
      </c>
      <c r="BF62" s="210" t="str">
        <f t="shared" si="104"/>
        <v/>
      </c>
      <c r="BG62" s="210" t="str">
        <f t="shared" si="105"/>
        <v/>
      </c>
      <c r="BH62" s="210" t="str">
        <f t="shared" si="106"/>
        <v/>
      </c>
      <c r="BI62" s="210" t="str">
        <f t="shared" si="107"/>
        <v/>
      </c>
      <c r="BJ62" s="210" t="str">
        <f t="shared" si="108"/>
        <v/>
      </c>
      <c r="BK62" s="210" t="str">
        <f t="shared" si="109"/>
        <v/>
      </c>
      <c r="BL62" s="210" t="str">
        <f t="shared" si="110"/>
        <v/>
      </c>
      <c r="BM62" s="210"/>
      <c r="BN62" s="210"/>
      <c r="BO62" s="210"/>
      <c r="BP62" s="210"/>
      <c r="BQ62" s="210"/>
      <c r="BR62" s="210"/>
      <c r="BS62" s="210"/>
      <c r="BT62" s="210"/>
      <c r="BU62" s="210"/>
      <c r="BV62" s="210"/>
      <c r="BW62" s="210"/>
      <c r="BX62" s="210"/>
      <c r="BY62" s="210"/>
      <c r="BZ62" s="210"/>
      <c r="CA62" s="210"/>
      <c r="CB62" s="210"/>
      <c r="CC62" s="210"/>
      <c r="CD62" s="210"/>
      <c r="CE62" s="251">
        <f t="shared" si="111"/>
        <v>0</v>
      </c>
      <c r="CF62" s="251">
        <f t="shared" si="112"/>
        <v>0</v>
      </c>
      <c r="CG62" s="251">
        <f t="shared" si="113"/>
        <v>0</v>
      </c>
      <c r="CH62" s="251">
        <f t="shared" si="114"/>
        <v>0</v>
      </c>
      <c r="CI62" s="251">
        <f t="shared" si="115"/>
        <v>0</v>
      </c>
      <c r="CJ62" s="251">
        <f t="shared" si="116"/>
        <v>0</v>
      </c>
      <c r="CK62" s="251">
        <f t="shared" si="117"/>
        <v>0</v>
      </c>
      <c r="CL62" s="251">
        <f t="shared" si="118"/>
        <v>0</v>
      </c>
      <c r="CM62" s="251">
        <f t="shared" si="119"/>
        <v>0</v>
      </c>
    </row>
    <row r="63" spans="1:91" ht="20.100000000000001" hidden="1" customHeight="1">
      <c r="A63" s="272"/>
      <c r="B63" s="273"/>
      <c r="C63" s="273"/>
      <c r="D63" s="272"/>
      <c r="E63" s="268">
        <f>[1]Woody!E63</f>
        <v>0</v>
      </c>
      <c r="F63" s="269">
        <f>[1]Woody!F63</f>
        <v>0</v>
      </c>
      <c r="G63" s="269">
        <f>[1]Woody!G63</f>
        <v>0</v>
      </c>
      <c r="H63" s="270"/>
      <c r="I63" s="270"/>
      <c r="J63" s="270"/>
      <c r="K63" s="270"/>
      <c r="L63" s="270"/>
      <c r="M63" s="270"/>
      <c r="N63" s="270"/>
      <c r="O63" s="270"/>
      <c r="P63" s="270"/>
      <c r="S63" s="252">
        <f t="shared" si="60"/>
        <v>0</v>
      </c>
      <c r="T63" s="210">
        <f t="shared" si="120"/>
        <v>0</v>
      </c>
      <c r="U63" s="210">
        <f t="shared" si="120"/>
        <v>0</v>
      </c>
      <c r="V63" s="210">
        <f t="shared" si="120"/>
        <v>0</v>
      </c>
      <c r="W63" s="210">
        <f t="shared" si="120"/>
        <v>0</v>
      </c>
      <c r="X63" s="210"/>
      <c r="Y63" s="210"/>
      <c r="Z63" s="210">
        <f t="shared" si="45"/>
        <v>0</v>
      </c>
      <c r="AC63" s="210" t="str">
        <f t="shared" si="75"/>
        <v/>
      </c>
      <c r="AD63" s="210" t="str">
        <f t="shared" si="76"/>
        <v/>
      </c>
      <c r="AE63" s="210" t="str">
        <f t="shared" si="77"/>
        <v/>
      </c>
      <c r="AF63" s="210" t="str">
        <f t="shared" si="78"/>
        <v/>
      </c>
      <c r="AG63" s="210" t="str">
        <f t="shared" si="79"/>
        <v/>
      </c>
      <c r="AH63" s="210" t="str">
        <f t="shared" si="80"/>
        <v/>
      </c>
      <c r="AI63" s="210" t="str">
        <f t="shared" si="81"/>
        <v/>
      </c>
      <c r="AJ63" s="210" t="str">
        <f t="shared" si="82"/>
        <v/>
      </c>
      <c r="AK63" s="210" t="str">
        <f t="shared" si="83"/>
        <v/>
      </c>
      <c r="AL63" s="210" t="str">
        <f t="shared" si="84"/>
        <v/>
      </c>
      <c r="AM63" s="210" t="str">
        <f t="shared" si="85"/>
        <v/>
      </c>
      <c r="AN63" s="210" t="str">
        <f t="shared" si="86"/>
        <v/>
      </c>
      <c r="AO63" s="210" t="str">
        <f t="shared" si="87"/>
        <v/>
      </c>
      <c r="AP63" s="210" t="str">
        <f t="shared" si="88"/>
        <v/>
      </c>
      <c r="AQ63" s="210" t="str">
        <f t="shared" si="89"/>
        <v/>
      </c>
      <c r="AR63" s="210" t="str">
        <f t="shared" si="90"/>
        <v/>
      </c>
      <c r="AS63" s="210" t="str">
        <f t="shared" si="91"/>
        <v/>
      </c>
      <c r="AT63" s="210" t="str">
        <f t="shared" si="92"/>
        <v/>
      </c>
      <c r="AU63" s="210" t="str">
        <f t="shared" si="93"/>
        <v/>
      </c>
      <c r="AV63" s="210" t="str">
        <f t="shared" si="94"/>
        <v/>
      </c>
      <c r="AW63" s="210" t="str">
        <f t="shared" si="95"/>
        <v/>
      </c>
      <c r="AX63" s="210" t="str">
        <f t="shared" si="96"/>
        <v/>
      </c>
      <c r="AY63" s="210" t="str">
        <f t="shared" si="97"/>
        <v/>
      </c>
      <c r="AZ63" s="210" t="str">
        <f t="shared" si="98"/>
        <v/>
      </c>
      <c r="BA63" s="210" t="str">
        <f t="shared" si="99"/>
        <v/>
      </c>
      <c r="BB63" s="210" t="str">
        <f t="shared" si="100"/>
        <v/>
      </c>
      <c r="BC63" s="210" t="str">
        <f t="shared" si="101"/>
        <v/>
      </c>
      <c r="BD63" s="210" t="str">
        <f t="shared" si="102"/>
        <v/>
      </c>
      <c r="BE63" s="210" t="str">
        <f t="shared" si="103"/>
        <v/>
      </c>
      <c r="BF63" s="210" t="str">
        <f t="shared" si="104"/>
        <v/>
      </c>
      <c r="BG63" s="210" t="str">
        <f t="shared" si="105"/>
        <v/>
      </c>
      <c r="BH63" s="210" t="str">
        <f t="shared" si="106"/>
        <v/>
      </c>
      <c r="BI63" s="210" t="str">
        <f t="shared" si="107"/>
        <v/>
      </c>
      <c r="BJ63" s="210" t="str">
        <f t="shared" si="108"/>
        <v/>
      </c>
      <c r="BK63" s="210" t="str">
        <f t="shared" si="109"/>
        <v/>
      </c>
      <c r="BL63" s="210" t="str">
        <f t="shared" si="110"/>
        <v/>
      </c>
      <c r="BM63" s="210"/>
      <c r="BN63" s="210"/>
      <c r="BO63" s="210"/>
      <c r="BP63" s="210"/>
      <c r="BQ63" s="210"/>
      <c r="BR63" s="210"/>
      <c r="BS63" s="210"/>
      <c r="BT63" s="210"/>
      <c r="BU63" s="210"/>
      <c r="BV63" s="210"/>
      <c r="BW63" s="210"/>
      <c r="BX63" s="210"/>
      <c r="BY63" s="210"/>
      <c r="BZ63" s="210"/>
      <c r="CA63" s="210"/>
      <c r="CB63" s="210"/>
      <c r="CC63" s="210"/>
      <c r="CD63" s="210"/>
      <c r="CE63" s="251">
        <f t="shared" si="111"/>
        <v>0</v>
      </c>
      <c r="CF63" s="251">
        <f t="shared" si="112"/>
        <v>0</v>
      </c>
      <c r="CG63" s="251">
        <f t="shared" si="113"/>
        <v>0</v>
      </c>
      <c r="CH63" s="251">
        <f t="shared" si="114"/>
        <v>0</v>
      </c>
      <c r="CI63" s="251">
        <f t="shared" si="115"/>
        <v>0</v>
      </c>
      <c r="CJ63" s="251">
        <f t="shared" si="116"/>
        <v>0</v>
      </c>
      <c r="CK63" s="251">
        <f t="shared" si="117"/>
        <v>0</v>
      </c>
      <c r="CL63" s="251">
        <f t="shared" si="118"/>
        <v>0</v>
      </c>
      <c r="CM63" s="251">
        <f t="shared" si="119"/>
        <v>0</v>
      </c>
    </row>
    <row r="64" spans="1:91" ht="20.100000000000001" hidden="1" customHeight="1">
      <c r="A64" s="272"/>
      <c r="B64" s="273"/>
      <c r="C64" s="273"/>
      <c r="D64" s="272"/>
      <c r="E64" s="268">
        <f>[1]Woody!E64</f>
        <v>0</v>
      </c>
      <c r="F64" s="269">
        <f>[1]Woody!F64</f>
        <v>0</v>
      </c>
      <c r="G64" s="269">
        <f>[1]Woody!G64</f>
        <v>0</v>
      </c>
      <c r="H64" s="270"/>
      <c r="I64" s="270"/>
      <c r="J64" s="270"/>
      <c r="K64" s="270"/>
      <c r="L64" s="270"/>
      <c r="M64" s="270"/>
      <c r="N64" s="270"/>
      <c r="O64" s="270"/>
      <c r="P64" s="270"/>
      <c r="S64" s="252">
        <f t="shared" si="60"/>
        <v>0</v>
      </c>
      <c r="T64" s="210">
        <f t="shared" si="120"/>
        <v>0</v>
      </c>
      <c r="U64" s="210">
        <f t="shared" si="120"/>
        <v>0</v>
      </c>
      <c r="V64" s="210">
        <f t="shared" si="120"/>
        <v>0</v>
      </c>
      <c r="W64" s="210">
        <f t="shared" si="120"/>
        <v>0</v>
      </c>
      <c r="X64" s="210"/>
      <c r="Y64" s="210"/>
      <c r="Z64" s="210">
        <f t="shared" si="45"/>
        <v>0</v>
      </c>
      <c r="AC64" s="210" t="str">
        <f t="shared" si="75"/>
        <v/>
      </c>
      <c r="AD64" s="210" t="str">
        <f t="shared" si="76"/>
        <v/>
      </c>
      <c r="AE64" s="210" t="str">
        <f t="shared" si="77"/>
        <v/>
      </c>
      <c r="AF64" s="210" t="str">
        <f t="shared" si="78"/>
        <v/>
      </c>
      <c r="AG64" s="210" t="str">
        <f t="shared" si="79"/>
        <v/>
      </c>
      <c r="AH64" s="210" t="str">
        <f t="shared" si="80"/>
        <v/>
      </c>
      <c r="AI64" s="210" t="str">
        <f t="shared" si="81"/>
        <v/>
      </c>
      <c r="AJ64" s="210" t="str">
        <f t="shared" si="82"/>
        <v/>
      </c>
      <c r="AK64" s="210" t="str">
        <f t="shared" si="83"/>
        <v/>
      </c>
      <c r="AL64" s="210" t="str">
        <f t="shared" si="84"/>
        <v/>
      </c>
      <c r="AM64" s="210" t="str">
        <f t="shared" si="85"/>
        <v/>
      </c>
      <c r="AN64" s="210" t="str">
        <f t="shared" si="86"/>
        <v/>
      </c>
      <c r="AO64" s="210" t="str">
        <f t="shared" si="87"/>
        <v/>
      </c>
      <c r="AP64" s="210" t="str">
        <f t="shared" si="88"/>
        <v/>
      </c>
      <c r="AQ64" s="210" t="str">
        <f t="shared" si="89"/>
        <v/>
      </c>
      <c r="AR64" s="210" t="str">
        <f t="shared" si="90"/>
        <v/>
      </c>
      <c r="AS64" s="210" t="str">
        <f t="shared" si="91"/>
        <v/>
      </c>
      <c r="AT64" s="210" t="str">
        <f t="shared" si="92"/>
        <v/>
      </c>
      <c r="AU64" s="210" t="str">
        <f t="shared" si="93"/>
        <v/>
      </c>
      <c r="AV64" s="210" t="str">
        <f t="shared" si="94"/>
        <v/>
      </c>
      <c r="AW64" s="210" t="str">
        <f t="shared" si="95"/>
        <v/>
      </c>
      <c r="AX64" s="210" t="str">
        <f t="shared" si="96"/>
        <v/>
      </c>
      <c r="AY64" s="210" t="str">
        <f t="shared" si="97"/>
        <v/>
      </c>
      <c r="AZ64" s="210" t="str">
        <f t="shared" si="98"/>
        <v/>
      </c>
      <c r="BA64" s="210" t="str">
        <f t="shared" si="99"/>
        <v/>
      </c>
      <c r="BB64" s="210" t="str">
        <f t="shared" si="100"/>
        <v/>
      </c>
      <c r="BC64" s="210" t="str">
        <f t="shared" si="101"/>
        <v/>
      </c>
      <c r="BD64" s="210" t="str">
        <f t="shared" si="102"/>
        <v/>
      </c>
      <c r="BE64" s="210" t="str">
        <f t="shared" si="103"/>
        <v/>
      </c>
      <c r="BF64" s="210" t="str">
        <f t="shared" si="104"/>
        <v/>
      </c>
      <c r="BG64" s="210" t="str">
        <f t="shared" si="105"/>
        <v/>
      </c>
      <c r="BH64" s="210" t="str">
        <f t="shared" si="106"/>
        <v/>
      </c>
      <c r="BI64" s="210" t="str">
        <f t="shared" si="107"/>
        <v/>
      </c>
      <c r="BJ64" s="210" t="str">
        <f t="shared" si="108"/>
        <v/>
      </c>
      <c r="BK64" s="210" t="str">
        <f t="shared" si="109"/>
        <v/>
      </c>
      <c r="BL64" s="210" t="str">
        <f t="shared" si="110"/>
        <v/>
      </c>
      <c r="BM64" s="210"/>
      <c r="BN64" s="210"/>
      <c r="BO64" s="210"/>
      <c r="BP64" s="210"/>
      <c r="BQ64" s="210"/>
      <c r="BR64" s="210"/>
      <c r="BS64" s="210"/>
      <c r="BT64" s="210"/>
      <c r="BU64" s="210"/>
      <c r="BV64" s="210"/>
      <c r="BW64" s="210"/>
      <c r="BX64" s="210"/>
      <c r="BY64" s="210"/>
      <c r="BZ64" s="210"/>
      <c r="CA64" s="210"/>
      <c r="CB64" s="210"/>
      <c r="CC64" s="210"/>
      <c r="CD64" s="210"/>
      <c r="CE64" s="251">
        <f t="shared" si="111"/>
        <v>0</v>
      </c>
      <c r="CF64" s="251">
        <f t="shared" si="112"/>
        <v>0</v>
      </c>
      <c r="CG64" s="251">
        <f t="shared" si="113"/>
        <v>0</v>
      </c>
      <c r="CH64" s="251">
        <f t="shared" si="114"/>
        <v>0</v>
      </c>
      <c r="CI64" s="251">
        <f t="shared" si="115"/>
        <v>0</v>
      </c>
      <c r="CJ64" s="251">
        <f t="shared" si="116"/>
        <v>0</v>
      </c>
      <c r="CK64" s="251">
        <f t="shared" si="117"/>
        <v>0</v>
      </c>
      <c r="CL64" s="251">
        <f t="shared" si="118"/>
        <v>0</v>
      </c>
      <c r="CM64" s="251">
        <f t="shared" si="119"/>
        <v>0</v>
      </c>
    </row>
    <row r="65" spans="1:91" ht="20.100000000000001" hidden="1" customHeight="1">
      <c r="A65" s="272"/>
      <c r="B65" s="273"/>
      <c r="C65" s="273"/>
      <c r="D65" s="272"/>
      <c r="E65" s="268">
        <f>[1]Woody!E65</f>
        <v>0</v>
      </c>
      <c r="F65" s="269">
        <f>[1]Woody!F65</f>
        <v>0</v>
      </c>
      <c r="G65" s="269">
        <f>[1]Woody!G65</f>
        <v>0</v>
      </c>
      <c r="H65" s="270"/>
      <c r="I65" s="270"/>
      <c r="J65" s="270"/>
      <c r="K65" s="270"/>
      <c r="L65" s="270"/>
      <c r="M65" s="270"/>
      <c r="N65" s="270"/>
      <c r="O65" s="270"/>
      <c r="P65" s="270"/>
      <c r="S65" s="252">
        <f t="shared" si="60"/>
        <v>0</v>
      </c>
      <c r="T65" s="210">
        <f t="shared" si="120"/>
        <v>0</v>
      </c>
      <c r="U65" s="210">
        <f t="shared" si="120"/>
        <v>0</v>
      </c>
      <c r="V65" s="210">
        <f t="shared" si="120"/>
        <v>0</v>
      </c>
      <c r="W65" s="210">
        <f t="shared" si="120"/>
        <v>0</v>
      </c>
      <c r="X65" s="210"/>
      <c r="Y65" s="210"/>
      <c r="Z65" s="210">
        <f t="shared" si="45"/>
        <v>0</v>
      </c>
      <c r="AC65" s="210" t="str">
        <f t="shared" si="75"/>
        <v/>
      </c>
      <c r="AD65" s="210" t="str">
        <f t="shared" si="76"/>
        <v/>
      </c>
      <c r="AE65" s="210" t="str">
        <f t="shared" si="77"/>
        <v/>
      </c>
      <c r="AF65" s="210" t="str">
        <f t="shared" si="78"/>
        <v/>
      </c>
      <c r="AG65" s="210" t="str">
        <f t="shared" si="79"/>
        <v/>
      </c>
      <c r="AH65" s="210" t="str">
        <f t="shared" si="80"/>
        <v/>
      </c>
      <c r="AI65" s="210" t="str">
        <f t="shared" si="81"/>
        <v/>
      </c>
      <c r="AJ65" s="210" t="str">
        <f t="shared" si="82"/>
        <v/>
      </c>
      <c r="AK65" s="210" t="str">
        <f t="shared" si="83"/>
        <v/>
      </c>
      <c r="AL65" s="210" t="str">
        <f t="shared" si="84"/>
        <v/>
      </c>
      <c r="AM65" s="210" t="str">
        <f t="shared" si="85"/>
        <v/>
      </c>
      <c r="AN65" s="210" t="str">
        <f t="shared" si="86"/>
        <v/>
      </c>
      <c r="AO65" s="210" t="str">
        <f t="shared" si="87"/>
        <v/>
      </c>
      <c r="AP65" s="210" t="str">
        <f t="shared" si="88"/>
        <v/>
      </c>
      <c r="AQ65" s="210" t="str">
        <f t="shared" si="89"/>
        <v/>
      </c>
      <c r="AR65" s="210" t="str">
        <f t="shared" si="90"/>
        <v/>
      </c>
      <c r="AS65" s="210" t="str">
        <f t="shared" si="91"/>
        <v/>
      </c>
      <c r="AT65" s="210" t="str">
        <f t="shared" si="92"/>
        <v/>
      </c>
      <c r="AU65" s="210" t="str">
        <f t="shared" si="93"/>
        <v/>
      </c>
      <c r="AV65" s="210" t="str">
        <f t="shared" si="94"/>
        <v/>
      </c>
      <c r="AW65" s="210" t="str">
        <f t="shared" si="95"/>
        <v/>
      </c>
      <c r="AX65" s="210" t="str">
        <f t="shared" si="96"/>
        <v/>
      </c>
      <c r="AY65" s="210" t="str">
        <f t="shared" si="97"/>
        <v/>
      </c>
      <c r="AZ65" s="210" t="str">
        <f t="shared" si="98"/>
        <v/>
      </c>
      <c r="BA65" s="210" t="str">
        <f t="shared" si="99"/>
        <v/>
      </c>
      <c r="BB65" s="210" t="str">
        <f t="shared" si="100"/>
        <v/>
      </c>
      <c r="BC65" s="210" t="str">
        <f t="shared" si="101"/>
        <v/>
      </c>
      <c r="BD65" s="210" t="str">
        <f t="shared" si="102"/>
        <v/>
      </c>
      <c r="BE65" s="210" t="str">
        <f t="shared" si="103"/>
        <v/>
      </c>
      <c r="BF65" s="210" t="str">
        <f t="shared" si="104"/>
        <v/>
      </c>
      <c r="BG65" s="210" t="str">
        <f t="shared" si="105"/>
        <v/>
      </c>
      <c r="BH65" s="210" t="str">
        <f t="shared" si="106"/>
        <v/>
      </c>
      <c r="BI65" s="210" t="str">
        <f t="shared" si="107"/>
        <v/>
      </c>
      <c r="BJ65" s="210" t="str">
        <f t="shared" si="108"/>
        <v/>
      </c>
      <c r="BK65" s="210" t="str">
        <f t="shared" si="109"/>
        <v/>
      </c>
      <c r="BL65" s="210" t="str">
        <f t="shared" si="110"/>
        <v/>
      </c>
      <c r="BM65" s="210"/>
      <c r="BN65" s="210"/>
      <c r="BO65" s="210"/>
      <c r="BP65" s="210"/>
      <c r="BQ65" s="210"/>
      <c r="BR65" s="210"/>
      <c r="BS65" s="210"/>
      <c r="BT65" s="210"/>
      <c r="BU65" s="210"/>
      <c r="BV65" s="210"/>
      <c r="BW65" s="210"/>
      <c r="BX65" s="210"/>
      <c r="BY65" s="210"/>
      <c r="BZ65" s="210"/>
      <c r="CA65" s="210"/>
      <c r="CB65" s="210"/>
      <c r="CC65" s="210"/>
      <c r="CD65" s="210"/>
      <c r="CE65" s="251">
        <f t="shared" si="111"/>
        <v>0</v>
      </c>
      <c r="CF65" s="251">
        <f t="shared" si="112"/>
        <v>0</v>
      </c>
      <c r="CG65" s="251">
        <f t="shared" si="113"/>
        <v>0</v>
      </c>
      <c r="CH65" s="251">
        <f t="shared" si="114"/>
        <v>0</v>
      </c>
      <c r="CI65" s="251">
        <f t="shared" si="115"/>
        <v>0</v>
      </c>
      <c r="CJ65" s="251">
        <f t="shared" si="116"/>
        <v>0</v>
      </c>
      <c r="CK65" s="251">
        <f t="shared" si="117"/>
        <v>0</v>
      </c>
      <c r="CL65" s="251">
        <f t="shared" si="118"/>
        <v>0</v>
      </c>
      <c r="CM65" s="251">
        <f t="shared" si="119"/>
        <v>0</v>
      </c>
    </row>
    <row r="66" spans="1:91" ht="20.100000000000001" hidden="1" customHeight="1">
      <c r="A66" s="272"/>
      <c r="B66" s="273"/>
      <c r="C66" s="273"/>
      <c r="D66" s="272"/>
      <c r="E66" s="268">
        <f>[1]Woody!E66</f>
        <v>0</v>
      </c>
      <c r="F66" s="269">
        <f>[1]Woody!F66</f>
        <v>0</v>
      </c>
      <c r="G66" s="269">
        <f>[1]Woody!G66</f>
        <v>0</v>
      </c>
      <c r="H66" s="270"/>
      <c r="I66" s="270"/>
      <c r="J66" s="270"/>
      <c r="K66" s="270"/>
      <c r="L66" s="270"/>
      <c r="M66" s="270"/>
      <c r="N66" s="270"/>
      <c r="O66" s="270"/>
      <c r="P66" s="270"/>
      <c r="S66" s="252">
        <f t="shared" si="60"/>
        <v>0</v>
      </c>
      <c r="T66" s="210">
        <f t="shared" si="120"/>
        <v>0</v>
      </c>
      <c r="U66" s="210">
        <f t="shared" si="120"/>
        <v>0</v>
      </c>
      <c r="V66" s="210">
        <f t="shared" si="120"/>
        <v>0</v>
      </c>
      <c r="W66" s="210">
        <f t="shared" si="120"/>
        <v>0</v>
      </c>
      <c r="X66" s="210"/>
      <c r="Y66" s="210"/>
      <c r="Z66" s="210">
        <f t="shared" si="45"/>
        <v>0</v>
      </c>
      <c r="AC66" s="210" t="str">
        <f t="shared" si="75"/>
        <v/>
      </c>
      <c r="AD66" s="210" t="str">
        <f t="shared" si="76"/>
        <v/>
      </c>
      <c r="AE66" s="210" t="str">
        <f t="shared" si="77"/>
        <v/>
      </c>
      <c r="AF66" s="210" t="str">
        <f t="shared" si="78"/>
        <v/>
      </c>
      <c r="AG66" s="210" t="str">
        <f t="shared" si="79"/>
        <v/>
      </c>
      <c r="AH66" s="210" t="str">
        <f t="shared" si="80"/>
        <v/>
      </c>
      <c r="AI66" s="210" t="str">
        <f t="shared" si="81"/>
        <v/>
      </c>
      <c r="AJ66" s="210" t="str">
        <f t="shared" si="82"/>
        <v/>
      </c>
      <c r="AK66" s="210" t="str">
        <f t="shared" si="83"/>
        <v/>
      </c>
      <c r="AL66" s="210" t="str">
        <f t="shared" si="84"/>
        <v/>
      </c>
      <c r="AM66" s="210" t="str">
        <f t="shared" si="85"/>
        <v/>
      </c>
      <c r="AN66" s="210" t="str">
        <f t="shared" si="86"/>
        <v/>
      </c>
      <c r="AO66" s="210" t="str">
        <f t="shared" si="87"/>
        <v/>
      </c>
      <c r="AP66" s="210" t="str">
        <f t="shared" si="88"/>
        <v/>
      </c>
      <c r="AQ66" s="210" t="str">
        <f t="shared" si="89"/>
        <v/>
      </c>
      <c r="AR66" s="210" t="str">
        <f t="shared" si="90"/>
        <v/>
      </c>
      <c r="AS66" s="210" t="str">
        <f t="shared" si="91"/>
        <v/>
      </c>
      <c r="AT66" s="210" t="str">
        <f t="shared" si="92"/>
        <v/>
      </c>
      <c r="AU66" s="210" t="str">
        <f t="shared" si="93"/>
        <v/>
      </c>
      <c r="AV66" s="210" t="str">
        <f t="shared" si="94"/>
        <v/>
      </c>
      <c r="AW66" s="210" t="str">
        <f t="shared" si="95"/>
        <v/>
      </c>
      <c r="AX66" s="210" t="str">
        <f t="shared" si="96"/>
        <v/>
      </c>
      <c r="AY66" s="210" t="str">
        <f t="shared" si="97"/>
        <v/>
      </c>
      <c r="AZ66" s="210" t="str">
        <f t="shared" si="98"/>
        <v/>
      </c>
      <c r="BA66" s="210" t="str">
        <f t="shared" si="99"/>
        <v/>
      </c>
      <c r="BB66" s="210" t="str">
        <f t="shared" si="100"/>
        <v/>
      </c>
      <c r="BC66" s="210" t="str">
        <f t="shared" si="101"/>
        <v/>
      </c>
      <c r="BD66" s="210" t="str">
        <f t="shared" si="102"/>
        <v/>
      </c>
      <c r="BE66" s="210" t="str">
        <f t="shared" si="103"/>
        <v/>
      </c>
      <c r="BF66" s="210" t="str">
        <f t="shared" si="104"/>
        <v/>
      </c>
      <c r="BG66" s="210" t="str">
        <f t="shared" si="105"/>
        <v/>
      </c>
      <c r="BH66" s="210" t="str">
        <f t="shared" si="106"/>
        <v/>
      </c>
      <c r="BI66" s="210" t="str">
        <f t="shared" si="107"/>
        <v/>
      </c>
      <c r="BJ66" s="210" t="str">
        <f t="shared" si="108"/>
        <v/>
      </c>
      <c r="BK66" s="210" t="str">
        <f t="shared" si="109"/>
        <v/>
      </c>
      <c r="BL66" s="210" t="str">
        <f t="shared" si="110"/>
        <v/>
      </c>
      <c r="BM66" s="210"/>
      <c r="BN66" s="210"/>
      <c r="BO66" s="210"/>
      <c r="BP66" s="210"/>
      <c r="BQ66" s="210"/>
      <c r="BR66" s="210"/>
      <c r="BS66" s="210"/>
      <c r="BT66" s="210"/>
      <c r="BU66" s="210"/>
      <c r="BV66" s="210"/>
      <c r="BW66" s="210"/>
      <c r="BX66" s="210"/>
      <c r="BY66" s="210"/>
      <c r="BZ66" s="210"/>
      <c r="CA66" s="210"/>
      <c r="CB66" s="210"/>
      <c r="CC66" s="210"/>
      <c r="CD66" s="210"/>
      <c r="CE66" s="251">
        <f t="shared" si="111"/>
        <v>0</v>
      </c>
      <c r="CF66" s="251">
        <f t="shared" si="112"/>
        <v>0</v>
      </c>
      <c r="CG66" s="251">
        <f t="shared" si="113"/>
        <v>0</v>
      </c>
      <c r="CH66" s="251">
        <f t="shared" si="114"/>
        <v>0</v>
      </c>
      <c r="CI66" s="251">
        <f t="shared" si="115"/>
        <v>0</v>
      </c>
      <c r="CJ66" s="251">
        <f t="shared" si="116"/>
        <v>0</v>
      </c>
      <c r="CK66" s="251">
        <f t="shared" si="117"/>
        <v>0</v>
      </c>
      <c r="CL66" s="251">
        <f t="shared" si="118"/>
        <v>0</v>
      </c>
      <c r="CM66" s="251">
        <f t="shared" si="119"/>
        <v>0</v>
      </c>
    </row>
    <row r="67" spans="1:91" ht="20.100000000000001" hidden="1" customHeight="1">
      <c r="A67" s="272"/>
      <c r="B67" s="273"/>
      <c r="C67" s="273"/>
      <c r="D67" s="272"/>
      <c r="E67" s="268">
        <f>[1]Woody!E67</f>
        <v>0</v>
      </c>
      <c r="F67" s="269">
        <f>[1]Woody!F67</f>
        <v>0</v>
      </c>
      <c r="G67" s="269">
        <f>[1]Woody!G67</f>
        <v>0</v>
      </c>
      <c r="H67" s="270"/>
      <c r="I67" s="270"/>
      <c r="J67" s="270"/>
      <c r="K67" s="270"/>
      <c r="L67" s="270"/>
      <c r="M67" s="270"/>
      <c r="N67" s="270"/>
      <c r="O67" s="270"/>
      <c r="P67" s="270"/>
      <c r="S67" s="252">
        <f t="shared" si="60"/>
        <v>0</v>
      </c>
      <c r="T67" s="210">
        <f t="shared" si="120"/>
        <v>0</v>
      </c>
      <c r="U67" s="210">
        <f t="shared" si="120"/>
        <v>0</v>
      </c>
      <c r="V67" s="210">
        <f t="shared" si="120"/>
        <v>0</v>
      </c>
      <c r="W67" s="210">
        <f t="shared" si="120"/>
        <v>0</v>
      </c>
      <c r="X67" s="210"/>
      <c r="Y67" s="210"/>
      <c r="Z67" s="210">
        <f t="shared" si="45"/>
        <v>0</v>
      </c>
      <c r="AC67" s="210" t="str">
        <f t="shared" si="75"/>
        <v/>
      </c>
      <c r="AD67" s="210" t="str">
        <f t="shared" si="76"/>
        <v/>
      </c>
      <c r="AE67" s="210" t="str">
        <f t="shared" si="77"/>
        <v/>
      </c>
      <c r="AF67" s="210" t="str">
        <f t="shared" si="78"/>
        <v/>
      </c>
      <c r="AG67" s="210" t="str">
        <f t="shared" si="79"/>
        <v/>
      </c>
      <c r="AH67" s="210" t="str">
        <f t="shared" si="80"/>
        <v/>
      </c>
      <c r="AI67" s="210" t="str">
        <f t="shared" si="81"/>
        <v/>
      </c>
      <c r="AJ67" s="210" t="str">
        <f t="shared" si="82"/>
        <v/>
      </c>
      <c r="AK67" s="210" t="str">
        <f t="shared" si="83"/>
        <v/>
      </c>
      <c r="AL67" s="210" t="str">
        <f t="shared" si="84"/>
        <v/>
      </c>
      <c r="AM67" s="210" t="str">
        <f t="shared" si="85"/>
        <v/>
      </c>
      <c r="AN67" s="210" t="str">
        <f t="shared" si="86"/>
        <v/>
      </c>
      <c r="AO67" s="210" t="str">
        <f t="shared" si="87"/>
        <v/>
      </c>
      <c r="AP67" s="210" t="str">
        <f t="shared" si="88"/>
        <v/>
      </c>
      <c r="AQ67" s="210" t="str">
        <f t="shared" si="89"/>
        <v/>
      </c>
      <c r="AR67" s="210" t="str">
        <f t="shared" si="90"/>
        <v/>
      </c>
      <c r="AS67" s="210" t="str">
        <f t="shared" si="91"/>
        <v/>
      </c>
      <c r="AT67" s="210" t="str">
        <f t="shared" si="92"/>
        <v/>
      </c>
      <c r="AU67" s="210" t="str">
        <f t="shared" si="93"/>
        <v/>
      </c>
      <c r="AV67" s="210" t="str">
        <f t="shared" si="94"/>
        <v/>
      </c>
      <c r="AW67" s="210" t="str">
        <f t="shared" si="95"/>
        <v/>
      </c>
      <c r="AX67" s="210" t="str">
        <f t="shared" si="96"/>
        <v/>
      </c>
      <c r="AY67" s="210" t="str">
        <f t="shared" si="97"/>
        <v/>
      </c>
      <c r="AZ67" s="210" t="str">
        <f t="shared" si="98"/>
        <v/>
      </c>
      <c r="BA67" s="210" t="str">
        <f t="shared" si="99"/>
        <v/>
      </c>
      <c r="BB67" s="210" t="str">
        <f t="shared" si="100"/>
        <v/>
      </c>
      <c r="BC67" s="210" t="str">
        <f t="shared" si="101"/>
        <v/>
      </c>
      <c r="BD67" s="210" t="str">
        <f t="shared" si="102"/>
        <v/>
      </c>
      <c r="BE67" s="210" t="str">
        <f t="shared" si="103"/>
        <v/>
      </c>
      <c r="BF67" s="210" t="str">
        <f t="shared" si="104"/>
        <v/>
      </c>
      <c r="BG67" s="210" t="str">
        <f t="shared" si="105"/>
        <v/>
      </c>
      <c r="BH67" s="210" t="str">
        <f t="shared" si="106"/>
        <v/>
      </c>
      <c r="BI67" s="210" t="str">
        <f t="shared" si="107"/>
        <v/>
      </c>
      <c r="BJ67" s="210" t="str">
        <f t="shared" si="108"/>
        <v/>
      </c>
      <c r="BK67" s="210" t="str">
        <f t="shared" si="109"/>
        <v/>
      </c>
      <c r="BL67" s="210" t="str">
        <f t="shared" si="110"/>
        <v/>
      </c>
      <c r="BM67" s="210"/>
      <c r="BN67" s="210"/>
      <c r="BO67" s="210"/>
      <c r="BP67" s="210"/>
      <c r="BQ67" s="210"/>
      <c r="BR67" s="210"/>
      <c r="BS67" s="210"/>
      <c r="BT67" s="210"/>
      <c r="BU67" s="210"/>
      <c r="BV67" s="210"/>
      <c r="BW67" s="210"/>
      <c r="BX67" s="210"/>
      <c r="BY67" s="210"/>
      <c r="BZ67" s="210"/>
      <c r="CA67" s="210"/>
      <c r="CB67" s="210"/>
      <c r="CC67" s="210"/>
      <c r="CD67" s="210"/>
      <c r="CE67" s="251">
        <f t="shared" si="111"/>
        <v>0</v>
      </c>
      <c r="CF67" s="251">
        <f t="shared" si="112"/>
        <v>0</v>
      </c>
      <c r="CG67" s="251">
        <f t="shared" si="113"/>
        <v>0</v>
      </c>
      <c r="CH67" s="251">
        <f t="shared" si="114"/>
        <v>0</v>
      </c>
      <c r="CI67" s="251">
        <f t="shared" si="115"/>
        <v>0</v>
      </c>
      <c r="CJ67" s="251">
        <f t="shared" si="116"/>
        <v>0</v>
      </c>
      <c r="CK67" s="251">
        <f t="shared" si="117"/>
        <v>0</v>
      </c>
      <c r="CL67" s="251">
        <f t="shared" si="118"/>
        <v>0</v>
      </c>
      <c r="CM67" s="251">
        <f t="shared" si="119"/>
        <v>0</v>
      </c>
    </row>
    <row r="68" spans="1:91" ht="20.100000000000001" hidden="1" customHeight="1">
      <c r="A68" s="272"/>
      <c r="B68" s="273"/>
      <c r="C68" s="273"/>
      <c r="D68" s="272"/>
      <c r="E68" s="268">
        <f>[1]Woody!E68</f>
        <v>0</v>
      </c>
      <c r="F68" s="269">
        <f>[1]Woody!F68</f>
        <v>0</v>
      </c>
      <c r="G68" s="269">
        <f>[1]Woody!G68</f>
        <v>0</v>
      </c>
      <c r="H68" s="270"/>
      <c r="I68" s="270"/>
      <c r="J68" s="270"/>
      <c r="K68" s="270"/>
      <c r="L68" s="270"/>
      <c r="M68" s="270"/>
      <c r="N68" s="270"/>
      <c r="O68" s="270"/>
      <c r="P68" s="270"/>
      <c r="S68" s="252">
        <f t="shared" si="60"/>
        <v>0</v>
      </c>
      <c r="T68" s="210">
        <f t="shared" si="120"/>
        <v>0</v>
      </c>
      <c r="U68" s="210">
        <f t="shared" si="120"/>
        <v>0</v>
      </c>
      <c r="V68" s="210">
        <f t="shared" si="120"/>
        <v>0</v>
      </c>
      <c r="W68" s="210">
        <f t="shared" si="120"/>
        <v>0</v>
      </c>
      <c r="X68" s="210"/>
      <c r="Y68" s="210"/>
      <c r="Z68" s="210">
        <f t="shared" si="45"/>
        <v>0</v>
      </c>
      <c r="AC68" s="210" t="str">
        <f t="shared" si="75"/>
        <v/>
      </c>
      <c r="AD68" s="210" t="str">
        <f t="shared" si="76"/>
        <v/>
      </c>
      <c r="AE68" s="210" t="str">
        <f t="shared" si="77"/>
        <v/>
      </c>
      <c r="AF68" s="210" t="str">
        <f t="shared" si="78"/>
        <v/>
      </c>
      <c r="AG68" s="210" t="str">
        <f t="shared" si="79"/>
        <v/>
      </c>
      <c r="AH68" s="210" t="str">
        <f t="shared" si="80"/>
        <v/>
      </c>
      <c r="AI68" s="210" t="str">
        <f t="shared" si="81"/>
        <v/>
      </c>
      <c r="AJ68" s="210" t="str">
        <f t="shared" si="82"/>
        <v/>
      </c>
      <c r="AK68" s="210" t="str">
        <f t="shared" si="83"/>
        <v/>
      </c>
      <c r="AL68" s="210" t="str">
        <f t="shared" si="84"/>
        <v/>
      </c>
      <c r="AM68" s="210" t="str">
        <f t="shared" si="85"/>
        <v/>
      </c>
      <c r="AN68" s="210" t="str">
        <f t="shared" si="86"/>
        <v/>
      </c>
      <c r="AO68" s="210" t="str">
        <f t="shared" si="87"/>
        <v/>
      </c>
      <c r="AP68" s="210" t="str">
        <f t="shared" si="88"/>
        <v/>
      </c>
      <c r="AQ68" s="210" t="str">
        <f t="shared" si="89"/>
        <v/>
      </c>
      <c r="AR68" s="210" t="str">
        <f t="shared" si="90"/>
        <v/>
      </c>
      <c r="AS68" s="210" t="str">
        <f t="shared" si="91"/>
        <v/>
      </c>
      <c r="AT68" s="210" t="str">
        <f t="shared" si="92"/>
        <v/>
      </c>
      <c r="AU68" s="210" t="str">
        <f t="shared" si="93"/>
        <v/>
      </c>
      <c r="AV68" s="210" t="str">
        <f t="shared" si="94"/>
        <v/>
      </c>
      <c r="AW68" s="210" t="str">
        <f t="shared" si="95"/>
        <v/>
      </c>
      <c r="AX68" s="210" t="str">
        <f t="shared" si="96"/>
        <v/>
      </c>
      <c r="AY68" s="210" t="str">
        <f t="shared" si="97"/>
        <v/>
      </c>
      <c r="AZ68" s="210" t="str">
        <f t="shared" si="98"/>
        <v/>
      </c>
      <c r="BA68" s="210" t="str">
        <f t="shared" si="99"/>
        <v/>
      </c>
      <c r="BB68" s="210" t="str">
        <f t="shared" si="100"/>
        <v/>
      </c>
      <c r="BC68" s="210" t="str">
        <f t="shared" si="101"/>
        <v/>
      </c>
      <c r="BD68" s="210" t="str">
        <f t="shared" si="102"/>
        <v/>
      </c>
      <c r="BE68" s="210" t="str">
        <f t="shared" si="103"/>
        <v/>
      </c>
      <c r="BF68" s="210" t="str">
        <f t="shared" si="104"/>
        <v/>
      </c>
      <c r="BG68" s="210" t="str">
        <f t="shared" si="105"/>
        <v/>
      </c>
      <c r="BH68" s="210" t="str">
        <f t="shared" si="106"/>
        <v/>
      </c>
      <c r="BI68" s="210" t="str">
        <f t="shared" si="107"/>
        <v/>
      </c>
      <c r="BJ68" s="210" t="str">
        <f t="shared" si="108"/>
        <v/>
      </c>
      <c r="BK68" s="210" t="str">
        <f t="shared" si="109"/>
        <v/>
      </c>
      <c r="BL68" s="210" t="str">
        <f t="shared" si="110"/>
        <v/>
      </c>
      <c r="BM68" s="210"/>
      <c r="BN68" s="210"/>
      <c r="BO68" s="210"/>
      <c r="BP68" s="210"/>
      <c r="BQ68" s="210"/>
      <c r="BR68" s="210"/>
      <c r="BS68" s="210"/>
      <c r="BT68" s="210"/>
      <c r="BU68" s="210"/>
      <c r="BV68" s="210"/>
      <c r="BW68" s="210"/>
      <c r="BX68" s="210"/>
      <c r="BY68" s="210"/>
      <c r="BZ68" s="210"/>
      <c r="CA68" s="210"/>
      <c r="CB68" s="210"/>
      <c r="CC68" s="210"/>
      <c r="CD68" s="210"/>
      <c r="CE68" s="251">
        <f t="shared" si="111"/>
        <v>0</v>
      </c>
      <c r="CF68" s="251">
        <f t="shared" si="112"/>
        <v>0</v>
      </c>
      <c r="CG68" s="251">
        <f t="shared" si="113"/>
        <v>0</v>
      </c>
      <c r="CH68" s="251">
        <f t="shared" si="114"/>
        <v>0</v>
      </c>
      <c r="CI68" s="251">
        <f t="shared" si="115"/>
        <v>0</v>
      </c>
      <c r="CJ68" s="251">
        <f t="shared" si="116"/>
        <v>0</v>
      </c>
      <c r="CK68" s="251">
        <f t="shared" si="117"/>
        <v>0</v>
      </c>
      <c r="CL68" s="251">
        <f t="shared" si="118"/>
        <v>0</v>
      </c>
      <c r="CM68" s="251">
        <f t="shared" si="119"/>
        <v>0</v>
      </c>
    </row>
    <row r="69" spans="1:91" ht="20.100000000000001" hidden="1" customHeight="1">
      <c r="A69" s="272"/>
      <c r="B69" s="273"/>
      <c r="C69" s="273"/>
      <c r="D69" s="272"/>
      <c r="E69" s="268">
        <f>[1]Woody!E69</f>
        <v>0</v>
      </c>
      <c r="F69" s="269">
        <f>[1]Woody!F69</f>
        <v>0</v>
      </c>
      <c r="G69" s="269">
        <f>[1]Woody!G69</f>
        <v>0</v>
      </c>
      <c r="H69" s="270"/>
      <c r="I69" s="270"/>
      <c r="J69" s="270"/>
      <c r="K69" s="270"/>
      <c r="L69" s="270"/>
      <c r="M69" s="270"/>
      <c r="N69" s="270"/>
      <c r="O69" s="270"/>
      <c r="P69" s="270"/>
      <c r="S69" s="252">
        <f t="shared" si="60"/>
        <v>0</v>
      </c>
      <c r="T69" s="210">
        <f t="shared" si="120"/>
        <v>0</v>
      </c>
      <c r="U69" s="210">
        <f t="shared" si="120"/>
        <v>0</v>
      </c>
      <c r="V69" s="210">
        <f t="shared" si="120"/>
        <v>0</v>
      </c>
      <c r="W69" s="210">
        <f t="shared" si="120"/>
        <v>0</v>
      </c>
      <c r="X69" s="210"/>
      <c r="Y69" s="210"/>
      <c r="Z69" s="210">
        <f t="shared" si="45"/>
        <v>0</v>
      </c>
      <c r="AC69" s="210" t="str">
        <f t="shared" ref="AC69:AC100" si="121">IF($E69=$AB$2,H69*$T69,"")</f>
        <v/>
      </c>
      <c r="AD69" s="210" t="str">
        <f t="shared" ref="AD69:AD100" si="122">IF($E69=$AB$2,I69*$T69,"")</f>
        <v/>
      </c>
      <c r="AE69" s="210" t="str">
        <f t="shared" ref="AE69:AE100" si="123">IF($E69=$AB$2,J69*$T69,"")</f>
        <v/>
      </c>
      <c r="AF69" s="210" t="str">
        <f t="shared" ref="AF69:AF100" si="124">IF($E69=$AB$2,K69*$T69,"")</f>
        <v/>
      </c>
      <c r="AG69" s="210" t="str">
        <f t="shared" ref="AG69:AG100" si="125">IF($E69=$AB$2,L69*$T69,"")</f>
        <v/>
      </c>
      <c r="AH69" s="210" t="str">
        <f t="shared" ref="AH69:AH100" si="126">IF($E69=$AB$2,M69*$T69,"")</f>
        <v/>
      </c>
      <c r="AI69" s="210" t="str">
        <f t="shared" ref="AI69:AI100" si="127">IF($E69=$AB$2,N69*$T69,"")</f>
        <v/>
      </c>
      <c r="AJ69" s="210" t="str">
        <f t="shared" ref="AJ69:AJ100" si="128">IF($E69=$AB$2,O69*$T69,"")</f>
        <v/>
      </c>
      <c r="AK69" s="210" t="str">
        <f t="shared" ref="AK69:AK100" si="129">IF($E69=$AB$2,P69*$T69,"")</f>
        <v/>
      </c>
      <c r="AL69" s="210" t="str">
        <f t="shared" ref="AL69:AL100" si="130">IF($E69=$AB$3,H69*$U69,"")</f>
        <v/>
      </c>
      <c r="AM69" s="210" t="str">
        <f t="shared" ref="AM69:AM100" si="131">IF($E69=$AB$3,I69*$U69,"")</f>
        <v/>
      </c>
      <c r="AN69" s="210" t="str">
        <f t="shared" ref="AN69:AN100" si="132">IF($E69=$AB$3,J69*$U69,"")</f>
        <v/>
      </c>
      <c r="AO69" s="210" t="str">
        <f t="shared" ref="AO69:AO100" si="133">IF($E69=$AB$3,K69*$U69,"")</f>
        <v/>
      </c>
      <c r="AP69" s="210" t="str">
        <f t="shared" ref="AP69:AP100" si="134">IF($E69=$AB$3,L69*$U69,"")</f>
        <v/>
      </c>
      <c r="AQ69" s="210" t="str">
        <f t="shared" ref="AQ69:AQ100" si="135">IF($E69=$AB$3,M69*$U69,"")</f>
        <v/>
      </c>
      <c r="AR69" s="210" t="str">
        <f t="shared" ref="AR69:AR100" si="136">IF($E69=$AB$3,N69*$U69,"")</f>
        <v/>
      </c>
      <c r="AS69" s="210" t="str">
        <f t="shared" ref="AS69:AS100" si="137">IF($E69=$AB$3,O69*$U69,"")</f>
        <v/>
      </c>
      <c r="AT69" s="210" t="str">
        <f t="shared" ref="AT69:AT100" si="138">IF($E69=$AB$3,P69*$U69,"")</f>
        <v/>
      </c>
      <c r="AU69" s="210" t="str">
        <f t="shared" ref="AU69:AU100" si="139">IF($E69=$AB$4,H69*$V69,"")</f>
        <v/>
      </c>
      <c r="AV69" s="210" t="str">
        <f t="shared" ref="AV69:AV100" si="140">IF($E69=$AB$4,I69*$V69,"")</f>
        <v/>
      </c>
      <c r="AW69" s="210" t="str">
        <f t="shared" ref="AW69:AW100" si="141">IF($E69=$AB$4,J69*$V69,"")</f>
        <v/>
      </c>
      <c r="AX69" s="210" t="str">
        <f t="shared" ref="AX69:AX100" si="142">IF($E69=$AB$4,K69*$V69,"")</f>
        <v/>
      </c>
      <c r="AY69" s="210" t="str">
        <f t="shared" ref="AY69:AY100" si="143">IF($E69=$AB$4,L69*$V69,"")</f>
        <v/>
      </c>
      <c r="AZ69" s="210" t="str">
        <f t="shared" ref="AZ69:AZ100" si="144">IF($E69=$AB$4,M69*$V69,"")</f>
        <v/>
      </c>
      <c r="BA69" s="210" t="str">
        <f t="shared" ref="BA69:BA100" si="145">IF($E69=$AB$4,N69*$V69,"")</f>
        <v/>
      </c>
      <c r="BB69" s="210" t="str">
        <f t="shared" ref="BB69:BB100" si="146">IF($E69=$AB$4,O69*$V69,"")</f>
        <v/>
      </c>
      <c r="BC69" s="210" t="str">
        <f t="shared" ref="BC69:BC100" si="147">IF($E69=$AB$4,P69*$V69,"")</f>
        <v/>
      </c>
      <c r="BD69" s="210" t="str">
        <f t="shared" ref="BD69:BD100" si="148">IF($E69=$AB$5,H69*$W69,"")</f>
        <v/>
      </c>
      <c r="BE69" s="210" t="str">
        <f t="shared" ref="BE69:BE100" si="149">IF($E69=$AB$5,I69*$W69,"")</f>
        <v/>
      </c>
      <c r="BF69" s="210" t="str">
        <f t="shared" ref="BF69:BF100" si="150">IF($E69=$AB$5,J69*$W69,"")</f>
        <v/>
      </c>
      <c r="BG69" s="210" t="str">
        <f t="shared" ref="BG69:BG100" si="151">IF($E69=$AB$5,K69*$W69,"")</f>
        <v/>
      </c>
      <c r="BH69" s="210" t="str">
        <f t="shared" ref="BH69:BH100" si="152">IF($E69=$AB$5,L69*$W69,"")</f>
        <v/>
      </c>
      <c r="BI69" s="210" t="str">
        <f t="shared" ref="BI69:BI100" si="153">IF($E69=$AB$5,M69*$W69,"")</f>
        <v/>
      </c>
      <c r="BJ69" s="210" t="str">
        <f t="shared" ref="BJ69:BJ100" si="154">IF($E69=$AB$5,N69*$W69,"")</f>
        <v/>
      </c>
      <c r="BK69" s="210" t="str">
        <f t="shared" ref="BK69:BK100" si="155">IF($E69=$AB$5,O69*$W69,"")</f>
        <v/>
      </c>
      <c r="BL69" s="210" t="str">
        <f t="shared" ref="BL69:BL100" si="156">IF($E69=$AB$5,P69*$W69,"")</f>
        <v/>
      </c>
      <c r="BM69" s="210"/>
      <c r="BN69" s="210"/>
      <c r="BO69" s="210"/>
      <c r="BP69" s="210"/>
      <c r="BQ69" s="210"/>
      <c r="BR69" s="210"/>
      <c r="BS69" s="210"/>
      <c r="BT69" s="210"/>
      <c r="BU69" s="210"/>
      <c r="BV69" s="210"/>
      <c r="BW69" s="210"/>
      <c r="BX69" s="210"/>
      <c r="BY69" s="210"/>
      <c r="BZ69" s="210"/>
      <c r="CA69" s="210"/>
      <c r="CB69" s="210"/>
      <c r="CC69" s="210"/>
      <c r="CD69" s="210"/>
      <c r="CE69" s="251">
        <f t="shared" ref="CE69:CE100" si="157">$Z69*H69</f>
        <v>0</v>
      </c>
      <c r="CF69" s="251">
        <f t="shared" ref="CF69:CF100" si="158">$Z69*I69</f>
        <v>0</v>
      </c>
      <c r="CG69" s="251">
        <f t="shared" ref="CG69:CG100" si="159">$Z69*J69</f>
        <v>0</v>
      </c>
      <c r="CH69" s="251">
        <f t="shared" ref="CH69:CH100" si="160">$Z69*K69</f>
        <v>0</v>
      </c>
      <c r="CI69" s="251">
        <f t="shared" ref="CI69:CI100" si="161">$Z69*L69</f>
        <v>0</v>
      </c>
      <c r="CJ69" s="251">
        <f t="shared" ref="CJ69:CJ100" si="162">$Z69*M69</f>
        <v>0</v>
      </c>
      <c r="CK69" s="251">
        <f t="shared" ref="CK69:CK100" si="163">$Z69*N69</f>
        <v>0</v>
      </c>
      <c r="CL69" s="251">
        <f t="shared" ref="CL69:CL100" si="164">$Z69*O69</f>
        <v>0</v>
      </c>
      <c r="CM69" s="251">
        <f t="shared" ref="CM69:CM100" si="165">$Z69*P69</f>
        <v>0</v>
      </c>
    </row>
    <row r="70" spans="1:91" ht="20.100000000000001" hidden="1" customHeight="1">
      <c r="A70" s="272"/>
      <c r="B70" s="273"/>
      <c r="C70" s="273"/>
      <c r="D70" s="272"/>
      <c r="E70" s="268">
        <f>[1]Woody!E70</f>
        <v>0</v>
      </c>
      <c r="F70" s="269">
        <f>[1]Woody!F70</f>
        <v>0</v>
      </c>
      <c r="G70" s="269">
        <f>[1]Woody!G70</f>
        <v>0</v>
      </c>
      <c r="H70" s="270"/>
      <c r="I70" s="270"/>
      <c r="J70" s="270"/>
      <c r="K70" s="270"/>
      <c r="L70" s="270"/>
      <c r="M70" s="270"/>
      <c r="N70" s="270"/>
      <c r="O70" s="270"/>
      <c r="P70" s="270"/>
      <c r="S70" s="252">
        <f t="shared" si="60"/>
        <v>0</v>
      </c>
      <c r="T70" s="210">
        <f t="shared" ref="T70:W101" si="166">IF($E70=T$4,$G70-$F70,0)</f>
        <v>0</v>
      </c>
      <c r="U70" s="210">
        <f t="shared" si="166"/>
        <v>0</v>
      </c>
      <c r="V70" s="210">
        <f t="shared" si="166"/>
        <v>0</v>
      </c>
      <c r="W70" s="210">
        <f t="shared" si="166"/>
        <v>0</v>
      </c>
      <c r="X70" s="210"/>
      <c r="Y70" s="210"/>
      <c r="Z70" s="210">
        <f t="shared" ref="Z70:Z133" si="167">IF(G70&gt;0,G70-F70,0)</f>
        <v>0</v>
      </c>
      <c r="AC70" s="210" t="str">
        <f t="shared" si="121"/>
        <v/>
      </c>
      <c r="AD70" s="210" t="str">
        <f t="shared" si="122"/>
        <v/>
      </c>
      <c r="AE70" s="210" t="str">
        <f t="shared" si="123"/>
        <v/>
      </c>
      <c r="AF70" s="210" t="str">
        <f t="shared" si="124"/>
        <v/>
      </c>
      <c r="AG70" s="210" t="str">
        <f t="shared" si="125"/>
        <v/>
      </c>
      <c r="AH70" s="210" t="str">
        <f t="shared" si="126"/>
        <v/>
      </c>
      <c r="AI70" s="210" t="str">
        <f t="shared" si="127"/>
        <v/>
      </c>
      <c r="AJ70" s="210" t="str">
        <f t="shared" si="128"/>
        <v/>
      </c>
      <c r="AK70" s="210" t="str">
        <f t="shared" si="129"/>
        <v/>
      </c>
      <c r="AL70" s="210" t="str">
        <f t="shared" si="130"/>
        <v/>
      </c>
      <c r="AM70" s="210" t="str">
        <f t="shared" si="131"/>
        <v/>
      </c>
      <c r="AN70" s="210" t="str">
        <f t="shared" si="132"/>
        <v/>
      </c>
      <c r="AO70" s="210" t="str">
        <f t="shared" si="133"/>
        <v/>
      </c>
      <c r="AP70" s="210" t="str">
        <f t="shared" si="134"/>
        <v/>
      </c>
      <c r="AQ70" s="210" t="str">
        <f t="shared" si="135"/>
        <v/>
      </c>
      <c r="AR70" s="210" t="str">
        <f t="shared" si="136"/>
        <v/>
      </c>
      <c r="AS70" s="210" t="str">
        <f t="shared" si="137"/>
        <v/>
      </c>
      <c r="AT70" s="210" t="str">
        <f t="shared" si="138"/>
        <v/>
      </c>
      <c r="AU70" s="210" t="str">
        <f t="shared" si="139"/>
        <v/>
      </c>
      <c r="AV70" s="210" t="str">
        <f t="shared" si="140"/>
        <v/>
      </c>
      <c r="AW70" s="210" t="str">
        <f t="shared" si="141"/>
        <v/>
      </c>
      <c r="AX70" s="210" t="str">
        <f t="shared" si="142"/>
        <v/>
      </c>
      <c r="AY70" s="210" t="str">
        <f t="shared" si="143"/>
        <v/>
      </c>
      <c r="AZ70" s="210" t="str">
        <f t="shared" si="144"/>
        <v/>
      </c>
      <c r="BA70" s="210" t="str">
        <f t="shared" si="145"/>
        <v/>
      </c>
      <c r="BB70" s="210" t="str">
        <f t="shared" si="146"/>
        <v/>
      </c>
      <c r="BC70" s="210" t="str">
        <f t="shared" si="147"/>
        <v/>
      </c>
      <c r="BD70" s="210" t="str">
        <f t="shared" si="148"/>
        <v/>
      </c>
      <c r="BE70" s="210" t="str">
        <f t="shared" si="149"/>
        <v/>
      </c>
      <c r="BF70" s="210" t="str">
        <f t="shared" si="150"/>
        <v/>
      </c>
      <c r="BG70" s="210" t="str">
        <f t="shared" si="151"/>
        <v/>
      </c>
      <c r="BH70" s="210" t="str">
        <f t="shared" si="152"/>
        <v/>
      </c>
      <c r="BI70" s="210" t="str">
        <f t="shared" si="153"/>
        <v/>
      </c>
      <c r="BJ70" s="210" t="str">
        <f t="shared" si="154"/>
        <v/>
      </c>
      <c r="BK70" s="210" t="str">
        <f t="shared" si="155"/>
        <v/>
      </c>
      <c r="BL70" s="210" t="str">
        <f t="shared" si="156"/>
        <v/>
      </c>
      <c r="BM70" s="210"/>
      <c r="BN70" s="210"/>
      <c r="BO70" s="210"/>
      <c r="BP70" s="210"/>
      <c r="BQ70" s="210"/>
      <c r="BR70" s="210"/>
      <c r="BS70" s="210"/>
      <c r="BT70" s="210"/>
      <c r="BU70" s="210"/>
      <c r="BV70" s="210"/>
      <c r="BW70" s="210"/>
      <c r="BX70" s="210"/>
      <c r="BY70" s="210"/>
      <c r="BZ70" s="210"/>
      <c r="CA70" s="210"/>
      <c r="CB70" s="210"/>
      <c r="CC70" s="210"/>
      <c r="CD70" s="210"/>
      <c r="CE70" s="251">
        <f t="shared" si="157"/>
        <v>0</v>
      </c>
      <c r="CF70" s="251">
        <f t="shared" si="158"/>
        <v>0</v>
      </c>
      <c r="CG70" s="251">
        <f t="shared" si="159"/>
        <v>0</v>
      </c>
      <c r="CH70" s="251">
        <f t="shared" si="160"/>
        <v>0</v>
      </c>
      <c r="CI70" s="251">
        <f t="shared" si="161"/>
        <v>0</v>
      </c>
      <c r="CJ70" s="251">
        <f t="shared" si="162"/>
        <v>0</v>
      </c>
      <c r="CK70" s="251">
        <f t="shared" si="163"/>
        <v>0</v>
      </c>
      <c r="CL70" s="251">
        <f t="shared" si="164"/>
        <v>0</v>
      </c>
      <c r="CM70" s="251">
        <f t="shared" si="165"/>
        <v>0</v>
      </c>
    </row>
    <row r="71" spans="1:91" ht="20.100000000000001" hidden="1" customHeight="1">
      <c r="A71" s="272"/>
      <c r="B71" s="273"/>
      <c r="C71" s="273"/>
      <c r="D71" s="272"/>
      <c r="E71" s="268">
        <f>[1]Woody!E71</f>
        <v>0</v>
      </c>
      <c r="F71" s="269">
        <f>[1]Woody!F71</f>
        <v>0</v>
      </c>
      <c r="G71" s="269">
        <f>[1]Woody!G71</f>
        <v>0</v>
      </c>
      <c r="H71" s="270"/>
      <c r="I71" s="270"/>
      <c r="J71" s="270"/>
      <c r="K71" s="270"/>
      <c r="L71" s="270"/>
      <c r="M71" s="270"/>
      <c r="N71" s="270"/>
      <c r="O71" s="270"/>
      <c r="P71" s="270"/>
      <c r="S71" s="252">
        <f t="shared" si="60"/>
        <v>0</v>
      </c>
      <c r="T71" s="210">
        <f t="shared" si="166"/>
        <v>0</v>
      </c>
      <c r="U71" s="210">
        <f t="shared" si="166"/>
        <v>0</v>
      </c>
      <c r="V71" s="210">
        <f t="shared" si="166"/>
        <v>0</v>
      </c>
      <c r="W71" s="210">
        <f t="shared" si="166"/>
        <v>0</v>
      </c>
      <c r="X71" s="210"/>
      <c r="Y71" s="210"/>
      <c r="Z71" s="210">
        <f t="shared" si="167"/>
        <v>0</v>
      </c>
      <c r="AC71" s="210" t="str">
        <f t="shared" si="121"/>
        <v/>
      </c>
      <c r="AD71" s="210" t="str">
        <f t="shared" si="122"/>
        <v/>
      </c>
      <c r="AE71" s="210" t="str">
        <f t="shared" si="123"/>
        <v/>
      </c>
      <c r="AF71" s="210" t="str">
        <f t="shared" si="124"/>
        <v/>
      </c>
      <c r="AG71" s="210" t="str">
        <f t="shared" si="125"/>
        <v/>
      </c>
      <c r="AH71" s="210" t="str">
        <f t="shared" si="126"/>
        <v/>
      </c>
      <c r="AI71" s="210" t="str">
        <f t="shared" si="127"/>
        <v/>
      </c>
      <c r="AJ71" s="210" t="str">
        <f t="shared" si="128"/>
        <v/>
      </c>
      <c r="AK71" s="210" t="str">
        <f t="shared" si="129"/>
        <v/>
      </c>
      <c r="AL71" s="210" t="str">
        <f t="shared" si="130"/>
        <v/>
      </c>
      <c r="AM71" s="210" t="str">
        <f t="shared" si="131"/>
        <v/>
      </c>
      <c r="AN71" s="210" t="str">
        <f t="shared" si="132"/>
        <v/>
      </c>
      <c r="AO71" s="210" t="str">
        <f t="shared" si="133"/>
        <v/>
      </c>
      <c r="AP71" s="210" t="str">
        <f t="shared" si="134"/>
        <v/>
      </c>
      <c r="AQ71" s="210" t="str">
        <f t="shared" si="135"/>
        <v/>
      </c>
      <c r="AR71" s="210" t="str">
        <f t="shared" si="136"/>
        <v/>
      </c>
      <c r="AS71" s="210" t="str">
        <f t="shared" si="137"/>
        <v/>
      </c>
      <c r="AT71" s="210" t="str">
        <f t="shared" si="138"/>
        <v/>
      </c>
      <c r="AU71" s="210" t="str">
        <f t="shared" si="139"/>
        <v/>
      </c>
      <c r="AV71" s="210" t="str">
        <f t="shared" si="140"/>
        <v/>
      </c>
      <c r="AW71" s="210" t="str">
        <f t="shared" si="141"/>
        <v/>
      </c>
      <c r="AX71" s="210" t="str">
        <f t="shared" si="142"/>
        <v/>
      </c>
      <c r="AY71" s="210" t="str">
        <f t="shared" si="143"/>
        <v/>
      </c>
      <c r="AZ71" s="210" t="str">
        <f t="shared" si="144"/>
        <v/>
      </c>
      <c r="BA71" s="210" t="str">
        <f t="shared" si="145"/>
        <v/>
      </c>
      <c r="BB71" s="210" t="str">
        <f t="shared" si="146"/>
        <v/>
      </c>
      <c r="BC71" s="210" t="str">
        <f t="shared" si="147"/>
        <v/>
      </c>
      <c r="BD71" s="210" t="str">
        <f t="shared" si="148"/>
        <v/>
      </c>
      <c r="BE71" s="210" t="str">
        <f t="shared" si="149"/>
        <v/>
      </c>
      <c r="BF71" s="210" t="str">
        <f t="shared" si="150"/>
        <v/>
      </c>
      <c r="BG71" s="210" t="str">
        <f t="shared" si="151"/>
        <v/>
      </c>
      <c r="BH71" s="210" t="str">
        <f t="shared" si="152"/>
        <v/>
      </c>
      <c r="BI71" s="210" t="str">
        <f t="shared" si="153"/>
        <v/>
      </c>
      <c r="BJ71" s="210" t="str">
        <f t="shared" si="154"/>
        <v/>
      </c>
      <c r="BK71" s="210" t="str">
        <f t="shared" si="155"/>
        <v/>
      </c>
      <c r="BL71" s="210" t="str">
        <f t="shared" si="156"/>
        <v/>
      </c>
      <c r="BM71" s="210"/>
      <c r="BN71" s="210"/>
      <c r="BO71" s="210"/>
      <c r="BP71" s="210"/>
      <c r="BQ71" s="210"/>
      <c r="BR71" s="210"/>
      <c r="BS71" s="210"/>
      <c r="BT71" s="210"/>
      <c r="BU71" s="210"/>
      <c r="BV71" s="210"/>
      <c r="BW71" s="210"/>
      <c r="BX71" s="210"/>
      <c r="BY71" s="210"/>
      <c r="BZ71" s="210"/>
      <c r="CA71" s="210"/>
      <c r="CB71" s="210"/>
      <c r="CC71" s="210"/>
      <c r="CD71" s="210"/>
      <c r="CE71" s="251">
        <f t="shared" si="157"/>
        <v>0</v>
      </c>
      <c r="CF71" s="251">
        <f t="shared" si="158"/>
        <v>0</v>
      </c>
      <c r="CG71" s="251">
        <f t="shared" si="159"/>
        <v>0</v>
      </c>
      <c r="CH71" s="251">
        <f t="shared" si="160"/>
        <v>0</v>
      </c>
      <c r="CI71" s="251">
        <f t="shared" si="161"/>
        <v>0</v>
      </c>
      <c r="CJ71" s="251">
        <f t="shared" si="162"/>
        <v>0</v>
      </c>
      <c r="CK71" s="251">
        <f t="shared" si="163"/>
        <v>0</v>
      </c>
      <c r="CL71" s="251">
        <f t="shared" si="164"/>
        <v>0</v>
      </c>
      <c r="CM71" s="251">
        <f t="shared" si="165"/>
        <v>0</v>
      </c>
    </row>
    <row r="72" spans="1:91" ht="20.100000000000001" hidden="1" customHeight="1">
      <c r="A72" s="272"/>
      <c r="B72" s="273"/>
      <c r="C72" s="273"/>
      <c r="D72" s="272"/>
      <c r="E72" s="268">
        <f>[1]Woody!E72</f>
        <v>0</v>
      </c>
      <c r="F72" s="269">
        <f>[1]Woody!F72</f>
        <v>0</v>
      </c>
      <c r="G72" s="269">
        <f>[1]Woody!G72</f>
        <v>0</v>
      </c>
      <c r="H72" s="270"/>
      <c r="I72" s="270"/>
      <c r="J72" s="270"/>
      <c r="K72" s="270"/>
      <c r="L72" s="270"/>
      <c r="M72" s="270"/>
      <c r="N72" s="270"/>
      <c r="O72" s="270"/>
      <c r="P72" s="270"/>
      <c r="S72" s="252">
        <f t="shared" si="60"/>
        <v>0</v>
      </c>
      <c r="T72" s="210">
        <f t="shared" si="166"/>
        <v>0</v>
      </c>
      <c r="U72" s="210">
        <f t="shared" si="166"/>
        <v>0</v>
      </c>
      <c r="V72" s="210">
        <f t="shared" si="166"/>
        <v>0</v>
      </c>
      <c r="W72" s="210">
        <f t="shared" si="166"/>
        <v>0</v>
      </c>
      <c r="X72" s="210"/>
      <c r="Y72" s="210"/>
      <c r="Z72" s="210">
        <f t="shared" si="167"/>
        <v>0</v>
      </c>
      <c r="AC72" s="210" t="str">
        <f t="shared" si="121"/>
        <v/>
      </c>
      <c r="AD72" s="210" t="str">
        <f t="shared" si="122"/>
        <v/>
      </c>
      <c r="AE72" s="210" t="str">
        <f t="shared" si="123"/>
        <v/>
      </c>
      <c r="AF72" s="210" t="str">
        <f t="shared" si="124"/>
        <v/>
      </c>
      <c r="AG72" s="210" t="str">
        <f t="shared" si="125"/>
        <v/>
      </c>
      <c r="AH72" s="210" t="str">
        <f t="shared" si="126"/>
        <v/>
      </c>
      <c r="AI72" s="210" t="str">
        <f t="shared" si="127"/>
        <v/>
      </c>
      <c r="AJ72" s="210" t="str">
        <f t="shared" si="128"/>
        <v/>
      </c>
      <c r="AK72" s="210" t="str">
        <f t="shared" si="129"/>
        <v/>
      </c>
      <c r="AL72" s="210" t="str">
        <f t="shared" si="130"/>
        <v/>
      </c>
      <c r="AM72" s="210" t="str">
        <f t="shared" si="131"/>
        <v/>
      </c>
      <c r="AN72" s="210" t="str">
        <f t="shared" si="132"/>
        <v/>
      </c>
      <c r="AO72" s="210" t="str">
        <f t="shared" si="133"/>
        <v/>
      </c>
      <c r="AP72" s="210" t="str">
        <f t="shared" si="134"/>
        <v/>
      </c>
      <c r="AQ72" s="210" t="str">
        <f t="shared" si="135"/>
        <v/>
      </c>
      <c r="AR72" s="210" t="str">
        <f t="shared" si="136"/>
        <v/>
      </c>
      <c r="AS72" s="210" t="str">
        <f t="shared" si="137"/>
        <v/>
      </c>
      <c r="AT72" s="210" t="str">
        <f t="shared" si="138"/>
        <v/>
      </c>
      <c r="AU72" s="210" t="str">
        <f t="shared" si="139"/>
        <v/>
      </c>
      <c r="AV72" s="210" t="str">
        <f t="shared" si="140"/>
        <v/>
      </c>
      <c r="AW72" s="210" t="str">
        <f t="shared" si="141"/>
        <v/>
      </c>
      <c r="AX72" s="210" t="str">
        <f t="shared" si="142"/>
        <v/>
      </c>
      <c r="AY72" s="210" t="str">
        <f t="shared" si="143"/>
        <v/>
      </c>
      <c r="AZ72" s="210" t="str">
        <f t="shared" si="144"/>
        <v/>
      </c>
      <c r="BA72" s="210" t="str">
        <f t="shared" si="145"/>
        <v/>
      </c>
      <c r="BB72" s="210" t="str">
        <f t="shared" si="146"/>
        <v/>
      </c>
      <c r="BC72" s="210" t="str">
        <f t="shared" si="147"/>
        <v/>
      </c>
      <c r="BD72" s="210" t="str">
        <f t="shared" si="148"/>
        <v/>
      </c>
      <c r="BE72" s="210" t="str">
        <f t="shared" si="149"/>
        <v/>
      </c>
      <c r="BF72" s="210" t="str">
        <f t="shared" si="150"/>
        <v/>
      </c>
      <c r="BG72" s="210" t="str">
        <f t="shared" si="151"/>
        <v/>
      </c>
      <c r="BH72" s="210" t="str">
        <f t="shared" si="152"/>
        <v/>
      </c>
      <c r="BI72" s="210" t="str">
        <f t="shared" si="153"/>
        <v/>
      </c>
      <c r="BJ72" s="210" t="str">
        <f t="shared" si="154"/>
        <v/>
      </c>
      <c r="BK72" s="210" t="str">
        <f t="shared" si="155"/>
        <v/>
      </c>
      <c r="BL72" s="210" t="str">
        <f t="shared" si="156"/>
        <v/>
      </c>
      <c r="BM72" s="210"/>
      <c r="BN72" s="210"/>
      <c r="BO72" s="210"/>
      <c r="BP72" s="210"/>
      <c r="BQ72" s="210"/>
      <c r="BR72" s="210"/>
      <c r="BS72" s="210"/>
      <c r="BT72" s="210"/>
      <c r="BU72" s="210"/>
      <c r="BV72" s="210"/>
      <c r="BW72" s="210"/>
      <c r="BX72" s="210"/>
      <c r="BY72" s="210"/>
      <c r="BZ72" s="210"/>
      <c r="CA72" s="210"/>
      <c r="CB72" s="210"/>
      <c r="CC72" s="210"/>
      <c r="CD72" s="210"/>
      <c r="CE72" s="251">
        <f t="shared" si="157"/>
        <v>0</v>
      </c>
      <c r="CF72" s="251">
        <f t="shared" si="158"/>
        <v>0</v>
      </c>
      <c r="CG72" s="251">
        <f t="shared" si="159"/>
        <v>0</v>
      </c>
      <c r="CH72" s="251">
        <f t="shared" si="160"/>
        <v>0</v>
      </c>
      <c r="CI72" s="251">
        <f t="shared" si="161"/>
        <v>0</v>
      </c>
      <c r="CJ72" s="251">
        <f t="shared" si="162"/>
        <v>0</v>
      </c>
      <c r="CK72" s="251">
        <f t="shared" si="163"/>
        <v>0</v>
      </c>
      <c r="CL72" s="251">
        <f t="shared" si="164"/>
        <v>0</v>
      </c>
      <c r="CM72" s="251">
        <f t="shared" si="165"/>
        <v>0</v>
      </c>
    </row>
    <row r="73" spans="1:91" ht="20.100000000000001" hidden="1" customHeight="1">
      <c r="A73" s="272"/>
      <c r="B73" s="273"/>
      <c r="C73" s="273"/>
      <c r="D73" s="272"/>
      <c r="E73" s="268">
        <f>[1]Woody!E73</f>
        <v>0</v>
      </c>
      <c r="F73" s="269">
        <f>[1]Woody!F73</f>
        <v>0</v>
      </c>
      <c r="G73" s="269">
        <f>[1]Woody!G73</f>
        <v>0</v>
      </c>
      <c r="H73" s="270"/>
      <c r="I73" s="270"/>
      <c r="J73" s="270"/>
      <c r="K73" s="270"/>
      <c r="L73" s="270"/>
      <c r="M73" s="270"/>
      <c r="N73" s="270"/>
      <c r="O73" s="270"/>
      <c r="P73" s="270"/>
      <c r="S73" s="252">
        <f t="shared" si="60"/>
        <v>0</v>
      </c>
      <c r="T73" s="210">
        <f t="shared" si="166"/>
        <v>0</v>
      </c>
      <c r="U73" s="210">
        <f t="shared" si="166"/>
        <v>0</v>
      </c>
      <c r="V73" s="210">
        <f t="shared" si="166"/>
        <v>0</v>
      </c>
      <c r="W73" s="210">
        <f t="shared" si="166"/>
        <v>0</v>
      </c>
      <c r="X73" s="210"/>
      <c r="Y73" s="210"/>
      <c r="Z73" s="210">
        <f t="shared" si="167"/>
        <v>0</v>
      </c>
      <c r="AC73" s="210" t="str">
        <f t="shared" si="121"/>
        <v/>
      </c>
      <c r="AD73" s="210" t="str">
        <f t="shared" si="122"/>
        <v/>
      </c>
      <c r="AE73" s="210" t="str">
        <f t="shared" si="123"/>
        <v/>
      </c>
      <c r="AF73" s="210" t="str">
        <f t="shared" si="124"/>
        <v/>
      </c>
      <c r="AG73" s="210" t="str">
        <f t="shared" si="125"/>
        <v/>
      </c>
      <c r="AH73" s="210" t="str">
        <f t="shared" si="126"/>
        <v/>
      </c>
      <c r="AI73" s="210" t="str">
        <f t="shared" si="127"/>
        <v/>
      </c>
      <c r="AJ73" s="210" t="str">
        <f t="shared" si="128"/>
        <v/>
      </c>
      <c r="AK73" s="210" t="str">
        <f t="shared" si="129"/>
        <v/>
      </c>
      <c r="AL73" s="210" t="str">
        <f t="shared" si="130"/>
        <v/>
      </c>
      <c r="AM73" s="210" t="str">
        <f t="shared" si="131"/>
        <v/>
      </c>
      <c r="AN73" s="210" t="str">
        <f t="shared" si="132"/>
        <v/>
      </c>
      <c r="AO73" s="210" t="str">
        <f t="shared" si="133"/>
        <v/>
      </c>
      <c r="AP73" s="210" t="str">
        <f t="shared" si="134"/>
        <v/>
      </c>
      <c r="AQ73" s="210" t="str">
        <f t="shared" si="135"/>
        <v/>
      </c>
      <c r="AR73" s="210" t="str">
        <f t="shared" si="136"/>
        <v/>
      </c>
      <c r="AS73" s="210" t="str">
        <f t="shared" si="137"/>
        <v/>
      </c>
      <c r="AT73" s="210" t="str">
        <f t="shared" si="138"/>
        <v/>
      </c>
      <c r="AU73" s="210" t="str">
        <f t="shared" si="139"/>
        <v/>
      </c>
      <c r="AV73" s="210" t="str">
        <f t="shared" si="140"/>
        <v/>
      </c>
      <c r="AW73" s="210" t="str">
        <f t="shared" si="141"/>
        <v/>
      </c>
      <c r="AX73" s="210" t="str">
        <f t="shared" si="142"/>
        <v/>
      </c>
      <c r="AY73" s="210" t="str">
        <f t="shared" si="143"/>
        <v/>
      </c>
      <c r="AZ73" s="210" t="str">
        <f t="shared" si="144"/>
        <v/>
      </c>
      <c r="BA73" s="210" t="str">
        <f t="shared" si="145"/>
        <v/>
      </c>
      <c r="BB73" s="210" t="str">
        <f t="shared" si="146"/>
        <v/>
      </c>
      <c r="BC73" s="210" t="str">
        <f t="shared" si="147"/>
        <v/>
      </c>
      <c r="BD73" s="210" t="str">
        <f t="shared" si="148"/>
        <v/>
      </c>
      <c r="BE73" s="210" t="str">
        <f t="shared" si="149"/>
        <v/>
      </c>
      <c r="BF73" s="210" t="str">
        <f t="shared" si="150"/>
        <v/>
      </c>
      <c r="BG73" s="210" t="str">
        <f t="shared" si="151"/>
        <v/>
      </c>
      <c r="BH73" s="210" t="str">
        <f t="shared" si="152"/>
        <v/>
      </c>
      <c r="BI73" s="210" t="str">
        <f t="shared" si="153"/>
        <v/>
      </c>
      <c r="BJ73" s="210" t="str">
        <f t="shared" si="154"/>
        <v/>
      </c>
      <c r="BK73" s="210" t="str">
        <f t="shared" si="155"/>
        <v/>
      </c>
      <c r="BL73" s="210" t="str">
        <f t="shared" si="156"/>
        <v/>
      </c>
      <c r="BM73" s="210"/>
      <c r="BN73" s="210"/>
      <c r="BO73" s="210"/>
      <c r="BP73" s="210"/>
      <c r="BQ73" s="210"/>
      <c r="BR73" s="210"/>
      <c r="BS73" s="210"/>
      <c r="BT73" s="210"/>
      <c r="BU73" s="210"/>
      <c r="BV73" s="210"/>
      <c r="BW73" s="210"/>
      <c r="BX73" s="210"/>
      <c r="BY73" s="210"/>
      <c r="BZ73" s="210"/>
      <c r="CA73" s="210"/>
      <c r="CB73" s="210"/>
      <c r="CC73" s="210"/>
      <c r="CD73" s="210"/>
      <c r="CE73" s="251">
        <f t="shared" si="157"/>
        <v>0</v>
      </c>
      <c r="CF73" s="251">
        <f t="shared" si="158"/>
        <v>0</v>
      </c>
      <c r="CG73" s="251">
        <f t="shared" si="159"/>
        <v>0</v>
      </c>
      <c r="CH73" s="251">
        <f t="shared" si="160"/>
        <v>0</v>
      </c>
      <c r="CI73" s="251">
        <f t="shared" si="161"/>
        <v>0</v>
      </c>
      <c r="CJ73" s="251">
        <f t="shared" si="162"/>
        <v>0</v>
      </c>
      <c r="CK73" s="251">
        <f t="shared" si="163"/>
        <v>0</v>
      </c>
      <c r="CL73" s="251">
        <f t="shared" si="164"/>
        <v>0</v>
      </c>
      <c r="CM73" s="251">
        <f t="shared" si="165"/>
        <v>0</v>
      </c>
    </row>
    <row r="74" spans="1:91" ht="20.100000000000001" hidden="1" customHeight="1">
      <c r="A74" s="272"/>
      <c r="B74" s="273"/>
      <c r="C74" s="273"/>
      <c r="D74" s="272"/>
      <c r="E74" s="268">
        <f>[1]Woody!E74</f>
        <v>0</v>
      </c>
      <c r="F74" s="269">
        <f>[1]Woody!F74</f>
        <v>0</v>
      </c>
      <c r="G74" s="269">
        <f>[1]Woody!G74</f>
        <v>0</v>
      </c>
      <c r="H74" s="270"/>
      <c r="I74" s="270"/>
      <c r="J74" s="270"/>
      <c r="K74" s="270"/>
      <c r="L74" s="270"/>
      <c r="M74" s="270"/>
      <c r="N74" s="270"/>
      <c r="O74" s="270"/>
      <c r="P74" s="270"/>
      <c r="S74" s="252">
        <f t="shared" si="60"/>
        <v>0</v>
      </c>
      <c r="T74" s="210">
        <f t="shared" si="166"/>
        <v>0</v>
      </c>
      <c r="U74" s="210">
        <f t="shared" si="166"/>
        <v>0</v>
      </c>
      <c r="V74" s="210">
        <f t="shared" si="166"/>
        <v>0</v>
      </c>
      <c r="W74" s="210">
        <f t="shared" si="166"/>
        <v>0</v>
      </c>
      <c r="X74" s="210"/>
      <c r="Y74" s="210"/>
      <c r="Z74" s="210">
        <f t="shared" si="167"/>
        <v>0</v>
      </c>
      <c r="AC74" s="210" t="str">
        <f t="shared" si="121"/>
        <v/>
      </c>
      <c r="AD74" s="210" t="str">
        <f t="shared" si="122"/>
        <v/>
      </c>
      <c r="AE74" s="210" t="str">
        <f t="shared" si="123"/>
        <v/>
      </c>
      <c r="AF74" s="210" t="str">
        <f t="shared" si="124"/>
        <v/>
      </c>
      <c r="AG74" s="210" t="str">
        <f t="shared" si="125"/>
        <v/>
      </c>
      <c r="AH74" s="210" t="str">
        <f t="shared" si="126"/>
        <v/>
      </c>
      <c r="AI74" s="210" t="str">
        <f t="shared" si="127"/>
        <v/>
      </c>
      <c r="AJ74" s="210" t="str">
        <f t="shared" si="128"/>
        <v/>
      </c>
      <c r="AK74" s="210" t="str">
        <f t="shared" si="129"/>
        <v/>
      </c>
      <c r="AL74" s="210" t="str">
        <f t="shared" si="130"/>
        <v/>
      </c>
      <c r="AM74" s="210" t="str">
        <f t="shared" si="131"/>
        <v/>
      </c>
      <c r="AN74" s="210" t="str">
        <f t="shared" si="132"/>
        <v/>
      </c>
      <c r="AO74" s="210" t="str">
        <f t="shared" si="133"/>
        <v/>
      </c>
      <c r="AP74" s="210" t="str">
        <f t="shared" si="134"/>
        <v/>
      </c>
      <c r="AQ74" s="210" t="str">
        <f t="shared" si="135"/>
        <v/>
      </c>
      <c r="AR74" s="210" t="str">
        <f t="shared" si="136"/>
        <v/>
      </c>
      <c r="AS74" s="210" t="str">
        <f t="shared" si="137"/>
        <v/>
      </c>
      <c r="AT74" s="210" t="str">
        <f t="shared" si="138"/>
        <v/>
      </c>
      <c r="AU74" s="210" t="str">
        <f t="shared" si="139"/>
        <v/>
      </c>
      <c r="AV74" s="210" t="str">
        <f t="shared" si="140"/>
        <v/>
      </c>
      <c r="AW74" s="210" t="str">
        <f t="shared" si="141"/>
        <v/>
      </c>
      <c r="AX74" s="210" t="str">
        <f t="shared" si="142"/>
        <v/>
      </c>
      <c r="AY74" s="210" t="str">
        <f t="shared" si="143"/>
        <v/>
      </c>
      <c r="AZ74" s="210" t="str">
        <f t="shared" si="144"/>
        <v/>
      </c>
      <c r="BA74" s="210" t="str">
        <f t="shared" si="145"/>
        <v/>
      </c>
      <c r="BB74" s="210" t="str">
        <f t="shared" si="146"/>
        <v/>
      </c>
      <c r="BC74" s="210" t="str">
        <f t="shared" si="147"/>
        <v/>
      </c>
      <c r="BD74" s="210" t="str">
        <f t="shared" si="148"/>
        <v/>
      </c>
      <c r="BE74" s="210" t="str">
        <f t="shared" si="149"/>
        <v/>
      </c>
      <c r="BF74" s="210" t="str">
        <f t="shared" si="150"/>
        <v/>
      </c>
      <c r="BG74" s="210" t="str">
        <f t="shared" si="151"/>
        <v/>
      </c>
      <c r="BH74" s="210" t="str">
        <f t="shared" si="152"/>
        <v/>
      </c>
      <c r="BI74" s="210" t="str">
        <f t="shared" si="153"/>
        <v/>
      </c>
      <c r="BJ74" s="210" t="str">
        <f t="shared" si="154"/>
        <v/>
      </c>
      <c r="BK74" s="210" t="str">
        <f t="shared" si="155"/>
        <v/>
      </c>
      <c r="BL74" s="210" t="str">
        <f t="shared" si="156"/>
        <v/>
      </c>
      <c r="BM74" s="210"/>
      <c r="BN74" s="210"/>
      <c r="BO74" s="210"/>
      <c r="BP74" s="210"/>
      <c r="BQ74" s="210"/>
      <c r="BR74" s="210"/>
      <c r="BS74" s="210"/>
      <c r="BT74" s="210"/>
      <c r="BU74" s="210"/>
      <c r="BV74" s="210"/>
      <c r="BW74" s="210"/>
      <c r="BX74" s="210"/>
      <c r="BY74" s="210"/>
      <c r="BZ74" s="210"/>
      <c r="CA74" s="210"/>
      <c r="CB74" s="210"/>
      <c r="CC74" s="210"/>
      <c r="CD74" s="210"/>
      <c r="CE74" s="251">
        <f t="shared" si="157"/>
        <v>0</v>
      </c>
      <c r="CF74" s="251">
        <f t="shared" si="158"/>
        <v>0</v>
      </c>
      <c r="CG74" s="251">
        <f t="shared" si="159"/>
        <v>0</v>
      </c>
      <c r="CH74" s="251">
        <f t="shared" si="160"/>
        <v>0</v>
      </c>
      <c r="CI74" s="251">
        <f t="shared" si="161"/>
        <v>0</v>
      </c>
      <c r="CJ74" s="251">
        <f t="shared" si="162"/>
        <v>0</v>
      </c>
      <c r="CK74" s="251">
        <f t="shared" si="163"/>
        <v>0</v>
      </c>
      <c r="CL74" s="251">
        <f t="shared" si="164"/>
        <v>0</v>
      </c>
      <c r="CM74" s="251">
        <f t="shared" si="165"/>
        <v>0</v>
      </c>
    </row>
    <row r="75" spans="1:91" ht="20.100000000000001" hidden="1" customHeight="1">
      <c r="A75" s="272"/>
      <c r="B75" s="273"/>
      <c r="C75" s="273"/>
      <c r="D75" s="272"/>
      <c r="E75" s="268">
        <f>[1]Woody!E75</f>
        <v>0</v>
      </c>
      <c r="F75" s="269">
        <f>[1]Woody!F75</f>
        <v>0</v>
      </c>
      <c r="G75" s="269">
        <f>[1]Woody!G75</f>
        <v>0</v>
      </c>
      <c r="H75" s="270"/>
      <c r="I75" s="270"/>
      <c r="J75" s="270"/>
      <c r="K75" s="270"/>
      <c r="L75" s="270"/>
      <c r="M75" s="270"/>
      <c r="N75" s="270"/>
      <c r="O75" s="270"/>
      <c r="P75" s="270"/>
      <c r="S75" s="252">
        <f t="shared" si="60"/>
        <v>0</v>
      </c>
      <c r="T75" s="210">
        <f t="shared" si="166"/>
        <v>0</v>
      </c>
      <c r="U75" s="210">
        <f t="shared" si="166"/>
        <v>0</v>
      </c>
      <c r="V75" s="210">
        <f t="shared" si="166"/>
        <v>0</v>
      </c>
      <c r="W75" s="210">
        <f t="shared" si="166"/>
        <v>0</v>
      </c>
      <c r="X75" s="210"/>
      <c r="Y75" s="210"/>
      <c r="Z75" s="210">
        <f t="shared" si="167"/>
        <v>0</v>
      </c>
      <c r="AC75" s="210" t="str">
        <f t="shared" si="121"/>
        <v/>
      </c>
      <c r="AD75" s="210" t="str">
        <f t="shared" si="122"/>
        <v/>
      </c>
      <c r="AE75" s="210" t="str">
        <f t="shared" si="123"/>
        <v/>
      </c>
      <c r="AF75" s="210" t="str">
        <f t="shared" si="124"/>
        <v/>
      </c>
      <c r="AG75" s="210" t="str">
        <f t="shared" si="125"/>
        <v/>
      </c>
      <c r="AH75" s="210" t="str">
        <f t="shared" si="126"/>
        <v/>
      </c>
      <c r="AI75" s="210" t="str">
        <f t="shared" si="127"/>
        <v/>
      </c>
      <c r="AJ75" s="210" t="str">
        <f t="shared" si="128"/>
        <v/>
      </c>
      <c r="AK75" s="210" t="str">
        <f t="shared" si="129"/>
        <v/>
      </c>
      <c r="AL75" s="210" t="str">
        <f t="shared" si="130"/>
        <v/>
      </c>
      <c r="AM75" s="210" t="str">
        <f t="shared" si="131"/>
        <v/>
      </c>
      <c r="AN75" s="210" t="str">
        <f t="shared" si="132"/>
        <v/>
      </c>
      <c r="AO75" s="210" t="str">
        <f t="shared" si="133"/>
        <v/>
      </c>
      <c r="AP75" s="210" t="str">
        <f t="shared" si="134"/>
        <v/>
      </c>
      <c r="AQ75" s="210" t="str">
        <f t="shared" si="135"/>
        <v/>
      </c>
      <c r="AR75" s="210" t="str">
        <f t="shared" si="136"/>
        <v/>
      </c>
      <c r="AS75" s="210" t="str">
        <f t="shared" si="137"/>
        <v/>
      </c>
      <c r="AT75" s="210" t="str">
        <f t="shared" si="138"/>
        <v/>
      </c>
      <c r="AU75" s="210" t="str">
        <f t="shared" si="139"/>
        <v/>
      </c>
      <c r="AV75" s="210" t="str">
        <f t="shared" si="140"/>
        <v/>
      </c>
      <c r="AW75" s="210" t="str">
        <f t="shared" si="141"/>
        <v/>
      </c>
      <c r="AX75" s="210" t="str">
        <f t="shared" si="142"/>
        <v/>
      </c>
      <c r="AY75" s="210" t="str">
        <f t="shared" si="143"/>
        <v/>
      </c>
      <c r="AZ75" s="210" t="str">
        <f t="shared" si="144"/>
        <v/>
      </c>
      <c r="BA75" s="210" t="str">
        <f t="shared" si="145"/>
        <v/>
      </c>
      <c r="BB75" s="210" t="str">
        <f t="shared" si="146"/>
        <v/>
      </c>
      <c r="BC75" s="210" t="str">
        <f t="shared" si="147"/>
        <v/>
      </c>
      <c r="BD75" s="210" t="str">
        <f t="shared" si="148"/>
        <v/>
      </c>
      <c r="BE75" s="210" t="str">
        <f t="shared" si="149"/>
        <v/>
      </c>
      <c r="BF75" s="210" t="str">
        <f t="shared" si="150"/>
        <v/>
      </c>
      <c r="BG75" s="210" t="str">
        <f t="shared" si="151"/>
        <v/>
      </c>
      <c r="BH75" s="210" t="str">
        <f t="shared" si="152"/>
        <v/>
      </c>
      <c r="BI75" s="210" t="str">
        <f t="shared" si="153"/>
        <v/>
      </c>
      <c r="BJ75" s="210" t="str">
        <f t="shared" si="154"/>
        <v/>
      </c>
      <c r="BK75" s="210" t="str">
        <f t="shared" si="155"/>
        <v/>
      </c>
      <c r="BL75" s="210" t="str">
        <f t="shared" si="156"/>
        <v/>
      </c>
      <c r="BM75" s="210"/>
      <c r="BN75" s="210"/>
      <c r="BO75" s="210"/>
      <c r="BP75" s="210"/>
      <c r="BQ75" s="210"/>
      <c r="BR75" s="210"/>
      <c r="BS75" s="210"/>
      <c r="BT75" s="210"/>
      <c r="BU75" s="210"/>
      <c r="BV75" s="210"/>
      <c r="BW75" s="210"/>
      <c r="BX75" s="210"/>
      <c r="BY75" s="210"/>
      <c r="BZ75" s="210"/>
      <c r="CA75" s="210"/>
      <c r="CB75" s="210"/>
      <c r="CC75" s="210"/>
      <c r="CD75" s="210"/>
      <c r="CE75" s="251">
        <f t="shared" si="157"/>
        <v>0</v>
      </c>
      <c r="CF75" s="251">
        <f t="shared" si="158"/>
        <v>0</v>
      </c>
      <c r="CG75" s="251">
        <f t="shared" si="159"/>
        <v>0</v>
      </c>
      <c r="CH75" s="251">
        <f t="shared" si="160"/>
        <v>0</v>
      </c>
      <c r="CI75" s="251">
        <f t="shared" si="161"/>
        <v>0</v>
      </c>
      <c r="CJ75" s="251">
        <f t="shared" si="162"/>
        <v>0</v>
      </c>
      <c r="CK75" s="251">
        <f t="shared" si="163"/>
        <v>0</v>
      </c>
      <c r="CL75" s="251">
        <f t="shared" si="164"/>
        <v>0</v>
      </c>
      <c r="CM75" s="251">
        <f t="shared" si="165"/>
        <v>0</v>
      </c>
    </row>
    <row r="76" spans="1:91" ht="20.100000000000001" hidden="1" customHeight="1">
      <c r="A76" s="272"/>
      <c r="B76" s="273"/>
      <c r="C76" s="273"/>
      <c r="D76" s="272"/>
      <c r="E76" s="268">
        <f>[1]Woody!E76</f>
        <v>0</v>
      </c>
      <c r="F76" s="269">
        <f>[1]Woody!F76</f>
        <v>0</v>
      </c>
      <c r="G76" s="269">
        <f>[1]Woody!G76</f>
        <v>0</v>
      </c>
      <c r="H76" s="270"/>
      <c r="I76" s="270"/>
      <c r="J76" s="270"/>
      <c r="K76" s="270"/>
      <c r="L76" s="270"/>
      <c r="M76" s="270"/>
      <c r="N76" s="270"/>
      <c r="O76" s="270"/>
      <c r="P76" s="270"/>
      <c r="S76" s="252">
        <f t="shared" si="60"/>
        <v>0</v>
      </c>
      <c r="T76" s="210">
        <f t="shared" si="166"/>
        <v>0</v>
      </c>
      <c r="U76" s="210">
        <f t="shared" si="166"/>
        <v>0</v>
      </c>
      <c r="V76" s="210">
        <f t="shared" si="166"/>
        <v>0</v>
      </c>
      <c r="W76" s="210">
        <f t="shared" si="166"/>
        <v>0</v>
      </c>
      <c r="X76" s="210"/>
      <c r="Y76" s="210"/>
      <c r="Z76" s="210">
        <f t="shared" si="167"/>
        <v>0</v>
      </c>
      <c r="AC76" s="210" t="str">
        <f t="shared" si="121"/>
        <v/>
      </c>
      <c r="AD76" s="210" t="str">
        <f t="shared" si="122"/>
        <v/>
      </c>
      <c r="AE76" s="210" t="str">
        <f t="shared" si="123"/>
        <v/>
      </c>
      <c r="AF76" s="210" t="str">
        <f t="shared" si="124"/>
        <v/>
      </c>
      <c r="AG76" s="210" t="str">
        <f t="shared" si="125"/>
        <v/>
      </c>
      <c r="AH76" s="210" t="str">
        <f t="shared" si="126"/>
        <v/>
      </c>
      <c r="AI76" s="210" t="str">
        <f t="shared" si="127"/>
        <v/>
      </c>
      <c r="AJ76" s="210" t="str">
        <f t="shared" si="128"/>
        <v/>
      </c>
      <c r="AK76" s="210" t="str">
        <f t="shared" si="129"/>
        <v/>
      </c>
      <c r="AL76" s="210" t="str">
        <f t="shared" si="130"/>
        <v/>
      </c>
      <c r="AM76" s="210" t="str">
        <f t="shared" si="131"/>
        <v/>
      </c>
      <c r="AN76" s="210" t="str">
        <f t="shared" si="132"/>
        <v/>
      </c>
      <c r="AO76" s="210" t="str">
        <f t="shared" si="133"/>
        <v/>
      </c>
      <c r="AP76" s="210" t="str">
        <f t="shared" si="134"/>
        <v/>
      </c>
      <c r="AQ76" s="210" t="str">
        <f t="shared" si="135"/>
        <v/>
      </c>
      <c r="AR76" s="210" t="str">
        <f t="shared" si="136"/>
        <v/>
      </c>
      <c r="AS76" s="210" t="str">
        <f t="shared" si="137"/>
        <v/>
      </c>
      <c r="AT76" s="210" t="str">
        <f t="shared" si="138"/>
        <v/>
      </c>
      <c r="AU76" s="210" t="str">
        <f t="shared" si="139"/>
        <v/>
      </c>
      <c r="AV76" s="210" t="str">
        <f t="shared" si="140"/>
        <v/>
      </c>
      <c r="AW76" s="210" t="str">
        <f t="shared" si="141"/>
        <v/>
      </c>
      <c r="AX76" s="210" t="str">
        <f t="shared" si="142"/>
        <v/>
      </c>
      <c r="AY76" s="210" t="str">
        <f t="shared" si="143"/>
        <v/>
      </c>
      <c r="AZ76" s="210" t="str">
        <f t="shared" si="144"/>
        <v/>
      </c>
      <c r="BA76" s="210" t="str">
        <f t="shared" si="145"/>
        <v/>
      </c>
      <c r="BB76" s="210" t="str">
        <f t="shared" si="146"/>
        <v/>
      </c>
      <c r="BC76" s="210" t="str">
        <f t="shared" si="147"/>
        <v/>
      </c>
      <c r="BD76" s="210" t="str">
        <f t="shared" si="148"/>
        <v/>
      </c>
      <c r="BE76" s="210" t="str">
        <f t="shared" si="149"/>
        <v/>
      </c>
      <c r="BF76" s="210" t="str">
        <f t="shared" si="150"/>
        <v/>
      </c>
      <c r="BG76" s="210" t="str">
        <f t="shared" si="151"/>
        <v/>
      </c>
      <c r="BH76" s="210" t="str">
        <f t="shared" si="152"/>
        <v/>
      </c>
      <c r="BI76" s="210" t="str">
        <f t="shared" si="153"/>
        <v/>
      </c>
      <c r="BJ76" s="210" t="str">
        <f t="shared" si="154"/>
        <v/>
      </c>
      <c r="BK76" s="210" t="str">
        <f t="shared" si="155"/>
        <v/>
      </c>
      <c r="BL76" s="210" t="str">
        <f t="shared" si="156"/>
        <v/>
      </c>
      <c r="BM76" s="210"/>
      <c r="BN76" s="210"/>
      <c r="BO76" s="210"/>
      <c r="BP76" s="210"/>
      <c r="BQ76" s="210"/>
      <c r="BR76" s="210"/>
      <c r="BS76" s="210"/>
      <c r="BT76" s="210"/>
      <c r="BU76" s="210"/>
      <c r="BV76" s="210"/>
      <c r="BW76" s="210"/>
      <c r="BX76" s="210"/>
      <c r="BY76" s="210"/>
      <c r="BZ76" s="210"/>
      <c r="CA76" s="210"/>
      <c r="CB76" s="210"/>
      <c r="CC76" s="210"/>
      <c r="CD76" s="210"/>
      <c r="CE76" s="251">
        <f t="shared" si="157"/>
        <v>0</v>
      </c>
      <c r="CF76" s="251">
        <f t="shared" si="158"/>
        <v>0</v>
      </c>
      <c r="CG76" s="251">
        <f t="shared" si="159"/>
        <v>0</v>
      </c>
      <c r="CH76" s="251">
        <f t="shared" si="160"/>
        <v>0</v>
      </c>
      <c r="CI76" s="251">
        <f t="shared" si="161"/>
        <v>0</v>
      </c>
      <c r="CJ76" s="251">
        <f t="shared" si="162"/>
        <v>0</v>
      </c>
      <c r="CK76" s="251">
        <f t="shared" si="163"/>
        <v>0</v>
      </c>
      <c r="CL76" s="251">
        <f t="shared" si="164"/>
        <v>0</v>
      </c>
      <c r="CM76" s="251">
        <f t="shared" si="165"/>
        <v>0</v>
      </c>
    </row>
    <row r="77" spans="1:91" ht="20.100000000000001" hidden="1" customHeight="1">
      <c r="A77" s="272"/>
      <c r="B77" s="273"/>
      <c r="C77" s="273"/>
      <c r="D77" s="272"/>
      <c r="E77" s="268">
        <f>[1]Woody!E77</f>
        <v>0</v>
      </c>
      <c r="F77" s="269">
        <f>[1]Woody!F77</f>
        <v>0</v>
      </c>
      <c r="G77" s="269">
        <f>[1]Woody!G77</f>
        <v>0</v>
      </c>
      <c r="H77" s="270"/>
      <c r="I77" s="270"/>
      <c r="J77" s="270"/>
      <c r="K77" s="270"/>
      <c r="L77" s="270"/>
      <c r="M77" s="270"/>
      <c r="N77" s="270"/>
      <c r="O77" s="270"/>
      <c r="P77" s="270"/>
      <c r="S77" s="252">
        <f t="shared" si="60"/>
        <v>0</v>
      </c>
      <c r="T77" s="210">
        <f t="shared" si="166"/>
        <v>0</v>
      </c>
      <c r="U77" s="210">
        <f t="shared" si="166"/>
        <v>0</v>
      </c>
      <c r="V77" s="210">
        <f t="shared" si="166"/>
        <v>0</v>
      </c>
      <c r="W77" s="210">
        <f t="shared" si="166"/>
        <v>0</v>
      </c>
      <c r="X77" s="210"/>
      <c r="Y77" s="210"/>
      <c r="Z77" s="210">
        <f t="shared" si="167"/>
        <v>0</v>
      </c>
      <c r="AC77" s="210" t="str">
        <f t="shared" si="121"/>
        <v/>
      </c>
      <c r="AD77" s="210" t="str">
        <f t="shared" si="122"/>
        <v/>
      </c>
      <c r="AE77" s="210" t="str">
        <f t="shared" si="123"/>
        <v/>
      </c>
      <c r="AF77" s="210" t="str">
        <f t="shared" si="124"/>
        <v/>
      </c>
      <c r="AG77" s="210" t="str">
        <f t="shared" si="125"/>
        <v/>
      </c>
      <c r="AH77" s="210" t="str">
        <f t="shared" si="126"/>
        <v/>
      </c>
      <c r="AI77" s="210" t="str">
        <f t="shared" si="127"/>
        <v/>
      </c>
      <c r="AJ77" s="210" t="str">
        <f t="shared" si="128"/>
        <v/>
      </c>
      <c r="AK77" s="210" t="str">
        <f t="shared" si="129"/>
        <v/>
      </c>
      <c r="AL77" s="210" t="str">
        <f t="shared" si="130"/>
        <v/>
      </c>
      <c r="AM77" s="210" t="str">
        <f t="shared" si="131"/>
        <v/>
      </c>
      <c r="AN77" s="210" t="str">
        <f t="shared" si="132"/>
        <v/>
      </c>
      <c r="AO77" s="210" t="str">
        <f t="shared" si="133"/>
        <v/>
      </c>
      <c r="AP77" s="210" t="str">
        <f t="shared" si="134"/>
        <v/>
      </c>
      <c r="AQ77" s="210" t="str">
        <f t="shared" si="135"/>
        <v/>
      </c>
      <c r="AR77" s="210" t="str">
        <f t="shared" si="136"/>
        <v/>
      </c>
      <c r="AS77" s="210" t="str">
        <f t="shared" si="137"/>
        <v/>
      </c>
      <c r="AT77" s="210" t="str">
        <f t="shared" si="138"/>
        <v/>
      </c>
      <c r="AU77" s="210" t="str">
        <f t="shared" si="139"/>
        <v/>
      </c>
      <c r="AV77" s="210" t="str">
        <f t="shared" si="140"/>
        <v/>
      </c>
      <c r="AW77" s="210" t="str">
        <f t="shared" si="141"/>
        <v/>
      </c>
      <c r="AX77" s="210" t="str">
        <f t="shared" si="142"/>
        <v/>
      </c>
      <c r="AY77" s="210" t="str">
        <f t="shared" si="143"/>
        <v/>
      </c>
      <c r="AZ77" s="210" t="str">
        <f t="shared" si="144"/>
        <v/>
      </c>
      <c r="BA77" s="210" t="str">
        <f t="shared" si="145"/>
        <v/>
      </c>
      <c r="BB77" s="210" t="str">
        <f t="shared" si="146"/>
        <v/>
      </c>
      <c r="BC77" s="210" t="str">
        <f t="shared" si="147"/>
        <v/>
      </c>
      <c r="BD77" s="210" t="str">
        <f t="shared" si="148"/>
        <v/>
      </c>
      <c r="BE77" s="210" t="str">
        <f t="shared" si="149"/>
        <v/>
      </c>
      <c r="BF77" s="210" t="str">
        <f t="shared" si="150"/>
        <v/>
      </c>
      <c r="BG77" s="210" t="str">
        <f t="shared" si="151"/>
        <v/>
      </c>
      <c r="BH77" s="210" t="str">
        <f t="shared" si="152"/>
        <v/>
      </c>
      <c r="BI77" s="210" t="str">
        <f t="shared" si="153"/>
        <v/>
      </c>
      <c r="BJ77" s="210" t="str">
        <f t="shared" si="154"/>
        <v/>
      </c>
      <c r="BK77" s="210" t="str">
        <f t="shared" si="155"/>
        <v/>
      </c>
      <c r="BL77" s="210" t="str">
        <f t="shared" si="156"/>
        <v/>
      </c>
      <c r="BM77" s="210"/>
      <c r="BN77" s="210"/>
      <c r="BO77" s="210"/>
      <c r="BP77" s="210"/>
      <c r="BQ77" s="210"/>
      <c r="BR77" s="210"/>
      <c r="BS77" s="210"/>
      <c r="BT77" s="210"/>
      <c r="BU77" s="210"/>
      <c r="BV77" s="210"/>
      <c r="BW77" s="210"/>
      <c r="BX77" s="210"/>
      <c r="BY77" s="210"/>
      <c r="BZ77" s="210"/>
      <c r="CA77" s="210"/>
      <c r="CB77" s="210"/>
      <c r="CC77" s="210"/>
      <c r="CD77" s="210"/>
      <c r="CE77" s="251">
        <f t="shared" si="157"/>
        <v>0</v>
      </c>
      <c r="CF77" s="251">
        <f t="shared" si="158"/>
        <v>0</v>
      </c>
      <c r="CG77" s="251">
        <f t="shared" si="159"/>
        <v>0</v>
      </c>
      <c r="CH77" s="251">
        <f t="shared" si="160"/>
        <v>0</v>
      </c>
      <c r="CI77" s="251">
        <f t="shared" si="161"/>
        <v>0</v>
      </c>
      <c r="CJ77" s="251">
        <f t="shared" si="162"/>
        <v>0</v>
      </c>
      <c r="CK77" s="251">
        <f t="shared" si="163"/>
        <v>0</v>
      </c>
      <c r="CL77" s="251">
        <f t="shared" si="164"/>
        <v>0</v>
      </c>
      <c r="CM77" s="251">
        <f t="shared" si="165"/>
        <v>0</v>
      </c>
    </row>
    <row r="78" spans="1:91" ht="20.100000000000001" hidden="1" customHeight="1">
      <c r="A78" s="272"/>
      <c r="B78" s="273"/>
      <c r="C78" s="273"/>
      <c r="D78" s="272"/>
      <c r="E78" s="268">
        <f>[1]Woody!E78</f>
        <v>0</v>
      </c>
      <c r="F78" s="269">
        <f>[1]Woody!F78</f>
        <v>0</v>
      </c>
      <c r="G78" s="269">
        <f>[1]Woody!G78</f>
        <v>0</v>
      </c>
      <c r="H78" s="270"/>
      <c r="I78" s="270"/>
      <c r="J78" s="270"/>
      <c r="K78" s="270"/>
      <c r="L78" s="270"/>
      <c r="M78" s="270"/>
      <c r="N78" s="270"/>
      <c r="O78" s="270"/>
      <c r="P78" s="270"/>
      <c r="S78" s="252">
        <f t="shared" si="60"/>
        <v>0</v>
      </c>
      <c r="T78" s="210">
        <f t="shared" si="166"/>
        <v>0</v>
      </c>
      <c r="U78" s="210">
        <f t="shared" si="166"/>
        <v>0</v>
      </c>
      <c r="V78" s="210">
        <f t="shared" si="166"/>
        <v>0</v>
      </c>
      <c r="W78" s="210">
        <f t="shared" si="166"/>
        <v>0</v>
      </c>
      <c r="X78" s="210"/>
      <c r="Y78" s="210"/>
      <c r="Z78" s="210">
        <f t="shared" si="167"/>
        <v>0</v>
      </c>
      <c r="AC78" s="210" t="str">
        <f t="shared" si="121"/>
        <v/>
      </c>
      <c r="AD78" s="210" t="str">
        <f t="shared" si="122"/>
        <v/>
      </c>
      <c r="AE78" s="210" t="str">
        <f t="shared" si="123"/>
        <v/>
      </c>
      <c r="AF78" s="210" t="str">
        <f t="shared" si="124"/>
        <v/>
      </c>
      <c r="AG78" s="210" t="str">
        <f t="shared" si="125"/>
        <v/>
      </c>
      <c r="AH78" s="210" t="str">
        <f t="shared" si="126"/>
        <v/>
      </c>
      <c r="AI78" s="210" t="str">
        <f t="shared" si="127"/>
        <v/>
      </c>
      <c r="AJ78" s="210" t="str">
        <f t="shared" si="128"/>
        <v/>
      </c>
      <c r="AK78" s="210" t="str">
        <f t="shared" si="129"/>
        <v/>
      </c>
      <c r="AL78" s="210" t="str">
        <f t="shared" si="130"/>
        <v/>
      </c>
      <c r="AM78" s="210" t="str">
        <f t="shared" si="131"/>
        <v/>
      </c>
      <c r="AN78" s="210" t="str">
        <f t="shared" si="132"/>
        <v/>
      </c>
      <c r="AO78" s="210" t="str">
        <f t="shared" si="133"/>
        <v/>
      </c>
      <c r="AP78" s="210" t="str">
        <f t="shared" si="134"/>
        <v/>
      </c>
      <c r="AQ78" s="210" t="str">
        <f t="shared" si="135"/>
        <v/>
      </c>
      <c r="AR78" s="210" t="str">
        <f t="shared" si="136"/>
        <v/>
      </c>
      <c r="AS78" s="210" t="str">
        <f t="shared" si="137"/>
        <v/>
      </c>
      <c r="AT78" s="210" t="str">
        <f t="shared" si="138"/>
        <v/>
      </c>
      <c r="AU78" s="210" t="str">
        <f t="shared" si="139"/>
        <v/>
      </c>
      <c r="AV78" s="210" t="str">
        <f t="shared" si="140"/>
        <v/>
      </c>
      <c r="AW78" s="210" t="str">
        <f t="shared" si="141"/>
        <v/>
      </c>
      <c r="AX78" s="210" t="str">
        <f t="shared" si="142"/>
        <v/>
      </c>
      <c r="AY78" s="210" t="str">
        <f t="shared" si="143"/>
        <v/>
      </c>
      <c r="AZ78" s="210" t="str">
        <f t="shared" si="144"/>
        <v/>
      </c>
      <c r="BA78" s="210" t="str">
        <f t="shared" si="145"/>
        <v/>
      </c>
      <c r="BB78" s="210" t="str">
        <f t="shared" si="146"/>
        <v/>
      </c>
      <c r="BC78" s="210" t="str">
        <f t="shared" si="147"/>
        <v/>
      </c>
      <c r="BD78" s="210" t="str">
        <f t="shared" si="148"/>
        <v/>
      </c>
      <c r="BE78" s="210" t="str">
        <f t="shared" si="149"/>
        <v/>
      </c>
      <c r="BF78" s="210" t="str">
        <f t="shared" si="150"/>
        <v/>
      </c>
      <c r="BG78" s="210" t="str">
        <f t="shared" si="151"/>
        <v/>
      </c>
      <c r="BH78" s="210" t="str">
        <f t="shared" si="152"/>
        <v/>
      </c>
      <c r="BI78" s="210" t="str">
        <f t="shared" si="153"/>
        <v/>
      </c>
      <c r="BJ78" s="210" t="str">
        <f t="shared" si="154"/>
        <v/>
      </c>
      <c r="BK78" s="210" t="str">
        <f t="shared" si="155"/>
        <v/>
      </c>
      <c r="BL78" s="210" t="str">
        <f t="shared" si="156"/>
        <v/>
      </c>
      <c r="BM78" s="210"/>
      <c r="BN78" s="210"/>
      <c r="BO78" s="210"/>
      <c r="BP78" s="210"/>
      <c r="BQ78" s="210"/>
      <c r="BR78" s="210"/>
      <c r="BS78" s="210"/>
      <c r="BT78" s="210"/>
      <c r="BU78" s="210"/>
      <c r="BV78" s="210"/>
      <c r="BW78" s="210"/>
      <c r="BX78" s="210"/>
      <c r="BY78" s="210"/>
      <c r="BZ78" s="210"/>
      <c r="CA78" s="210"/>
      <c r="CB78" s="210"/>
      <c r="CC78" s="210"/>
      <c r="CD78" s="210"/>
      <c r="CE78" s="251">
        <f t="shared" si="157"/>
        <v>0</v>
      </c>
      <c r="CF78" s="251">
        <f t="shared" si="158"/>
        <v>0</v>
      </c>
      <c r="CG78" s="251">
        <f t="shared" si="159"/>
        <v>0</v>
      </c>
      <c r="CH78" s="251">
        <f t="shared" si="160"/>
        <v>0</v>
      </c>
      <c r="CI78" s="251">
        <f t="shared" si="161"/>
        <v>0</v>
      </c>
      <c r="CJ78" s="251">
        <f t="shared" si="162"/>
        <v>0</v>
      </c>
      <c r="CK78" s="251">
        <f t="shared" si="163"/>
        <v>0</v>
      </c>
      <c r="CL78" s="251">
        <f t="shared" si="164"/>
        <v>0</v>
      </c>
      <c r="CM78" s="251">
        <f t="shared" si="165"/>
        <v>0</v>
      </c>
    </row>
    <row r="79" spans="1:91" ht="20.100000000000001" hidden="1" customHeight="1">
      <c r="A79" s="272"/>
      <c r="B79" s="273"/>
      <c r="C79" s="273"/>
      <c r="D79" s="272"/>
      <c r="E79" s="268">
        <f>[1]Woody!E79</f>
        <v>0</v>
      </c>
      <c r="F79" s="269">
        <f>[1]Woody!F79</f>
        <v>0</v>
      </c>
      <c r="G79" s="269">
        <f>[1]Woody!G79</f>
        <v>0</v>
      </c>
      <c r="H79" s="270"/>
      <c r="I79" s="270"/>
      <c r="J79" s="270"/>
      <c r="K79" s="270"/>
      <c r="L79" s="270"/>
      <c r="M79" s="270"/>
      <c r="N79" s="270"/>
      <c r="O79" s="270"/>
      <c r="P79" s="270"/>
      <c r="S79" s="252">
        <f t="shared" si="60"/>
        <v>0</v>
      </c>
      <c r="T79" s="210">
        <f t="shared" si="166"/>
        <v>0</v>
      </c>
      <c r="U79" s="210">
        <f t="shared" si="166"/>
        <v>0</v>
      </c>
      <c r="V79" s="210">
        <f t="shared" si="166"/>
        <v>0</v>
      </c>
      <c r="W79" s="210">
        <f t="shared" si="166"/>
        <v>0</v>
      </c>
      <c r="X79" s="210"/>
      <c r="Y79" s="210"/>
      <c r="Z79" s="210">
        <f t="shared" si="167"/>
        <v>0</v>
      </c>
      <c r="AC79" s="210" t="str">
        <f t="shared" si="121"/>
        <v/>
      </c>
      <c r="AD79" s="210" t="str">
        <f t="shared" si="122"/>
        <v/>
      </c>
      <c r="AE79" s="210" t="str">
        <f t="shared" si="123"/>
        <v/>
      </c>
      <c r="AF79" s="210" t="str">
        <f t="shared" si="124"/>
        <v/>
      </c>
      <c r="AG79" s="210" t="str">
        <f t="shared" si="125"/>
        <v/>
      </c>
      <c r="AH79" s="210" t="str">
        <f t="shared" si="126"/>
        <v/>
      </c>
      <c r="AI79" s="210" t="str">
        <f t="shared" si="127"/>
        <v/>
      </c>
      <c r="AJ79" s="210" t="str">
        <f t="shared" si="128"/>
        <v/>
      </c>
      <c r="AK79" s="210" t="str">
        <f t="shared" si="129"/>
        <v/>
      </c>
      <c r="AL79" s="210" t="str">
        <f t="shared" si="130"/>
        <v/>
      </c>
      <c r="AM79" s="210" t="str">
        <f t="shared" si="131"/>
        <v/>
      </c>
      <c r="AN79" s="210" t="str">
        <f t="shared" si="132"/>
        <v/>
      </c>
      <c r="AO79" s="210" t="str">
        <f t="shared" si="133"/>
        <v/>
      </c>
      <c r="AP79" s="210" t="str">
        <f t="shared" si="134"/>
        <v/>
      </c>
      <c r="AQ79" s="210" t="str">
        <f t="shared" si="135"/>
        <v/>
      </c>
      <c r="AR79" s="210" t="str">
        <f t="shared" si="136"/>
        <v/>
      </c>
      <c r="AS79" s="210" t="str">
        <f t="shared" si="137"/>
        <v/>
      </c>
      <c r="AT79" s="210" t="str">
        <f t="shared" si="138"/>
        <v/>
      </c>
      <c r="AU79" s="210" t="str">
        <f t="shared" si="139"/>
        <v/>
      </c>
      <c r="AV79" s="210" t="str">
        <f t="shared" si="140"/>
        <v/>
      </c>
      <c r="AW79" s="210" t="str">
        <f t="shared" si="141"/>
        <v/>
      </c>
      <c r="AX79" s="210" t="str">
        <f t="shared" si="142"/>
        <v/>
      </c>
      <c r="AY79" s="210" t="str">
        <f t="shared" si="143"/>
        <v/>
      </c>
      <c r="AZ79" s="210" t="str">
        <f t="shared" si="144"/>
        <v/>
      </c>
      <c r="BA79" s="210" t="str">
        <f t="shared" si="145"/>
        <v/>
      </c>
      <c r="BB79" s="210" t="str">
        <f t="shared" si="146"/>
        <v/>
      </c>
      <c r="BC79" s="210" t="str">
        <f t="shared" si="147"/>
        <v/>
      </c>
      <c r="BD79" s="210" t="str">
        <f t="shared" si="148"/>
        <v/>
      </c>
      <c r="BE79" s="210" t="str">
        <f t="shared" si="149"/>
        <v/>
      </c>
      <c r="BF79" s="210" t="str">
        <f t="shared" si="150"/>
        <v/>
      </c>
      <c r="BG79" s="210" t="str">
        <f t="shared" si="151"/>
        <v/>
      </c>
      <c r="BH79" s="210" t="str">
        <f t="shared" si="152"/>
        <v/>
      </c>
      <c r="BI79" s="210" t="str">
        <f t="shared" si="153"/>
        <v/>
      </c>
      <c r="BJ79" s="210" t="str">
        <f t="shared" si="154"/>
        <v/>
      </c>
      <c r="BK79" s="210" t="str">
        <f t="shared" si="155"/>
        <v/>
      </c>
      <c r="BL79" s="210" t="str">
        <f t="shared" si="156"/>
        <v/>
      </c>
      <c r="BM79" s="210"/>
      <c r="BN79" s="210"/>
      <c r="BO79" s="210"/>
      <c r="BP79" s="210"/>
      <c r="BQ79" s="210"/>
      <c r="BR79" s="210"/>
      <c r="BS79" s="210"/>
      <c r="BT79" s="210"/>
      <c r="BU79" s="210"/>
      <c r="BV79" s="210"/>
      <c r="BW79" s="210"/>
      <c r="BX79" s="210"/>
      <c r="BY79" s="210"/>
      <c r="BZ79" s="210"/>
      <c r="CA79" s="210"/>
      <c r="CB79" s="210"/>
      <c r="CC79" s="210"/>
      <c r="CD79" s="210"/>
      <c r="CE79" s="251">
        <f t="shared" si="157"/>
        <v>0</v>
      </c>
      <c r="CF79" s="251">
        <f t="shared" si="158"/>
        <v>0</v>
      </c>
      <c r="CG79" s="251">
        <f t="shared" si="159"/>
        <v>0</v>
      </c>
      <c r="CH79" s="251">
        <f t="shared" si="160"/>
        <v>0</v>
      </c>
      <c r="CI79" s="251">
        <f t="shared" si="161"/>
        <v>0</v>
      </c>
      <c r="CJ79" s="251">
        <f t="shared" si="162"/>
        <v>0</v>
      </c>
      <c r="CK79" s="251">
        <f t="shared" si="163"/>
        <v>0</v>
      </c>
      <c r="CL79" s="251">
        <f t="shared" si="164"/>
        <v>0</v>
      </c>
      <c r="CM79" s="251">
        <f t="shared" si="165"/>
        <v>0</v>
      </c>
    </row>
    <row r="80" spans="1:91" ht="20.100000000000001" hidden="1" customHeight="1">
      <c r="A80" s="272"/>
      <c r="B80" s="273"/>
      <c r="C80" s="273"/>
      <c r="D80" s="272"/>
      <c r="E80" s="268">
        <f>[1]Woody!E80</f>
        <v>0</v>
      </c>
      <c r="F80" s="269">
        <f>[1]Woody!F80</f>
        <v>0</v>
      </c>
      <c r="G80" s="269">
        <f>[1]Woody!G80</f>
        <v>0</v>
      </c>
      <c r="H80" s="270"/>
      <c r="I80" s="270"/>
      <c r="J80" s="270"/>
      <c r="K80" s="270"/>
      <c r="L80" s="270"/>
      <c r="M80" s="270"/>
      <c r="N80" s="270"/>
      <c r="O80" s="270"/>
      <c r="P80" s="270"/>
      <c r="S80" s="252">
        <f t="shared" si="60"/>
        <v>0</v>
      </c>
      <c r="T80" s="210">
        <f t="shared" si="166"/>
        <v>0</v>
      </c>
      <c r="U80" s="210">
        <f t="shared" si="166"/>
        <v>0</v>
      </c>
      <c r="V80" s="210">
        <f t="shared" si="166"/>
        <v>0</v>
      </c>
      <c r="W80" s="210">
        <f t="shared" si="166"/>
        <v>0</v>
      </c>
      <c r="X80" s="210"/>
      <c r="Y80" s="210"/>
      <c r="Z80" s="210">
        <f t="shared" si="167"/>
        <v>0</v>
      </c>
      <c r="AC80" s="210" t="str">
        <f t="shared" si="121"/>
        <v/>
      </c>
      <c r="AD80" s="210" t="str">
        <f t="shared" si="122"/>
        <v/>
      </c>
      <c r="AE80" s="210" t="str">
        <f t="shared" si="123"/>
        <v/>
      </c>
      <c r="AF80" s="210" t="str">
        <f t="shared" si="124"/>
        <v/>
      </c>
      <c r="AG80" s="210" t="str">
        <f t="shared" si="125"/>
        <v/>
      </c>
      <c r="AH80" s="210" t="str">
        <f t="shared" si="126"/>
        <v/>
      </c>
      <c r="AI80" s="210" t="str">
        <f t="shared" si="127"/>
        <v/>
      </c>
      <c r="AJ80" s="210" t="str">
        <f t="shared" si="128"/>
        <v/>
      </c>
      <c r="AK80" s="210" t="str">
        <f t="shared" si="129"/>
        <v/>
      </c>
      <c r="AL80" s="210" t="str">
        <f t="shared" si="130"/>
        <v/>
      </c>
      <c r="AM80" s="210" t="str">
        <f t="shared" si="131"/>
        <v/>
      </c>
      <c r="AN80" s="210" t="str">
        <f t="shared" si="132"/>
        <v/>
      </c>
      <c r="AO80" s="210" t="str">
        <f t="shared" si="133"/>
        <v/>
      </c>
      <c r="AP80" s="210" t="str">
        <f t="shared" si="134"/>
        <v/>
      </c>
      <c r="AQ80" s="210" t="str">
        <f t="shared" si="135"/>
        <v/>
      </c>
      <c r="AR80" s="210" t="str">
        <f t="shared" si="136"/>
        <v/>
      </c>
      <c r="AS80" s="210" t="str">
        <f t="shared" si="137"/>
        <v/>
      </c>
      <c r="AT80" s="210" t="str">
        <f t="shared" si="138"/>
        <v/>
      </c>
      <c r="AU80" s="210" t="str">
        <f t="shared" si="139"/>
        <v/>
      </c>
      <c r="AV80" s="210" t="str">
        <f t="shared" si="140"/>
        <v/>
      </c>
      <c r="AW80" s="210" t="str">
        <f t="shared" si="141"/>
        <v/>
      </c>
      <c r="AX80" s="210" t="str">
        <f t="shared" si="142"/>
        <v/>
      </c>
      <c r="AY80" s="210" t="str">
        <f t="shared" si="143"/>
        <v/>
      </c>
      <c r="AZ80" s="210" t="str">
        <f t="shared" si="144"/>
        <v/>
      </c>
      <c r="BA80" s="210" t="str">
        <f t="shared" si="145"/>
        <v/>
      </c>
      <c r="BB80" s="210" t="str">
        <f t="shared" si="146"/>
        <v/>
      </c>
      <c r="BC80" s="210" t="str">
        <f t="shared" si="147"/>
        <v/>
      </c>
      <c r="BD80" s="210" t="str">
        <f t="shared" si="148"/>
        <v/>
      </c>
      <c r="BE80" s="210" t="str">
        <f t="shared" si="149"/>
        <v/>
      </c>
      <c r="BF80" s="210" t="str">
        <f t="shared" si="150"/>
        <v/>
      </c>
      <c r="BG80" s="210" t="str">
        <f t="shared" si="151"/>
        <v/>
      </c>
      <c r="BH80" s="210" t="str">
        <f t="shared" si="152"/>
        <v/>
      </c>
      <c r="BI80" s="210" t="str">
        <f t="shared" si="153"/>
        <v/>
      </c>
      <c r="BJ80" s="210" t="str">
        <f t="shared" si="154"/>
        <v/>
      </c>
      <c r="BK80" s="210" t="str">
        <f t="shared" si="155"/>
        <v/>
      </c>
      <c r="BL80" s="210" t="str">
        <f t="shared" si="156"/>
        <v/>
      </c>
      <c r="BM80" s="210"/>
      <c r="BN80" s="210"/>
      <c r="BO80" s="210"/>
      <c r="BP80" s="210"/>
      <c r="BQ80" s="210"/>
      <c r="BR80" s="210"/>
      <c r="BS80" s="210"/>
      <c r="BT80" s="210"/>
      <c r="BU80" s="210"/>
      <c r="BV80" s="210"/>
      <c r="BW80" s="210"/>
      <c r="BX80" s="210"/>
      <c r="BY80" s="210"/>
      <c r="BZ80" s="210"/>
      <c r="CA80" s="210"/>
      <c r="CB80" s="210"/>
      <c r="CC80" s="210"/>
      <c r="CD80" s="210"/>
      <c r="CE80" s="251">
        <f t="shared" si="157"/>
        <v>0</v>
      </c>
      <c r="CF80" s="251">
        <f t="shared" si="158"/>
        <v>0</v>
      </c>
      <c r="CG80" s="251">
        <f t="shared" si="159"/>
        <v>0</v>
      </c>
      <c r="CH80" s="251">
        <f t="shared" si="160"/>
        <v>0</v>
      </c>
      <c r="CI80" s="251">
        <f t="shared" si="161"/>
        <v>0</v>
      </c>
      <c r="CJ80" s="251">
        <f t="shared" si="162"/>
        <v>0</v>
      </c>
      <c r="CK80" s="251">
        <f t="shared" si="163"/>
        <v>0</v>
      </c>
      <c r="CL80" s="251">
        <f t="shared" si="164"/>
        <v>0</v>
      </c>
      <c r="CM80" s="251">
        <f t="shared" si="165"/>
        <v>0</v>
      </c>
    </row>
    <row r="81" spans="1:91" ht="20.100000000000001" hidden="1" customHeight="1">
      <c r="A81" s="272"/>
      <c r="B81" s="273"/>
      <c r="C81" s="273"/>
      <c r="D81" s="272"/>
      <c r="E81" s="268">
        <f>[1]Woody!E81</f>
        <v>0</v>
      </c>
      <c r="F81" s="269">
        <f>[1]Woody!F81</f>
        <v>0</v>
      </c>
      <c r="G81" s="269">
        <f>[1]Woody!G81</f>
        <v>0</v>
      </c>
      <c r="H81" s="270"/>
      <c r="I81" s="270"/>
      <c r="J81" s="270"/>
      <c r="K81" s="270"/>
      <c r="L81" s="270"/>
      <c r="M81" s="270"/>
      <c r="N81" s="270"/>
      <c r="O81" s="270"/>
      <c r="P81" s="270"/>
      <c r="S81" s="252">
        <f t="shared" si="60"/>
        <v>0</v>
      </c>
      <c r="T81" s="210">
        <f t="shared" si="166"/>
        <v>0</v>
      </c>
      <c r="U81" s="210">
        <f t="shared" si="166"/>
        <v>0</v>
      </c>
      <c r="V81" s="210">
        <f t="shared" si="166"/>
        <v>0</v>
      </c>
      <c r="W81" s="210">
        <f t="shared" si="166"/>
        <v>0</v>
      </c>
      <c r="X81" s="210"/>
      <c r="Y81" s="210"/>
      <c r="Z81" s="210">
        <f t="shared" si="167"/>
        <v>0</v>
      </c>
      <c r="AC81" s="210" t="str">
        <f t="shared" si="121"/>
        <v/>
      </c>
      <c r="AD81" s="210" t="str">
        <f t="shared" si="122"/>
        <v/>
      </c>
      <c r="AE81" s="210" t="str">
        <f t="shared" si="123"/>
        <v/>
      </c>
      <c r="AF81" s="210" t="str">
        <f t="shared" si="124"/>
        <v/>
      </c>
      <c r="AG81" s="210" t="str">
        <f t="shared" si="125"/>
        <v/>
      </c>
      <c r="AH81" s="210" t="str">
        <f t="shared" si="126"/>
        <v/>
      </c>
      <c r="AI81" s="210" t="str">
        <f t="shared" si="127"/>
        <v/>
      </c>
      <c r="AJ81" s="210" t="str">
        <f t="shared" si="128"/>
        <v/>
      </c>
      <c r="AK81" s="210" t="str">
        <f t="shared" si="129"/>
        <v/>
      </c>
      <c r="AL81" s="210" t="str">
        <f t="shared" si="130"/>
        <v/>
      </c>
      <c r="AM81" s="210" t="str">
        <f t="shared" si="131"/>
        <v/>
      </c>
      <c r="AN81" s="210" t="str">
        <f t="shared" si="132"/>
        <v/>
      </c>
      <c r="AO81" s="210" t="str">
        <f t="shared" si="133"/>
        <v/>
      </c>
      <c r="AP81" s="210" t="str">
        <f t="shared" si="134"/>
        <v/>
      </c>
      <c r="AQ81" s="210" t="str">
        <f t="shared" si="135"/>
        <v/>
      </c>
      <c r="AR81" s="210" t="str">
        <f t="shared" si="136"/>
        <v/>
      </c>
      <c r="AS81" s="210" t="str">
        <f t="shared" si="137"/>
        <v/>
      </c>
      <c r="AT81" s="210" t="str">
        <f t="shared" si="138"/>
        <v/>
      </c>
      <c r="AU81" s="210" t="str">
        <f t="shared" si="139"/>
        <v/>
      </c>
      <c r="AV81" s="210" t="str">
        <f t="shared" si="140"/>
        <v/>
      </c>
      <c r="AW81" s="210" t="str">
        <f t="shared" si="141"/>
        <v/>
      </c>
      <c r="AX81" s="210" t="str">
        <f t="shared" si="142"/>
        <v/>
      </c>
      <c r="AY81" s="210" t="str">
        <f t="shared" si="143"/>
        <v/>
      </c>
      <c r="AZ81" s="210" t="str">
        <f t="shared" si="144"/>
        <v/>
      </c>
      <c r="BA81" s="210" t="str">
        <f t="shared" si="145"/>
        <v/>
      </c>
      <c r="BB81" s="210" t="str">
        <f t="shared" si="146"/>
        <v/>
      </c>
      <c r="BC81" s="210" t="str">
        <f t="shared" si="147"/>
        <v/>
      </c>
      <c r="BD81" s="210" t="str">
        <f t="shared" si="148"/>
        <v/>
      </c>
      <c r="BE81" s="210" t="str">
        <f t="shared" si="149"/>
        <v/>
      </c>
      <c r="BF81" s="210" t="str">
        <f t="shared" si="150"/>
        <v/>
      </c>
      <c r="BG81" s="210" t="str">
        <f t="shared" si="151"/>
        <v/>
      </c>
      <c r="BH81" s="210" t="str">
        <f t="shared" si="152"/>
        <v/>
      </c>
      <c r="BI81" s="210" t="str">
        <f t="shared" si="153"/>
        <v/>
      </c>
      <c r="BJ81" s="210" t="str">
        <f t="shared" si="154"/>
        <v/>
      </c>
      <c r="BK81" s="210" t="str">
        <f t="shared" si="155"/>
        <v/>
      </c>
      <c r="BL81" s="210" t="str">
        <f t="shared" si="156"/>
        <v/>
      </c>
      <c r="BM81" s="210"/>
      <c r="BN81" s="210"/>
      <c r="BO81" s="210"/>
      <c r="BP81" s="210"/>
      <c r="BQ81" s="210"/>
      <c r="BR81" s="210"/>
      <c r="BS81" s="210"/>
      <c r="BT81" s="210"/>
      <c r="BU81" s="210"/>
      <c r="BV81" s="210"/>
      <c r="BW81" s="210"/>
      <c r="BX81" s="210"/>
      <c r="BY81" s="210"/>
      <c r="BZ81" s="210"/>
      <c r="CA81" s="210"/>
      <c r="CB81" s="210"/>
      <c r="CC81" s="210"/>
      <c r="CD81" s="210"/>
      <c r="CE81" s="251">
        <f t="shared" si="157"/>
        <v>0</v>
      </c>
      <c r="CF81" s="251">
        <f t="shared" si="158"/>
        <v>0</v>
      </c>
      <c r="CG81" s="251">
        <f t="shared" si="159"/>
        <v>0</v>
      </c>
      <c r="CH81" s="251">
        <f t="shared" si="160"/>
        <v>0</v>
      </c>
      <c r="CI81" s="251">
        <f t="shared" si="161"/>
        <v>0</v>
      </c>
      <c r="CJ81" s="251">
        <f t="shared" si="162"/>
        <v>0</v>
      </c>
      <c r="CK81" s="251">
        <f t="shared" si="163"/>
        <v>0</v>
      </c>
      <c r="CL81" s="251">
        <f t="shared" si="164"/>
        <v>0</v>
      </c>
      <c r="CM81" s="251">
        <f t="shared" si="165"/>
        <v>0</v>
      </c>
    </row>
    <row r="82" spans="1:91" ht="20.100000000000001" hidden="1" customHeight="1">
      <c r="A82" s="272"/>
      <c r="B82" s="273"/>
      <c r="C82" s="273"/>
      <c r="D82" s="272"/>
      <c r="E82" s="268">
        <f>[1]Woody!E82</f>
        <v>0</v>
      </c>
      <c r="F82" s="269">
        <f>[1]Woody!F82</f>
        <v>0</v>
      </c>
      <c r="G82" s="269">
        <f>[1]Woody!G82</f>
        <v>0</v>
      </c>
      <c r="H82" s="270"/>
      <c r="I82" s="270"/>
      <c r="J82" s="270"/>
      <c r="K82" s="270"/>
      <c r="L82" s="270"/>
      <c r="M82" s="270"/>
      <c r="N82" s="270"/>
      <c r="O82" s="270"/>
      <c r="P82" s="270"/>
      <c r="S82" s="252">
        <f t="shared" si="60"/>
        <v>0</v>
      </c>
      <c r="T82" s="210">
        <f t="shared" si="166"/>
        <v>0</v>
      </c>
      <c r="U82" s="210">
        <f t="shared" si="166"/>
        <v>0</v>
      </c>
      <c r="V82" s="210">
        <f t="shared" si="166"/>
        <v>0</v>
      </c>
      <c r="W82" s="210">
        <f t="shared" si="166"/>
        <v>0</v>
      </c>
      <c r="X82" s="210"/>
      <c r="Y82" s="210"/>
      <c r="Z82" s="210">
        <f t="shared" si="167"/>
        <v>0</v>
      </c>
      <c r="AC82" s="210" t="str">
        <f t="shared" si="121"/>
        <v/>
      </c>
      <c r="AD82" s="210" t="str">
        <f t="shared" si="122"/>
        <v/>
      </c>
      <c r="AE82" s="210" t="str">
        <f t="shared" si="123"/>
        <v/>
      </c>
      <c r="AF82" s="210" t="str">
        <f t="shared" si="124"/>
        <v/>
      </c>
      <c r="AG82" s="210" t="str">
        <f t="shared" si="125"/>
        <v/>
      </c>
      <c r="AH82" s="210" t="str">
        <f t="shared" si="126"/>
        <v/>
      </c>
      <c r="AI82" s="210" t="str">
        <f t="shared" si="127"/>
        <v/>
      </c>
      <c r="AJ82" s="210" t="str">
        <f t="shared" si="128"/>
        <v/>
      </c>
      <c r="AK82" s="210" t="str">
        <f t="shared" si="129"/>
        <v/>
      </c>
      <c r="AL82" s="210" t="str">
        <f t="shared" si="130"/>
        <v/>
      </c>
      <c r="AM82" s="210" t="str">
        <f t="shared" si="131"/>
        <v/>
      </c>
      <c r="AN82" s="210" t="str">
        <f t="shared" si="132"/>
        <v/>
      </c>
      <c r="AO82" s="210" t="str">
        <f t="shared" si="133"/>
        <v/>
      </c>
      <c r="AP82" s="210" t="str">
        <f t="shared" si="134"/>
        <v/>
      </c>
      <c r="AQ82" s="210" t="str">
        <f t="shared" si="135"/>
        <v/>
      </c>
      <c r="AR82" s="210" t="str">
        <f t="shared" si="136"/>
        <v/>
      </c>
      <c r="AS82" s="210" t="str">
        <f t="shared" si="137"/>
        <v/>
      </c>
      <c r="AT82" s="210" t="str">
        <f t="shared" si="138"/>
        <v/>
      </c>
      <c r="AU82" s="210" t="str">
        <f t="shared" si="139"/>
        <v/>
      </c>
      <c r="AV82" s="210" t="str">
        <f t="shared" si="140"/>
        <v/>
      </c>
      <c r="AW82" s="210" t="str">
        <f t="shared" si="141"/>
        <v/>
      </c>
      <c r="AX82" s="210" t="str">
        <f t="shared" si="142"/>
        <v/>
      </c>
      <c r="AY82" s="210" t="str">
        <f t="shared" si="143"/>
        <v/>
      </c>
      <c r="AZ82" s="210" t="str">
        <f t="shared" si="144"/>
        <v/>
      </c>
      <c r="BA82" s="210" t="str">
        <f t="shared" si="145"/>
        <v/>
      </c>
      <c r="BB82" s="210" t="str">
        <f t="shared" si="146"/>
        <v/>
      </c>
      <c r="BC82" s="210" t="str">
        <f t="shared" si="147"/>
        <v/>
      </c>
      <c r="BD82" s="210" t="str">
        <f t="shared" si="148"/>
        <v/>
      </c>
      <c r="BE82" s="210" t="str">
        <f t="shared" si="149"/>
        <v/>
      </c>
      <c r="BF82" s="210" t="str">
        <f t="shared" si="150"/>
        <v/>
      </c>
      <c r="BG82" s="210" t="str">
        <f t="shared" si="151"/>
        <v/>
      </c>
      <c r="BH82" s="210" t="str">
        <f t="shared" si="152"/>
        <v/>
      </c>
      <c r="BI82" s="210" t="str">
        <f t="shared" si="153"/>
        <v/>
      </c>
      <c r="BJ82" s="210" t="str">
        <f t="shared" si="154"/>
        <v/>
      </c>
      <c r="BK82" s="210" t="str">
        <f t="shared" si="155"/>
        <v/>
      </c>
      <c r="BL82" s="210" t="str">
        <f t="shared" si="156"/>
        <v/>
      </c>
      <c r="BM82" s="210"/>
      <c r="BN82" s="210"/>
      <c r="BO82" s="210"/>
      <c r="BP82" s="210"/>
      <c r="BQ82" s="210"/>
      <c r="BR82" s="210"/>
      <c r="BS82" s="210"/>
      <c r="BT82" s="210"/>
      <c r="BU82" s="210"/>
      <c r="BV82" s="210"/>
      <c r="BW82" s="210"/>
      <c r="BX82" s="210"/>
      <c r="BY82" s="210"/>
      <c r="BZ82" s="210"/>
      <c r="CA82" s="210"/>
      <c r="CB82" s="210"/>
      <c r="CC82" s="210"/>
      <c r="CD82" s="210"/>
      <c r="CE82" s="251">
        <f t="shared" si="157"/>
        <v>0</v>
      </c>
      <c r="CF82" s="251">
        <f t="shared" si="158"/>
        <v>0</v>
      </c>
      <c r="CG82" s="251">
        <f t="shared" si="159"/>
        <v>0</v>
      </c>
      <c r="CH82" s="251">
        <f t="shared" si="160"/>
        <v>0</v>
      </c>
      <c r="CI82" s="251">
        <f t="shared" si="161"/>
        <v>0</v>
      </c>
      <c r="CJ82" s="251">
        <f t="shared" si="162"/>
        <v>0</v>
      </c>
      <c r="CK82" s="251">
        <f t="shared" si="163"/>
        <v>0</v>
      </c>
      <c r="CL82" s="251">
        <f t="shared" si="164"/>
        <v>0</v>
      </c>
      <c r="CM82" s="251">
        <f t="shared" si="165"/>
        <v>0</v>
      </c>
    </row>
    <row r="83" spans="1:91" ht="20.100000000000001" hidden="1" customHeight="1">
      <c r="A83" s="272"/>
      <c r="B83" s="273"/>
      <c r="C83" s="273"/>
      <c r="D83" s="272"/>
      <c r="E83" s="268">
        <f>[1]Woody!E83</f>
        <v>0</v>
      </c>
      <c r="F83" s="269">
        <f>[1]Woody!F83</f>
        <v>0</v>
      </c>
      <c r="G83" s="269">
        <f>[1]Woody!G83</f>
        <v>0</v>
      </c>
      <c r="H83" s="270"/>
      <c r="I83" s="270"/>
      <c r="J83" s="270"/>
      <c r="K83" s="270"/>
      <c r="L83" s="270"/>
      <c r="M83" s="270"/>
      <c r="N83" s="270"/>
      <c r="O83" s="270"/>
      <c r="P83" s="270"/>
      <c r="S83" s="252">
        <f t="shared" si="60"/>
        <v>0</v>
      </c>
      <c r="T83" s="210">
        <f t="shared" si="166"/>
        <v>0</v>
      </c>
      <c r="U83" s="210">
        <f t="shared" si="166"/>
        <v>0</v>
      </c>
      <c r="V83" s="210">
        <f t="shared" si="166"/>
        <v>0</v>
      </c>
      <c r="W83" s="210">
        <f t="shared" si="166"/>
        <v>0</v>
      </c>
      <c r="X83" s="210"/>
      <c r="Y83" s="210"/>
      <c r="Z83" s="210">
        <f t="shared" si="167"/>
        <v>0</v>
      </c>
      <c r="AC83" s="210" t="str">
        <f t="shared" si="121"/>
        <v/>
      </c>
      <c r="AD83" s="210" t="str">
        <f t="shared" si="122"/>
        <v/>
      </c>
      <c r="AE83" s="210" t="str">
        <f t="shared" si="123"/>
        <v/>
      </c>
      <c r="AF83" s="210" t="str">
        <f t="shared" si="124"/>
        <v/>
      </c>
      <c r="AG83" s="210" t="str">
        <f t="shared" si="125"/>
        <v/>
      </c>
      <c r="AH83" s="210" t="str">
        <f t="shared" si="126"/>
        <v/>
      </c>
      <c r="AI83" s="210" t="str">
        <f t="shared" si="127"/>
        <v/>
      </c>
      <c r="AJ83" s="210" t="str">
        <f t="shared" si="128"/>
        <v/>
      </c>
      <c r="AK83" s="210" t="str">
        <f t="shared" si="129"/>
        <v/>
      </c>
      <c r="AL83" s="210" t="str">
        <f t="shared" si="130"/>
        <v/>
      </c>
      <c r="AM83" s="210" t="str">
        <f t="shared" si="131"/>
        <v/>
      </c>
      <c r="AN83" s="210" t="str">
        <f t="shared" si="132"/>
        <v/>
      </c>
      <c r="AO83" s="210" t="str">
        <f t="shared" si="133"/>
        <v/>
      </c>
      <c r="AP83" s="210" t="str">
        <f t="shared" si="134"/>
        <v/>
      </c>
      <c r="AQ83" s="210" t="str">
        <f t="shared" si="135"/>
        <v/>
      </c>
      <c r="AR83" s="210" t="str">
        <f t="shared" si="136"/>
        <v/>
      </c>
      <c r="AS83" s="210" t="str">
        <f t="shared" si="137"/>
        <v/>
      </c>
      <c r="AT83" s="210" t="str">
        <f t="shared" si="138"/>
        <v/>
      </c>
      <c r="AU83" s="210" t="str">
        <f t="shared" si="139"/>
        <v/>
      </c>
      <c r="AV83" s="210" t="str">
        <f t="shared" si="140"/>
        <v/>
      </c>
      <c r="AW83" s="210" t="str">
        <f t="shared" si="141"/>
        <v/>
      </c>
      <c r="AX83" s="210" t="str">
        <f t="shared" si="142"/>
        <v/>
      </c>
      <c r="AY83" s="210" t="str">
        <f t="shared" si="143"/>
        <v/>
      </c>
      <c r="AZ83" s="210" t="str">
        <f t="shared" si="144"/>
        <v/>
      </c>
      <c r="BA83" s="210" t="str">
        <f t="shared" si="145"/>
        <v/>
      </c>
      <c r="BB83" s="210" t="str">
        <f t="shared" si="146"/>
        <v/>
      </c>
      <c r="BC83" s="210" t="str">
        <f t="shared" si="147"/>
        <v/>
      </c>
      <c r="BD83" s="210" t="str">
        <f t="shared" si="148"/>
        <v/>
      </c>
      <c r="BE83" s="210" t="str">
        <f t="shared" si="149"/>
        <v/>
      </c>
      <c r="BF83" s="210" t="str">
        <f t="shared" si="150"/>
        <v/>
      </c>
      <c r="BG83" s="210" t="str">
        <f t="shared" si="151"/>
        <v/>
      </c>
      <c r="BH83" s="210" t="str">
        <f t="shared" si="152"/>
        <v/>
      </c>
      <c r="BI83" s="210" t="str">
        <f t="shared" si="153"/>
        <v/>
      </c>
      <c r="BJ83" s="210" t="str">
        <f t="shared" si="154"/>
        <v/>
      </c>
      <c r="BK83" s="210" t="str">
        <f t="shared" si="155"/>
        <v/>
      </c>
      <c r="BL83" s="210" t="str">
        <f t="shared" si="156"/>
        <v/>
      </c>
      <c r="BM83" s="210"/>
      <c r="BN83" s="210"/>
      <c r="BO83" s="210"/>
      <c r="BP83" s="210"/>
      <c r="BQ83" s="210"/>
      <c r="BR83" s="210"/>
      <c r="BS83" s="210"/>
      <c r="BT83" s="210"/>
      <c r="BU83" s="210"/>
      <c r="BV83" s="210"/>
      <c r="BW83" s="210"/>
      <c r="BX83" s="210"/>
      <c r="BY83" s="210"/>
      <c r="BZ83" s="210"/>
      <c r="CA83" s="210"/>
      <c r="CB83" s="210"/>
      <c r="CC83" s="210"/>
      <c r="CD83" s="210"/>
      <c r="CE83" s="251">
        <f t="shared" si="157"/>
        <v>0</v>
      </c>
      <c r="CF83" s="251">
        <f t="shared" si="158"/>
        <v>0</v>
      </c>
      <c r="CG83" s="251">
        <f t="shared" si="159"/>
        <v>0</v>
      </c>
      <c r="CH83" s="251">
        <f t="shared" si="160"/>
        <v>0</v>
      </c>
      <c r="CI83" s="251">
        <f t="shared" si="161"/>
        <v>0</v>
      </c>
      <c r="CJ83" s="251">
        <f t="shared" si="162"/>
        <v>0</v>
      </c>
      <c r="CK83" s="251">
        <f t="shared" si="163"/>
        <v>0</v>
      </c>
      <c r="CL83" s="251">
        <f t="shared" si="164"/>
        <v>0</v>
      </c>
      <c r="CM83" s="251">
        <f t="shared" si="165"/>
        <v>0</v>
      </c>
    </row>
    <row r="84" spans="1:91" ht="20.100000000000001" hidden="1" customHeight="1">
      <c r="A84" s="272"/>
      <c r="B84" s="273"/>
      <c r="C84" s="273"/>
      <c r="D84" s="272"/>
      <c r="E84" s="268">
        <f>[1]Woody!E84</f>
        <v>0</v>
      </c>
      <c r="F84" s="269">
        <f>[1]Woody!F84</f>
        <v>0</v>
      </c>
      <c r="G84" s="269">
        <f>[1]Woody!G84</f>
        <v>0</v>
      </c>
      <c r="H84" s="270"/>
      <c r="I84" s="270"/>
      <c r="J84" s="270"/>
      <c r="K84" s="270"/>
      <c r="L84" s="270"/>
      <c r="M84" s="270"/>
      <c r="N84" s="270"/>
      <c r="O84" s="270"/>
      <c r="P84" s="270"/>
      <c r="S84" s="252">
        <f t="shared" si="60"/>
        <v>0</v>
      </c>
      <c r="T84" s="210">
        <f t="shared" si="166"/>
        <v>0</v>
      </c>
      <c r="U84" s="210">
        <f t="shared" si="166"/>
        <v>0</v>
      </c>
      <c r="V84" s="210">
        <f t="shared" si="166"/>
        <v>0</v>
      </c>
      <c r="W84" s="210">
        <f t="shared" si="166"/>
        <v>0</v>
      </c>
      <c r="X84" s="210"/>
      <c r="Y84" s="210"/>
      <c r="Z84" s="210">
        <f t="shared" si="167"/>
        <v>0</v>
      </c>
      <c r="AC84" s="210" t="str">
        <f t="shared" si="121"/>
        <v/>
      </c>
      <c r="AD84" s="210" t="str">
        <f t="shared" si="122"/>
        <v/>
      </c>
      <c r="AE84" s="210" t="str">
        <f t="shared" si="123"/>
        <v/>
      </c>
      <c r="AF84" s="210" t="str">
        <f t="shared" si="124"/>
        <v/>
      </c>
      <c r="AG84" s="210" t="str">
        <f t="shared" si="125"/>
        <v/>
      </c>
      <c r="AH84" s="210" t="str">
        <f t="shared" si="126"/>
        <v/>
      </c>
      <c r="AI84" s="210" t="str">
        <f t="shared" si="127"/>
        <v/>
      </c>
      <c r="AJ84" s="210" t="str">
        <f t="shared" si="128"/>
        <v/>
      </c>
      <c r="AK84" s="210" t="str">
        <f t="shared" si="129"/>
        <v/>
      </c>
      <c r="AL84" s="210" t="str">
        <f t="shared" si="130"/>
        <v/>
      </c>
      <c r="AM84" s="210" t="str">
        <f t="shared" si="131"/>
        <v/>
      </c>
      <c r="AN84" s="210" t="str">
        <f t="shared" si="132"/>
        <v/>
      </c>
      <c r="AO84" s="210" t="str">
        <f t="shared" si="133"/>
        <v/>
      </c>
      <c r="AP84" s="210" t="str">
        <f t="shared" si="134"/>
        <v/>
      </c>
      <c r="AQ84" s="210" t="str">
        <f t="shared" si="135"/>
        <v/>
      </c>
      <c r="AR84" s="210" t="str">
        <f t="shared" si="136"/>
        <v/>
      </c>
      <c r="AS84" s="210" t="str">
        <f t="shared" si="137"/>
        <v/>
      </c>
      <c r="AT84" s="210" t="str">
        <f t="shared" si="138"/>
        <v/>
      </c>
      <c r="AU84" s="210" t="str">
        <f t="shared" si="139"/>
        <v/>
      </c>
      <c r="AV84" s="210" t="str">
        <f t="shared" si="140"/>
        <v/>
      </c>
      <c r="AW84" s="210" t="str">
        <f t="shared" si="141"/>
        <v/>
      </c>
      <c r="AX84" s="210" t="str">
        <f t="shared" si="142"/>
        <v/>
      </c>
      <c r="AY84" s="210" t="str">
        <f t="shared" si="143"/>
        <v/>
      </c>
      <c r="AZ84" s="210" t="str">
        <f t="shared" si="144"/>
        <v/>
      </c>
      <c r="BA84" s="210" t="str">
        <f t="shared" si="145"/>
        <v/>
      </c>
      <c r="BB84" s="210" t="str">
        <f t="shared" si="146"/>
        <v/>
      </c>
      <c r="BC84" s="210" t="str">
        <f t="shared" si="147"/>
        <v/>
      </c>
      <c r="BD84" s="210" t="str">
        <f t="shared" si="148"/>
        <v/>
      </c>
      <c r="BE84" s="210" t="str">
        <f t="shared" si="149"/>
        <v/>
      </c>
      <c r="BF84" s="210" t="str">
        <f t="shared" si="150"/>
        <v/>
      </c>
      <c r="BG84" s="210" t="str">
        <f t="shared" si="151"/>
        <v/>
      </c>
      <c r="BH84" s="210" t="str">
        <f t="shared" si="152"/>
        <v/>
      </c>
      <c r="BI84" s="210" t="str">
        <f t="shared" si="153"/>
        <v/>
      </c>
      <c r="BJ84" s="210" t="str">
        <f t="shared" si="154"/>
        <v/>
      </c>
      <c r="BK84" s="210" t="str">
        <f t="shared" si="155"/>
        <v/>
      </c>
      <c r="BL84" s="210" t="str">
        <f t="shared" si="156"/>
        <v/>
      </c>
      <c r="BM84" s="210"/>
      <c r="BN84" s="210"/>
      <c r="BO84" s="210"/>
      <c r="BP84" s="210"/>
      <c r="BQ84" s="210"/>
      <c r="BR84" s="210"/>
      <c r="BS84" s="210"/>
      <c r="BT84" s="210"/>
      <c r="BU84" s="210"/>
      <c r="BV84" s="210"/>
      <c r="BW84" s="210"/>
      <c r="BX84" s="210"/>
      <c r="BY84" s="210"/>
      <c r="BZ84" s="210"/>
      <c r="CA84" s="210"/>
      <c r="CB84" s="210"/>
      <c r="CC84" s="210"/>
      <c r="CD84" s="210"/>
      <c r="CE84" s="251">
        <f t="shared" si="157"/>
        <v>0</v>
      </c>
      <c r="CF84" s="251">
        <f t="shared" si="158"/>
        <v>0</v>
      </c>
      <c r="CG84" s="251">
        <f t="shared" si="159"/>
        <v>0</v>
      </c>
      <c r="CH84" s="251">
        <f t="shared" si="160"/>
        <v>0</v>
      </c>
      <c r="CI84" s="251">
        <f t="shared" si="161"/>
        <v>0</v>
      </c>
      <c r="CJ84" s="251">
        <f t="shared" si="162"/>
        <v>0</v>
      </c>
      <c r="CK84" s="251">
        <f t="shared" si="163"/>
        <v>0</v>
      </c>
      <c r="CL84" s="251">
        <f t="shared" si="164"/>
        <v>0</v>
      </c>
      <c r="CM84" s="251">
        <f t="shared" si="165"/>
        <v>0</v>
      </c>
    </row>
    <row r="85" spans="1:91" ht="20.100000000000001" hidden="1" customHeight="1">
      <c r="A85" s="272"/>
      <c r="B85" s="273"/>
      <c r="C85" s="273"/>
      <c r="D85" s="272"/>
      <c r="E85" s="268">
        <f>[1]Woody!E85</f>
        <v>0</v>
      </c>
      <c r="F85" s="269">
        <f>[1]Woody!F85</f>
        <v>0</v>
      </c>
      <c r="G85" s="269">
        <f>[1]Woody!G85</f>
        <v>0</v>
      </c>
      <c r="H85" s="270"/>
      <c r="I85" s="270"/>
      <c r="J85" s="270"/>
      <c r="K85" s="270"/>
      <c r="L85" s="270"/>
      <c r="M85" s="270"/>
      <c r="N85" s="270"/>
      <c r="O85" s="270"/>
      <c r="P85" s="270"/>
      <c r="S85" s="252">
        <f t="shared" si="60"/>
        <v>0</v>
      </c>
      <c r="T85" s="210">
        <f t="shared" si="166"/>
        <v>0</v>
      </c>
      <c r="U85" s="210">
        <f t="shared" si="166"/>
        <v>0</v>
      </c>
      <c r="V85" s="210">
        <f t="shared" si="166"/>
        <v>0</v>
      </c>
      <c r="W85" s="210">
        <f t="shared" si="166"/>
        <v>0</v>
      </c>
      <c r="X85" s="210"/>
      <c r="Y85" s="210"/>
      <c r="Z85" s="210">
        <f t="shared" si="167"/>
        <v>0</v>
      </c>
      <c r="AC85" s="210" t="str">
        <f t="shared" si="121"/>
        <v/>
      </c>
      <c r="AD85" s="210" t="str">
        <f t="shared" si="122"/>
        <v/>
      </c>
      <c r="AE85" s="210" t="str">
        <f t="shared" si="123"/>
        <v/>
      </c>
      <c r="AF85" s="210" t="str">
        <f t="shared" si="124"/>
        <v/>
      </c>
      <c r="AG85" s="210" t="str">
        <f t="shared" si="125"/>
        <v/>
      </c>
      <c r="AH85" s="210" t="str">
        <f t="shared" si="126"/>
        <v/>
      </c>
      <c r="AI85" s="210" t="str">
        <f t="shared" si="127"/>
        <v/>
      </c>
      <c r="AJ85" s="210" t="str">
        <f t="shared" si="128"/>
        <v/>
      </c>
      <c r="AK85" s="210" t="str">
        <f t="shared" si="129"/>
        <v/>
      </c>
      <c r="AL85" s="210" t="str">
        <f t="shared" si="130"/>
        <v/>
      </c>
      <c r="AM85" s="210" t="str">
        <f t="shared" si="131"/>
        <v/>
      </c>
      <c r="AN85" s="210" t="str">
        <f t="shared" si="132"/>
        <v/>
      </c>
      <c r="AO85" s="210" t="str">
        <f t="shared" si="133"/>
        <v/>
      </c>
      <c r="AP85" s="210" t="str">
        <f t="shared" si="134"/>
        <v/>
      </c>
      <c r="AQ85" s="210" t="str">
        <f t="shared" si="135"/>
        <v/>
      </c>
      <c r="AR85" s="210" t="str">
        <f t="shared" si="136"/>
        <v/>
      </c>
      <c r="AS85" s="210" t="str">
        <f t="shared" si="137"/>
        <v/>
      </c>
      <c r="AT85" s="210" t="str">
        <f t="shared" si="138"/>
        <v/>
      </c>
      <c r="AU85" s="210" t="str">
        <f t="shared" si="139"/>
        <v/>
      </c>
      <c r="AV85" s="210" t="str">
        <f t="shared" si="140"/>
        <v/>
      </c>
      <c r="AW85" s="210" t="str">
        <f t="shared" si="141"/>
        <v/>
      </c>
      <c r="AX85" s="210" t="str">
        <f t="shared" si="142"/>
        <v/>
      </c>
      <c r="AY85" s="210" t="str">
        <f t="shared" si="143"/>
        <v/>
      </c>
      <c r="AZ85" s="210" t="str">
        <f t="shared" si="144"/>
        <v/>
      </c>
      <c r="BA85" s="210" t="str">
        <f t="shared" si="145"/>
        <v/>
      </c>
      <c r="BB85" s="210" t="str">
        <f t="shared" si="146"/>
        <v/>
      </c>
      <c r="BC85" s="210" t="str">
        <f t="shared" si="147"/>
        <v/>
      </c>
      <c r="BD85" s="210" t="str">
        <f t="shared" si="148"/>
        <v/>
      </c>
      <c r="BE85" s="210" t="str">
        <f t="shared" si="149"/>
        <v/>
      </c>
      <c r="BF85" s="210" t="str">
        <f t="shared" si="150"/>
        <v/>
      </c>
      <c r="BG85" s="210" t="str">
        <f t="shared" si="151"/>
        <v/>
      </c>
      <c r="BH85" s="210" t="str">
        <f t="shared" si="152"/>
        <v/>
      </c>
      <c r="BI85" s="210" t="str">
        <f t="shared" si="153"/>
        <v/>
      </c>
      <c r="BJ85" s="210" t="str">
        <f t="shared" si="154"/>
        <v/>
      </c>
      <c r="BK85" s="210" t="str">
        <f t="shared" si="155"/>
        <v/>
      </c>
      <c r="BL85" s="210" t="str">
        <f t="shared" si="156"/>
        <v/>
      </c>
      <c r="BM85" s="210"/>
      <c r="BN85" s="210"/>
      <c r="BO85" s="210"/>
      <c r="BP85" s="210"/>
      <c r="BQ85" s="210"/>
      <c r="BR85" s="210"/>
      <c r="BS85" s="210"/>
      <c r="BT85" s="210"/>
      <c r="BU85" s="210"/>
      <c r="BV85" s="210"/>
      <c r="BW85" s="210"/>
      <c r="BX85" s="210"/>
      <c r="BY85" s="210"/>
      <c r="BZ85" s="210"/>
      <c r="CA85" s="210"/>
      <c r="CB85" s="210"/>
      <c r="CC85" s="210"/>
      <c r="CD85" s="210"/>
      <c r="CE85" s="251">
        <f t="shared" si="157"/>
        <v>0</v>
      </c>
      <c r="CF85" s="251">
        <f t="shared" si="158"/>
        <v>0</v>
      </c>
      <c r="CG85" s="251">
        <f t="shared" si="159"/>
        <v>0</v>
      </c>
      <c r="CH85" s="251">
        <f t="shared" si="160"/>
        <v>0</v>
      </c>
      <c r="CI85" s="251">
        <f t="shared" si="161"/>
        <v>0</v>
      </c>
      <c r="CJ85" s="251">
        <f t="shared" si="162"/>
        <v>0</v>
      </c>
      <c r="CK85" s="251">
        <f t="shared" si="163"/>
        <v>0</v>
      </c>
      <c r="CL85" s="251">
        <f t="shared" si="164"/>
        <v>0</v>
      </c>
      <c r="CM85" s="251">
        <f t="shared" si="165"/>
        <v>0</v>
      </c>
    </row>
    <row r="86" spans="1:91" ht="20.100000000000001" hidden="1" customHeight="1">
      <c r="A86" s="272"/>
      <c r="B86" s="273"/>
      <c r="C86" s="273"/>
      <c r="D86" s="272"/>
      <c r="E86" s="268">
        <f>[1]Woody!E86</f>
        <v>0</v>
      </c>
      <c r="F86" s="269">
        <f>[1]Woody!F86</f>
        <v>0</v>
      </c>
      <c r="G86" s="269">
        <f>[1]Woody!G86</f>
        <v>0</v>
      </c>
      <c r="H86" s="270"/>
      <c r="I86" s="270"/>
      <c r="J86" s="270"/>
      <c r="K86" s="270"/>
      <c r="L86" s="270"/>
      <c r="M86" s="270"/>
      <c r="N86" s="270"/>
      <c r="O86" s="270"/>
      <c r="P86" s="270"/>
      <c r="S86" s="252">
        <f t="shared" si="60"/>
        <v>0</v>
      </c>
      <c r="T86" s="210">
        <f t="shared" si="166"/>
        <v>0</v>
      </c>
      <c r="U86" s="210">
        <f t="shared" si="166"/>
        <v>0</v>
      </c>
      <c r="V86" s="210">
        <f t="shared" si="166"/>
        <v>0</v>
      </c>
      <c r="W86" s="210">
        <f t="shared" si="166"/>
        <v>0</v>
      </c>
      <c r="X86" s="210"/>
      <c r="Y86" s="210"/>
      <c r="Z86" s="210">
        <f t="shared" si="167"/>
        <v>0</v>
      </c>
      <c r="AC86" s="210" t="str">
        <f t="shared" si="121"/>
        <v/>
      </c>
      <c r="AD86" s="210" t="str">
        <f t="shared" si="122"/>
        <v/>
      </c>
      <c r="AE86" s="210" t="str">
        <f t="shared" si="123"/>
        <v/>
      </c>
      <c r="AF86" s="210" t="str">
        <f t="shared" si="124"/>
        <v/>
      </c>
      <c r="AG86" s="210" t="str">
        <f t="shared" si="125"/>
        <v/>
      </c>
      <c r="AH86" s="210" t="str">
        <f t="shared" si="126"/>
        <v/>
      </c>
      <c r="AI86" s="210" t="str">
        <f t="shared" si="127"/>
        <v/>
      </c>
      <c r="AJ86" s="210" t="str">
        <f t="shared" si="128"/>
        <v/>
      </c>
      <c r="AK86" s="210" t="str">
        <f t="shared" si="129"/>
        <v/>
      </c>
      <c r="AL86" s="210" t="str">
        <f t="shared" si="130"/>
        <v/>
      </c>
      <c r="AM86" s="210" t="str">
        <f t="shared" si="131"/>
        <v/>
      </c>
      <c r="AN86" s="210" t="str">
        <f t="shared" si="132"/>
        <v/>
      </c>
      <c r="AO86" s="210" t="str">
        <f t="shared" si="133"/>
        <v/>
      </c>
      <c r="AP86" s="210" t="str">
        <f t="shared" si="134"/>
        <v/>
      </c>
      <c r="AQ86" s="210" t="str">
        <f t="shared" si="135"/>
        <v/>
      </c>
      <c r="AR86" s="210" t="str">
        <f t="shared" si="136"/>
        <v/>
      </c>
      <c r="AS86" s="210" t="str">
        <f t="shared" si="137"/>
        <v/>
      </c>
      <c r="AT86" s="210" t="str">
        <f t="shared" si="138"/>
        <v/>
      </c>
      <c r="AU86" s="210" t="str">
        <f t="shared" si="139"/>
        <v/>
      </c>
      <c r="AV86" s="210" t="str">
        <f t="shared" si="140"/>
        <v/>
      </c>
      <c r="AW86" s="210" t="str">
        <f t="shared" si="141"/>
        <v/>
      </c>
      <c r="AX86" s="210" t="str">
        <f t="shared" si="142"/>
        <v/>
      </c>
      <c r="AY86" s="210" t="str">
        <f t="shared" si="143"/>
        <v/>
      </c>
      <c r="AZ86" s="210" t="str">
        <f t="shared" si="144"/>
        <v/>
      </c>
      <c r="BA86" s="210" t="str">
        <f t="shared" si="145"/>
        <v/>
      </c>
      <c r="BB86" s="210" t="str">
        <f t="shared" si="146"/>
        <v/>
      </c>
      <c r="BC86" s="210" t="str">
        <f t="shared" si="147"/>
        <v/>
      </c>
      <c r="BD86" s="210" t="str">
        <f t="shared" si="148"/>
        <v/>
      </c>
      <c r="BE86" s="210" t="str">
        <f t="shared" si="149"/>
        <v/>
      </c>
      <c r="BF86" s="210" t="str">
        <f t="shared" si="150"/>
        <v/>
      </c>
      <c r="BG86" s="210" t="str">
        <f t="shared" si="151"/>
        <v/>
      </c>
      <c r="BH86" s="210" t="str">
        <f t="shared" si="152"/>
        <v/>
      </c>
      <c r="BI86" s="210" t="str">
        <f t="shared" si="153"/>
        <v/>
      </c>
      <c r="BJ86" s="210" t="str">
        <f t="shared" si="154"/>
        <v/>
      </c>
      <c r="BK86" s="210" t="str">
        <f t="shared" si="155"/>
        <v/>
      </c>
      <c r="BL86" s="210" t="str">
        <f t="shared" si="156"/>
        <v/>
      </c>
      <c r="BM86" s="210"/>
      <c r="BN86" s="210"/>
      <c r="BO86" s="210"/>
      <c r="BP86" s="210"/>
      <c r="BQ86" s="210"/>
      <c r="BR86" s="210"/>
      <c r="BS86" s="210"/>
      <c r="BT86" s="210"/>
      <c r="BU86" s="210"/>
      <c r="BV86" s="210"/>
      <c r="BW86" s="210"/>
      <c r="BX86" s="210"/>
      <c r="BY86" s="210"/>
      <c r="BZ86" s="210"/>
      <c r="CA86" s="210"/>
      <c r="CB86" s="210"/>
      <c r="CC86" s="210"/>
      <c r="CD86" s="210"/>
      <c r="CE86" s="251">
        <f t="shared" si="157"/>
        <v>0</v>
      </c>
      <c r="CF86" s="251">
        <f t="shared" si="158"/>
        <v>0</v>
      </c>
      <c r="CG86" s="251">
        <f t="shared" si="159"/>
        <v>0</v>
      </c>
      <c r="CH86" s="251">
        <f t="shared" si="160"/>
        <v>0</v>
      </c>
      <c r="CI86" s="251">
        <f t="shared" si="161"/>
        <v>0</v>
      </c>
      <c r="CJ86" s="251">
        <f t="shared" si="162"/>
        <v>0</v>
      </c>
      <c r="CK86" s="251">
        <f t="shared" si="163"/>
        <v>0</v>
      </c>
      <c r="CL86" s="251">
        <f t="shared" si="164"/>
        <v>0</v>
      </c>
      <c r="CM86" s="251">
        <f t="shared" si="165"/>
        <v>0</v>
      </c>
    </row>
    <row r="87" spans="1:91" ht="20.100000000000001" hidden="1" customHeight="1">
      <c r="A87" s="272"/>
      <c r="B87" s="273"/>
      <c r="C87" s="273"/>
      <c r="D87" s="272"/>
      <c r="E87" s="268">
        <f>[1]Woody!E87</f>
        <v>0</v>
      </c>
      <c r="F87" s="269">
        <f>[1]Woody!F87</f>
        <v>0</v>
      </c>
      <c r="G87" s="269">
        <f>[1]Woody!G87</f>
        <v>0</v>
      </c>
      <c r="H87" s="270"/>
      <c r="I87" s="270"/>
      <c r="J87" s="270"/>
      <c r="K87" s="270"/>
      <c r="L87" s="270"/>
      <c r="M87" s="270"/>
      <c r="N87" s="270"/>
      <c r="O87" s="270"/>
      <c r="P87" s="270"/>
      <c r="S87" s="252">
        <f t="shared" si="60"/>
        <v>0</v>
      </c>
      <c r="T87" s="210">
        <f t="shared" si="166"/>
        <v>0</v>
      </c>
      <c r="U87" s="210">
        <f t="shared" si="166"/>
        <v>0</v>
      </c>
      <c r="V87" s="210">
        <f t="shared" si="166"/>
        <v>0</v>
      </c>
      <c r="W87" s="210">
        <f t="shared" si="166"/>
        <v>0</v>
      </c>
      <c r="X87" s="210"/>
      <c r="Y87" s="210"/>
      <c r="Z87" s="210">
        <f t="shared" si="167"/>
        <v>0</v>
      </c>
      <c r="AC87" s="210" t="str">
        <f t="shared" si="121"/>
        <v/>
      </c>
      <c r="AD87" s="210" t="str">
        <f t="shared" si="122"/>
        <v/>
      </c>
      <c r="AE87" s="210" t="str">
        <f t="shared" si="123"/>
        <v/>
      </c>
      <c r="AF87" s="210" t="str">
        <f t="shared" si="124"/>
        <v/>
      </c>
      <c r="AG87" s="210" t="str">
        <f t="shared" si="125"/>
        <v/>
      </c>
      <c r="AH87" s="210" t="str">
        <f t="shared" si="126"/>
        <v/>
      </c>
      <c r="AI87" s="210" t="str">
        <f t="shared" si="127"/>
        <v/>
      </c>
      <c r="AJ87" s="210" t="str">
        <f t="shared" si="128"/>
        <v/>
      </c>
      <c r="AK87" s="210" t="str">
        <f t="shared" si="129"/>
        <v/>
      </c>
      <c r="AL87" s="210" t="str">
        <f t="shared" si="130"/>
        <v/>
      </c>
      <c r="AM87" s="210" t="str">
        <f t="shared" si="131"/>
        <v/>
      </c>
      <c r="AN87" s="210" t="str">
        <f t="shared" si="132"/>
        <v/>
      </c>
      <c r="AO87" s="210" t="str">
        <f t="shared" si="133"/>
        <v/>
      </c>
      <c r="AP87" s="210" t="str">
        <f t="shared" si="134"/>
        <v/>
      </c>
      <c r="AQ87" s="210" t="str">
        <f t="shared" si="135"/>
        <v/>
      </c>
      <c r="AR87" s="210" t="str">
        <f t="shared" si="136"/>
        <v/>
      </c>
      <c r="AS87" s="210" t="str">
        <f t="shared" si="137"/>
        <v/>
      </c>
      <c r="AT87" s="210" t="str">
        <f t="shared" si="138"/>
        <v/>
      </c>
      <c r="AU87" s="210" t="str">
        <f t="shared" si="139"/>
        <v/>
      </c>
      <c r="AV87" s="210" t="str">
        <f t="shared" si="140"/>
        <v/>
      </c>
      <c r="AW87" s="210" t="str">
        <f t="shared" si="141"/>
        <v/>
      </c>
      <c r="AX87" s="210" t="str">
        <f t="shared" si="142"/>
        <v/>
      </c>
      <c r="AY87" s="210" t="str">
        <f t="shared" si="143"/>
        <v/>
      </c>
      <c r="AZ87" s="210" t="str">
        <f t="shared" si="144"/>
        <v/>
      </c>
      <c r="BA87" s="210" t="str">
        <f t="shared" si="145"/>
        <v/>
      </c>
      <c r="BB87" s="210" t="str">
        <f t="shared" si="146"/>
        <v/>
      </c>
      <c r="BC87" s="210" t="str">
        <f t="shared" si="147"/>
        <v/>
      </c>
      <c r="BD87" s="210" t="str">
        <f t="shared" si="148"/>
        <v/>
      </c>
      <c r="BE87" s="210" t="str">
        <f t="shared" si="149"/>
        <v/>
      </c>
      <c r="BF87" s="210" t="str">
        <f t="shared" si="150"/>
        <v/>
      </c>
      <c r="BG87" s="210" t="str">
        <f t="shared" si="151"/>
        <v/>
      </c>
      <c r="BH87" s="210" t="str">
        <f t="shared" si="152"/>
        <v/>
      </c>
      <c r="BI87" s="210" t="str">
        <f t="shared" si="153"/>
        <v/>
      </c>
      <c r="BJ87" s="210" t="str">
        <f t="shared" si="154"/>
        <v/>
      </c>
      <c r="BK87" s="210" t="str">
        <f t="shared" si="155"/>
        <v/>
      </c>
      <c r="BL87" s="210" t="str">
        <f t="shared" si="156"/>
        <v/>
      </c>
      <c r="BM87" s="210"/>
      <c r="BN87" s="210"/>
      <c r="BO87" s="210"/>
      <c r="BP87" s="210"/>
      <c r="BQ87" s="210"/>
      <c r="BR87" s="210"/>
      <c r="BS87" s="210"/>
      <c r="BT87" s="210"/>
      <c r="BU87" s="210"/>
      <c r="BV87" s="210"/>
      <c r="BW87" s="210"/>
      <c r="BX87" s="210"/>
      <c r="BY87" s="210"/>
      <c r="BZ87" s="210"/>
      <c r="CA87" s="210"/>
      <c r="CB87" s="210"/>
      <c r="CC87" s="210"/>
      <c r="CD87" s="210"/>
      <c r="CE87" s="251">
        <f t="shared" si="157"/>
        <v>0</v>
      </c>
      <c r="CF87" s="251">
        <f t="shared" si="158"/>
        <v>0</v>
      </c>
      <c r="CG87" s="251">
        <f t="shared" si="159"/>
        <v>0</v>
      </c>
      <c r="CH87" s="251">
        <f t="shared" si="160"/>
        <v>0</v>
      </c>
      <c r="CI87" s="251">
        <f t="shared" si="161"/>
        <v>0</v>
      </c>
      <c r="CJ87" s="251">
        <f t="shared" si="162"/>
        <v>0</v>
      </c>
      <c r="CK87" s="251">
        <f t="shared" si="163"/>
        <v>0</v>
      </c>
      <c r="CL87" s="251">
        <f t="shared" si="164"/>
        <v>0</v>
      </c>
      <c r="CM87" s="251">
        <f t="shared" si="165"/>
        <v>0</v>
      </c>
    </row>
    <row r="88" spans="1:91" ht="20.100000000000001" hidden="1" customHeight="1">
      <c r="A88" s="272"/>
      <c r="B88" s="273"/>
      <c r="C88" s="273"/>
      <c r="D88" s="272"/>
      <c r="E88" s="268">
        <f>[1]Woody!E88</f>
        <v>0</v>
      </c>
      <c r="F88" s="269">
        <f>[1]Woody!F88</f>
        <v>0</v>
      </c>
      <c r="G88" s="269">
        <f>[1]Woody!G88</f>
        <v>0</v>
      </c>
      <c r="H88" s="270"/>
      <c r="I88" s="270"/>
      <c r="J88" s="270"/>
      <c r="K88" s="270"/>
      <c r="L88" s="270"/>
      <c r="M88" s="270"/>
      <c r="N88" s="270"/>
      <c r="O88" s="270"/>
      <c r="P88" s="270"/>
      <c r="S88" s="252">
        <f t="shared" si="60"/>
        <v>0</v>
      </c>
      <c r="T88" s="210">
        <f t="shared" si="166"/>
        <v>0</v>
      </c>
      <c r="U88" s="210">
        <f t="shared" si="166"/>
        <v>0</v>
      </c>
      <c r="V88" s="210">
        <f t="shared" si="166"/>
        <v>0</v>
      </c>
      <c r="W88" s="210">
        <f t="shared" si="166"/>
        <v>0</v>
      </c>
      <c r="X88" s="210"/>
      <c r="Y88" s="210"/>
      <c r="Z88" s="210">
        <f t="shared" si="167"/>
        <v>0</v>
      </c>
      <c r="AC88" s="210" t="str">
        <f t="shared" si="121"/>
        <v/>
      </c>
      <c r="AD88" s="210" t="str">
        <f t="shared" si="122"/>
        <v/>
      </c>
      <c r="AE88" s="210" t="str">
        <f t="shared" si="123"/>
        <v/>
      </c>
      <c r="AF88" s="210" t="str">
        <f t="shared" si="124"/>
        <v/>
      </c>
      <c r="AG88" s="210" t="str">
        <f t="shared" si="125"/>
        <v/>
      </c>
      <c r="AH88" s="210" t="str">
        <f t="shared" si="126"/>
        <v/>
      </c>
      <c r="AI88" s="210" t="str">
        <f t="shared" si="127"/>
        <v/>
      </c>
      <c r="AJ88" s="210" t="str">
        <f t="shared" si="128"/>
        <v/>
      </c>
      <c r="AK88" s="210" t="str">
        <f t="shared" si="129"/>
        <v/>
      </c>
      <c r="AL88" s="210" t="str">
        <f t="shared" si="130"/>
        <v/>
      </c>
      <c r="AM88" s="210" t="str">
        <f t="shared" si="131"/>
        <v/>
      </c>
      <c r="AN88" s="210" t="str">
        <f t="shared" si="132"/>
        <v/>
      </c>
      <c r="AO88" s="210" t="str">
        <f t="shared" si="133"/>
        <v/>
      </c>
      <c r="AP88" s="210" t="str">
        <f t="shared" si="134"/>
        <v/>
      </c>
      <c r="AQ88" s="210" t="str">
        <f t="shared" si="135"/>
        <v/>
      </c>
      <c r="AR88" s="210" t="str">
        <f t="shared" si="136"/>
        <v/>
      </c>
      <c r="AS88" s="210" t="str">
        <f t="shared" si="137"/>
        <v/>
      </c>
      <c r="AT88" s="210" t="str">
        <f t="shared" si="138"/>
        <v/>
      </c>
      <c r="AU88" s="210" t="str">
        <f t="shared" si="139"/>
        <v/>
      </c>
      <c r="AV88" s="210" t="str">
        <f t="shared" si="140"/>
        <v/>
      </c>
      <c r="AW88" s="210" t="str">
        <f t="shared" si="141"/>
        <v/>
      </c>
      <c r="AX88" s="210" t="str">
        <f t="shared" si="142"/>
        <v/>
      </c>
      <c r="AY88" s="210" t="str">
        <f t="shared" si="143"/>
        <v/>
      </c>
      <c r="AZ88" s="210" t="str">
        <f t="shared" si="144"/>
        <v/>
      </c>
      <c r="BA88" s="210" t="str">
        <f t="shared" si="145"/>
        <v/>
      </c>
      <c r="BB88" s="210" t="str">
        <f t="shared" si="146"/>
        <v/>
      </c>
      <c r="BC88" s="210" t="str">
        <f t="shared" si="147"/>
        <v/>
      </c>
      <c r="BD88" s="210" t="str">
        <f t="shared" si="148"/>
        <v/>
      </c>
      <c r="BE88" s="210" t="str">
        <f t="shared" si="149"/>
        <v/>
      </c>
      <c r="BF88" s="210" t="str">
        <f t="shared" si="150"/>
        <v/>
      </c>
      <c r="BG88" s="210" t="str">
        <f t="shared" si="151"/>
        <v/>
      </c>
      <c r="BH88" s="210" t="str">
        <f t="shared" si="152"/>
        <v/>
      </c>
      <c r="BI88" s="210" t="str">
        <f t="shared" si="153"/>
        <v/>
      </c>
      <c r="BJ88" s="210" t="str">
        <f t="shared" si="154"/>
        <v/>
      </c>
      <c r="BK88" s="210" t="str">
        <f t="shared" si="155"/>
        <v/>
      </c>
      <c r="BL88" s="210" t="str">
        <f t="shared" si="156"/>
        <v/>
      </c>
      <c r="BM88" s="210"/>
      <c r="BN88" s="210"/>
      <c r="BO88" s="210"/>
      <c r="BP88" s="210"/>
      <c r="BQ88" s="210"/>
      <c r="BR88" s="210"/>
      <c r="BS88" s="210"/>
      <c r="BT88" s="210"/>
      <c r="BU88" s="210"/>
      <c r="BV88" s="210"/>
      <c r="BW88" s="210"/>
      <c r="BX88" s="210"/>
      <c r="BY88" s="210"/>
      <c r="BZ88" s="210"/>
      <c r="CA88" s="210"/>
      <c r="CB88" s="210"/>
      <c r="CC88" s="210"/>
      <c r="CD88" s="210"/>
      <c r="CE88" s="251">
        <f t="shared" si="157"/>
        <v>0</v>
      </c>
      <c r="CF88" s="251">
        <f t="shared" si="158"/>
        <v>0</v>
      </c>
      <c r="CG88" s="251">
        <f t="shared" si="159"/>
        <v>0</v>
      </c>
      <c r="CH88" s="251">
        <f t="shared" si="160"/>
        <v>0</v>
      </c>
      <c r="CI88" s="251">
        <f t="shared" si="161"/>
        <v>0</v>
      </c>
      <c r="CJ88" s="251">
        <f t="shared" si="162"/>
        <v>0</v>
      </c>
      <c r="CK88" s="251">
        <f t="shared" si="163"/>
        <v>0</v>
      </c>
      <c r="CL88" s="251">
        <f t="shared" si="164"/>
        <v>0</v>
      </c>
      <c r="CM88" s="251">
        <f t="shared" si="165"/>
        <v>0</v>
      </c>
    </row>
    <row r="89" spans="1:91" ht="20.100000000000001" hidden="1" customHeight="1">
      <c r="A89" s="272"/>
      <c r="B89" s="273"/>
      <c r="C89" s="273"/>
      <c r="D89" s="272"/>
      <c r="E89" s="268">
        <f>[1]Woody!E89</f>
        <v>0</v>
      </c>
      <c r="F89" s="269">
        <f>[1]Woody!F89</f>
        <v>0</v>
      </c>
      <c r="G89" s="269">
        <f>[1]Woody!G89</f>
        <v>0</v>
      </c>
      <c r="H89" s="270"/>
      <c r="I89" s="270"/>
      <c r="J89" s="270"/>
      <c r="K89" s="270"/>
      <c r="L89" s="270"/>
      <c r="M89" s="270"/>
      <c r="N89" s="270"/>
      <c r="O89" s="270"/>
      <c r="P89" s="270"/>
      <c r="S89" s="252">
        <f t="shared" si="60"/>
        <v>0</v>
      </c>
      <c r="T89" s="210">
        <f t="shared" si="166"/>
        <v>0</v>
      </c>
      <c r="U89" s="210">
        <f t="shared" si="166"/>
        <v>0</v>
      </c>
      <c r="V89" s="210">
        <f t="shared" si="166"/>
        <v>0</v>
      </c>
      <c r="W89" s="210">
        <f t="shared" si="166"/>
        <v>0</v>
      </c>
      <c r="X89" s="210"/>
      <c r="Y89" s="210"/>
      <c r="Z89" s="210">
        <f t="shared" si="167"/>
        <v>0</v>
      </c>
      <c r="AC89" s="210" t="str">
        <f t="shared" si="121"/>
        <v/>
      </c>
      <c r="AD89" s="210" t="str">
        <f t="shared" si="122"/>
        <v/>
      </c>
      <c r="AE89" s="210" t="str">
        <f t="shared" si="123"/>
        <v/>
      </c>
      <c r="AF89" s="210" t="str">
        <f t="shared" si="124"/>
        <v/>
      </c>
      <c r="AG89" s="210" t="str">
        <f t="shared" si="125"/>
        <v/>
      </c>
      <c r="AH89" s="210" t="str">
        <f t="shared" si="126"/>
        <v/>
      </c>
      <c r="AI89" s="210" t="str">
        <f t="shared" si="127"/>
        <v/>
      </c>
      <c r="AJ89" s="210" t="str">
        <f t="shared" si="128"/>
        <v/>
      </c>
      <c r="AK89" s="210" t="str">
        <f t="shared" si="129"/>
        <v/>
      </c>
      <c r="AL89" s="210" t="str">
        <f t="shared" si="130"/>
        <v/>
      </c>
      <c r="AM89" s="210" t="str">
        <f t="shared" si="131"/>
        <v/>
      </c>
      <c r="AN89" s="210" t="str">
        <f t="shared" si="132"/>
        <v/>
      </c>
      <c r="AO89" s="210" t="str">
        <f t="shared" si="133"/>
        <v/>
      </c>
      <c r="AP89" s="210" t="str">
        <f t="shared" si="134"/>
        <v/>
      </c>
      <c r="AQ89" s="210" t="str">
        <f t="shared" si="135"/>
        <v/>
      </c>
      <c r="AR89" s="210" t="str">
        <f t="shared" si="136"/>
        <v/>
      </c>
      <c r="AS89" s="210" t="str">
        <f t="shared" si="137"/>
        <v/>
      </c>
      <c r="AT89" s="210" t="str">
        <f t="shared" si="138"/>
        <v/>
      </c>
      <c r="AU89" s="210" t="str">
        <f t="shared" si="139"/>
        <v/>
      </c>
      <c r="AV89" s="210" t="str">
        <f t="shared" si="140"/>
        <v/>
      </c>
      <c r="AW89" s="210" t="str">
        <f t="shared" si="141"/>
        <v/>
      </c>
      <c r="AX89" s="210" t="str">
        <f t="shared" si="142"/>
        <v/>
      </c>
      <c r="AY89" s="210" t="str">
        <f t="shared" si="143"/>
        <v/>
      </c>
      <c r="AZ89" s="210" t="str">
        <f t="shared" si="144"/>
        <v/>
      </c>
      <c r="BA89" s="210" t="str">
        <f t="shared" si="145"/>
        <v/>
      </c>
      <c r="BB89" s="210" t="str">
        <f t="shared" si="146"/>
        <v/>
      </c>
      <c r="BC89" s="210" t="str">
        <f t="shared" si="147"/>
        <v/>
      </c>
      <c r="BD89" s="210" t="str">
        <f t="shared" si="148"/>
        <v/>
      </c>
      <c r="BE89" s="210" t="str">
        <f t="shared" si="149"/>
        <v/>
      </c>
      <c r="BF89" s="210" t="str">
        <f t="shared" si="150"/>
        <v/>
      </c>
      <c r="BG89" s="210" t="str">
        <f t="shared" si="151"/>
        <v/>
      </c>
      <c r="BH89" s="210" t="str">
        <f t="shared" si="152"/>
        <v/>
      </c>
      <c r="BI89" s="210" t="str">
        <f t="shared" si="153"/>
        <v/>
      </c>
      <c r="BJ89" s="210" t="str">
        <f t="shared" si="154"/>
        <v/>
      </c>
      <c r="BK89" s="210" t="str">
        <f t="shared" si="155"/>
        <v/>
      </c>
      <c r="BL89" s="210" t="str">
        <f t="shared" si="156"/>
        <v/>
      </c>
      <c r="BM89" s="210"/>
      <c r="BN89" s="210"/>
      <c r="BO89" s="210"/>
      <c r="BP89" s="210"/>
      <c r="BQ89" s="210"/>
      <c r="BR89" s="210"/>
      <c r="BS89" s="210"/>
      <c r="BT89" s="210"/>
      <c r="BU89" s="210"/>
      <c r="BV89" s="210"/>
      <c r="BW89" s="210"/>
      <c r="BX89" s="210"/>
      <c r="BY89" s="210"/>
      <c r="BZ89" s="210"/>
      <c r="CA89" s="210"/>
      <c r="CB89" s="210"/>
      <c r="CC89" s="210"/>
      <c r="CD89" s="210"/>
      <c r="CE89" s="251">
        <f t="shared" si="157"/>
        <v>0</v>
      </c>
      <c r="CF89" s="251">
        <f t="shared" si="158"/>
        <v>0</v>
      </c>
      <c r="CG89" s="251">
        <f t="shared" si="159"/>
        <v>0</v>
      </c>
      <c r="CH89" s="251">
        <f t="shared" si="160"/>
        <v>0</v>
      </c>
      <c r="CI89" s="251">
        <f t="shared" si="161"/>
        <v>0</v>
      </c>
      <c r="CJ89" s="251">
        <f t="shared" si="162"/>
        <v>0</v>
      </c>
      <c r="CK89" s="251">
        <f t="shared" si="163"/>
        <v>0</v>
      </c>
      <c r="CL89" s="251">
        <f t="shared" si="164"/>
        <v>0</v>
      </c>
      <c r="CM89" s="251">
        <f t="shared" si="165"/>
        <v>0</v>
      </c>
    </row>
    <row r="90" spans="1:91" ht="20.100000000000001" hidden="1" customHeight="1">
      <c r="A90" s="272"/>
      <c r="B90" s="273"/>
      <c r="C90" s="273"/>
      <c r="D90" s="272"/>
      <c r="E90" s="268">
        <f>[1]Woody!E90</f>
        <v>0</v>
      </c>
      <c r="F90" s="269">
        <f>[1]Woody!F90</f>
        <v>0</v>
      </c>
      <c r="G90" s="269">
        <f>[1]Woody!G90</f>
        <v>0</v>
      </c>
      <c r="H90" s="270"/>
      <c r="I90" s="270"/>
      <c r="J90" s="270"/>
      <c r="K90" s="270"/>
      <c r="L90" s="270"/>
      <c r="M90" s="270"/>
      <c r="N90" s="270"/>
      <c r="O90" s="270"/>
      <c r="P90" s="270"/>
      <c r="S90" s="252">
        <f t="shared" si="60"/>
        <v>0</v>
      </c>
      <c r="T90" s="210">
        <f t="shared" si="166"/>
        <v>0</v>
      </c>
      <c r="U90" s="210">
        <f t="shared" si="166"/>
        <v>0</v>
      </c>
      <c r="V90" s="210">
        <f t="shared" si="166"/>
        <v>0</v>
      </c>
      <c r="W90" s="210">
        <f t="shared" si="166"/>
        <v>0</v>
      </c>
      <c r="X90" s="210"/>
      <c r="Y90" s="210"/>
      <c r="Z90" s="210">
        <f t="shared" si="167"/>
        <v>0</v>
      </c>
      <c r="AC90" s="210" t="str">
        <f t="shared" si="121"/>
        <v/>
      </c>
      <c r="AD90" s="210" t="str">
        <f t="shared" si="122"/>
        <v/>
      </c>
      <c r="AE90" s="210" t="str">
        <f t="shared" si="123"/>
        <v/>
      </c>
      <c r="AF90" s="210" t="str">
        <f t="shared" si="124"/>
        <v/>
      </c>
      <c r="AG90" s="210" t="str">
        <f t="shared" si="125"/>
        <v/>
      </c>
      <c r="AH90" s="210" t="str">
        <f t="shared" si="126"/>
        <v/>
      </c>
      <c r="AI90" s="210" t="str">
        <f t="shared" si="127"/>
        <v/>
      </c>
      <c r="AJ90" s="210" t="str">
        <f t="shared" si="128"/>
        <v/>
      </c>
      <c r="AK90" s="210" t="str">
        <f t="shared" si="129"/>
        <v/>
      </c>
      <c r="AL90" s="210" t="str">
        <f t="shared" si="130"/>
        <v/>
      </c>
      <c r="AM90" s="210" t="str">
        <f t="shared" si="131"/>
        <v/>
      </c>
      <c r="AN90" s="210" t="str">
        <f t="shared" si="132"/>
        <v/>
      </c>
      <c r="AO90" s="210" t="str">
        <f t="shared" si="133"/>
        <v/>
      </c>
      <c r="AP90" s="210" t="str">
        <f t="shared" si="134"/>
        <v/>
      </c>
      <c r="AQ90" s="210" t="str">
        <f t="shared" si="135"/>
        <v/>
      </c>
      <c r="AR90" s="210" t="str">
        <f t="shared" si="136"/>
        <v/>
      </c>
      <c r="AS90" s="210" t="str">
        <f t="shared" si="137"/>
        <v/>
      </c>
      <c r="AT90" s="210" t="str">
        <f t="shared" si="138"/>
        <v/>
      </c>
      <c r="AU90" s="210" t="str">
        <f t="shared" si="139"/>
        <v/>
      </c>
      <c r="AV90" s="210" t="str">
        <f t="shared" si="140"/>
        <v/>
      </c>
      <c r="AW90" s="210" t="str">
        <f t="shared" si="141"/>
        <v/>
      </c>
      <c r="AX90" s="210" t="str">
        <f t="shared" si="142"/>
        <v/>
      </c>
      <c r="AY90" s="210" t="str">
        <f t="shared" si="143"/>
        <v/>
      </c>
      <c r="AZ90" s="210" t="str">
        <f t="shared" si="144"/>
        <v/>
      </c>
      <c r="BA90" s="210" t="str">
        <f t="shared" si="145"/>
        <v/>
      </c>
      <c r="BB90" s="210" t="str">
        <f t="shared" si="146"/>
        <v/>
      </c>
      <c r="BC90" s="210" t="str">
        <f t="shared" si="147"/>
        <v/>
      </c>
      <c r="BD90" s="210" t="str">
        <f t="shared" si="148"/>
        <v/>
      </c>
      <c r="BE90" s="210" t="str">
        <f t="shared" si="149"/>
        <v/>
      </c>
      <c r="BF90" s="210" t="str">
        <f t="shared" si="150"/>
        <v/>
      </c>
      <c r="BG90" s="210" t="str">
        <f t="shared" si="151"/>
        <v/>
      </c>
      <c r="BH90" s="210" t="str">
        <f t="shared" si="152"/>
        <v/>
      </c>
      <c r="BI90" s="210" t="str">
        <f t="shared" si="153"/>
        <v/>
      </c>
      <c r="BJ90" s="210" t="str">
        <f t="shared" si="154"/>
        <v/>
      </c>
      <c r="BK90" s="210" t="str">
        <f t="shared" si="155"/>
        <v/>
      </c>
      <c r="BL90" s="210" t="str">
        <f t="shared" si="156"/>
        <v/>
      </c>
      <c r="BM90" s="210"/>
      <c r="BN90" s="210"/>
      <c r="BO90" s="210"/>
      <c r="BP90" s="210"/>
      <c r="BQ90" s="210"/>
      <c r="BR90" s="210"/>
      <c r="BS90" s="210"/>
      <c r="BT90" s="210"/>
      <c r="BU90" s="210"/>
      <c r="BV90" s="210"/>
      <c r="BW90" s="210"/>
      <c r="BX90" s="210"/>
      <c r="BY90" s="210"/>
      <c r="BZ90" s="210"/>
      <c r="CA90" s="210"/>
      <c r="CB90" s="210"/>
      <c r="CC90" s="210"/>
      <c r="CD90" s="210"/>
      <c r="CE90" s="251">
        <f t="shared" si="157"/>
        <v>0</v>
      </c>
      <c r="CF90" s="251">
        <f t="shared" si="158"/>
        <v>0</v>
      </c>
      <c r="CG90" s="251">
        <f t="shared" si="159"/>
        <v>0</v>
      </c>
      <c r="CH90" s="251">
        <f t="shared" si="160"/>
        <v>0</v>
      </c>
      <c r="CI90" s="251">
        <f t="shared" si="161"/>
        <v>0</v>
      </c>
      <c r="CJ90" s="251">
        <f t="shared" si="162"/>
        <v>0</v>
      </c>
      <c r="CK90" s="251">
        <f t="shared" si="163"/>
        <v>0</v>
      </c>
      <c r="CL90" s="251">
        <f t="shared" si="164"/>
        <v>0</v>
      </c>
      <c r="CM90" s="251">
        <f t="shared" si="165"/>
        <v>0</v>
      </c>
    </row>
    <row r="91" spans="1:91" ht="20.100000000000001" hidden="1" customHeight="1">
      <c r="A91" s="272"/>
      <c r="B91" s="273"/>
      <c r="C91" s="273"/>
      <c r="D91" s="272"/>
      <c r="E91" s="268">
        <f>[1]Woody!E91</f>
        <v>0</v>
      </c>
      <c r="F91" s="269">
        <f>[1]Woody!F91</f>
        <v>0</v>
      </c>
      <c r="G91" s="269">
        <f>[1]Woody!G91</f>
        <v>0</v>
      </c>
      <c r="H91" s="270"/>
      <c r="I91" s="270"/>
      <c r="J91" s="270"/>
      <c r="K91" s="270"/>
      <c r="L91" s="270"/>
      <c r="M91" s="270"/>
      <c r="N91" s="270"/>
      <c r="O91" s="270"/>
      <c r="P91" s="270"/>
      <c r="S91" s="252">
        <f t="shared" si="60"/>
        <v>0</v>
      </c>
      <c r="T91" s="210">
        <f t="shared" si="166"/>
        <v>0</v>
      </c>
      <c r="U91" s="210">
        <f t="shared" si="166"/>
        <v>0</v>
      </c>
      <c r="V91" s="210">
        <f t="shared" si="166"/>
        <v>0</v>
      </c>
      <c r="W91" s="210">
        <f t="shared" si="166"/>
        <v>0</v>
      </c>
      <c r="X91" s="210"/>
      <c r="Y91" s="210"/>
      <c r="Z91" s="210">
        <f t="shared" si="167"/>
        <v>0</v>
      </c>
      <c r="AC91" s="210" t="str">
        <f t="shared" si="121"/>
        <v/>
      </c>
      <c r="AD91" s="210" t="str">
        <f t="shared" si="122"/>
        <v/>
      </c>
      <c r="AE91" s="210" t="str">
        <f t="shared" si="123"/>
        <v/>
      </c>
      <c r="AF91" s="210" t="str">
        <f t="shared" si="124"/>
        <v/>
      </c>
      <c r="AG91" s="210" t="str">
        <f t="shared" si="125"/>
        <v/>
      </c>
      <c r="AH91" s="210" t="str">
        <f t="shared" si="126"/>
        <v/>
      </c>
      <c r="AI91" s="210" t="str">
        <f t="shared" si="127"/>
        <v/>
      </c>
      <c r="AJ91" s="210" t="str">
        <f t="shared" si="128"/>
        <v/>
      </c>
      <c r="AK91" s="210" t="str">
        <f t="shared" si="129"/>
        <v/>
      </c>
      <c r="AL91" s="210" t="str">
        <f t="shared" si="130"/>
        <v/>
      </c>
      <c r="AM91" s="210" t="str">
        <f t="shared" si="131"/>
        <v/>
      </c>
      <c r="AN91" s="210" t="str">
        <f t="shared" si="132"/>
        <v/>
      </c>
      <c r="AO91" s="210" t="str">
        <f t="shared" si="133"/>
        <v/>
      </c>
      <c r="AP91" s="210" t="str">
        <f t="shared" si="134"/>
        <v/>
      </c>
      <c r="AQ91" s="210" t="str">
        <f t="shared" si="135"/>
        <v/>
      </c>
      <c r="AR91" s="210" t="str">
        <f t="shared" si="136"/>
        <v/>
      </c>
      <c r="AS91" s="210" t="str">
        <f t="shared" si="137"/>
        <v/>
      </c>
      <c r="AT91" s="210" t="str">
        <f t="shared" si="138"/>
        <v/>
      </c>
      <c r="AU91" s="210" t="str">
        <f t="shared" si="139"/>
        <v/>
      </c>
      <c r="AV91" s="210" t="str">
        <f t="shared" si="140"/>
        <v/>
      </c>
      <c r="AW91" s="210" t="str">
        <f t="shared" si="141"/>
        <v/>
      </c>
      <c r="AX91" s="210" t="str">
        <f t="shared" si="142"/>
        <v/>
      </c>
      <c r="AY91" s="210" t="str">
        <f t="shared" si="143"/>
        <v/>
      </c>
      <c r="AZ91" s="210" t="str">
        <f t="shared" si="144"/>
        <v/>
      </c>
      <c r="BA91" s="210" t="str">
        <f t="shared" si="145"/>
        <v/>
      </c>
      <c r="BB91" s="210" t="str">
        <f t="shared" si="146"/>
        <v/>
      </c>
      <c r="BC91" s="210" t="str">
        <f t="shared" si="147"/>
        <v/>
      </c>
      <c r="BD91" s="210" t="str">
        <f t="shared" si="148"/>
        <v/>
      </c>
      <c r="BE91" s="210" t="str">
        <f t="shared" si="149"/>
        <v/>
      </c>
      <c r="BF91" s="210" t="str">
        <f t="shared" si="150"/>
        <v/>
      </c>
      <c r="BG91" s="210" t="str">
        <f t="shared" si="151"/>
        <v/>
      </c>
      <c r="BH91" s="210" t="str">
        <f t="shared" si="152"/>
        <v/>
      </c>
      <c r="BI91" s="210" t="str">
        <f t="shared" si="153"/>
        <v/>
      </c>
      <c r="BJ91" s="210" t="str">
        <f t="shared" si="154"/>
        <v/>
      </c>
      <c r="BK91" s="210" t="str">
        <f t="shared" si="155"/>
        <v/>
      </c>
      <c r="BL91" s="210" t="str">
        <f t="shared" si="156"/>
        <v/>
      </c>
      <c r="BM91" s="210"/>
      <c r="BN91" s="210"/>
      <c r="BO91" s="210"/>
      <c r="BP91" s="210"/>
      <c r="BQ91" s="210"/>
      <c r="BR91" s="210"/>
      <c r="BS91" s="210"/>
      <c r="BT91" s="210"/>
      <c r="BU91" s="210"/>
      <c r="BV91" s="210"/>
      <c r="BW91" s="210"/>
      <c r="BX91" s="210"/>
      <c r="BY91" s="210"/>
      <c r="BZ91" s="210"/>
      <c r="CA91" s="210"/>
      <c r="CB91" s="210"/>
      <c r="CC91" s="210"/>
      <c r="CD91" s="210"/>
      <c r="CE91" s="251">
        <f t="shared" si="157"/>
        <v>0</v>
      </c>
      <c r="CF91" s="251">
        <f t="shared" si="158"/>
        <v>0</v>
      </c>
      <c r="CG91" s="251">
        <f t="shared" si="159"/>
        <v>0</v>
      </c>
      <c r="CH91" s="251">
        <f t="shared" si="160"/>
        <v>0</v>
      </c>
      <c r="CI91" s="251">
        <f t="shared" si="161"/>
        <v>0</v>
      </c>
      <c r="CJ91" s="251">
        <f t="shared" si="162"/>
        <v>0</v>
      </c>
      <c r="CK91" s="251">
        <f t="shared" si="163"/>
        <v>0</v>
      </c>
      <c r="CL91" s="251">
        <f t="shared" si="164"/>
        <v>0</v>
      </c>
      <c r="CM91" s="251">
        <f t="shared" si="165"/>
        <v>0</v>
      </c>
    </row>
    <row r="92" spans="1:91" ht="20.100000000000001" hidden="1" customHeight="1">
      <c r="A92" s="272"/>
      <c r="B92" s="273"/>
      <c r="C92" s="273"/>
      <c r="D92" s="272"/>
      <c r="E92" s="268">
        <f>[1]Woody!E92</f>
        <v>0</v>
      </c>
      <c r="F92" s="269">
        <f>[1]Woody!F92</f>
        <v>0</v>
      </c>
      <c r="G92" s="269">
        <f>[1]Woody!G92</f>
        <v>0</v>
      </c>
      <c r="H92" s="270"/>
      <c r="I92" s="270"/>
      <c r="J92" s="270"/>
      <c r="K92" s="270"/>
      <c r="L92" s="270"/>
      <c r="M92" s="270"/>
      <c r="N92" s="270"/>
      <c r="O92" s="270"/>
      <c r="P92" s="270"/>
      <c r="S92" s="252">
        <f t="shared" si="60"/>
        <v>0</v>
      </c>
      <c r="T92" s="210">
        <f t="shared" si="166"/>
        <v>0</v>
      </c>
      <c r="U92" s="210">
        <f t="shared" si="166"/>
        <v>0</v>
      </c>
      <c r="V92" s="210">
        <f t="shared" si="166"/>
        <v>0</v>
      </c>
      <c r="W92" s="210">
        <f t="shared" si="166"/>
        <v>0</v>
      </c>
      <c r="X92" s="210"/>
      <c r="Y92" s="210"/>
      <c r="Z92" s="210">
        <f t="shared" si="167"/>
        <v>0</v>
      </c>
      <c r="AC92" s="210" t="str">
        <f t="shared" si="121"/>
        <v/>
      </c>
      <c r="AD92" s="210" t="str">
        <f t="shared" si="122"/>
        <v/>
      </c>
      <c r="AE92" s="210" t="str">
        <f t="shared" si="123"/>
        <v/>
      </c>
      <c r="AF92" s="210" t="str">
        <f t="shared" si="124"/>
        <v/>
      </c>
      <c r="AG92" s="210" t="str">
        <f t="shared" si="125"/>
        <v/>
      </c>
      <c r="AH92" s="210" t="str">
        <f t="shared" si="126"/>
        <v/>
      </c>
      <c r="AI92" s="210" t="str">
        <f t="shared" si="127"/>
        <v/>
      </c>
      <c r="AJ92" s="210" t="str">
        <f t="shared" si="128"/>
        <v/>
      </c>
      <c r="AK92" s="210" t="str">
        <f t="shared" si="129"/>
        <v/>
      </c>
      <c r="AL92" s="210" t="str">
        <f t="shared" si="130"/>
        <v/>
      </c>
      <c r="AM92" s="210" t="str">
        <f t="shared" si="131"/>
        <v/>
      </c>
      <c r="AN92" s="210" t="str">
        <f t="shared" si="132"/>
        <v/>
      </c>
      <c r="AO92" s="210" t="str">
        <f t="shared" si="133"/>
        <v/>
      </c>
      <c r="AP92" s="210" t="str">
        <f t="shared" si="134"/>
        <v/>
      </c>
      <c r="AQ92" s="210" t="str">
        <f t="shared" si="135"/>
        <v/>
      </c>
      <c r="AR92" s="210" t="str">
        <f t="shared" si="136"/>
        <v/>
      </c>
      <c r="AS92" s="210" t="str">
        <f t="shared" si="137"/>
        <v/>
      </c>
      <c r="AT92" s="210" t="str">
        <f t="shared" si="138"/>
        <v/>
      </c>
      <c r="AU92" s="210" t="str">
        <f t="shared" si="139"/>
        <v/>
      </c>
      <c r="AV92" s="210" t="str">
        <f t="shared" si="140"/>
        <v/>
      </c>
      <c r="AW92" s="210" t="str">
        <f t="shared" si="141"/>
        <v/>
      </c>
      <c r="AX92" s="210" t="str">
        <f t="shared" si="142"/>
        <v/>
      </c>
      <c r="AY92" s="210" t="str">
        <f t="shared" si="143"/>
        <v/>
      </c>
      <c r="AZ92" s="210" t="str">
        <f t="shared" si="144"/>
        <v/>
      </c>
      <c r="BA92" s="210" t="str">
        <f t="shared" si="145"/>
        <v/>
      </c>
      <c r="BB92" s="210" t="str">
        <f t="shared" si="146"/>
        <v/>
      </c>
      <c r="BC92" s="210" t="str">
        <f t="shared" si="147"/>
        <v/>
      </c>
      <c r="BD92" s="210" t="str">
        <f t="shared" si="148"/>
        <v/>
      </c>
      <c r="BE92" s="210" t="str">
        <f t="shared" si="149"/>
        <v/>
      </c>
      <c r="BF92" s="210" t="str">
        <f t="shared" si="150"/>
        <v/>
      </c>
      <c r="BG92" s="210" t="str">
        <f t="shared" si="151"/>
        <v/>
      </c>
      <c r="BH92" s="210" t="str">
        <f t="shared" si="152"/>
        <v/>
      </c>
      <c r="BI92" s="210" t="str">
        <f t="shared" si="153"/>
        <v/>
      </c>
      <c r="BJ92" s="210" t="str">
        <f t="shared" si="154"/>
        <v/>
      </c>
      <c r="BK92" s="210" t="str">
        <f t="shared" si="155"/>
        <v/>
      </c>
      <c r="BL92" s="210" t="str">
        <f t="shared" si="156"/>
        <v/>
      </c>
      <c r="BM92" s="210"/>
      <c r="BN92" s="210"/>
      <c r="BO92" s="210"/>
      <c r="BP92" s="210"/>
      <c r="BQ92" s="210"/>
      <c r="BR92" s="210"/>
      <c r="BS92" s="210"/>
      <c r="BT92" s="210"/>
      <c r="BU92" s="210"/>
      <c r="BV92" s="210"/>
      <c r="BW92" s="210"/>
      <c r="BX92" s="210"/>
      <c r="BY92" s="210"/>
      <c r="BZ92" s="210"/>
      <c r="CA92" s="210"/>
      <c r="CB92" s="210"/>
      <c r="CC92" s="210"/>
      <c r="CD92" s="210"/>
      <c r="CE92" s="251">
        <f t="shared" si="157"/>
        <v>0</v>
      </c>
      <c r="CF92" s="251">
        <f t="shared" si="158"/>
        <v>0</v>
      </c>
      <c r="CG92" s="251">
        <f t="shared" si="159"/>
        <v>0</v>
      </c>
      <c r="CH92" s="251">
        <f t="shared" si="160"/>
        <v>0</v>
      </c>
      <c r="CI92" s="251">
        <f t="shared" si="161"/>
        <v>0</v>
      </c>
      <c r="CJ92" s="251">
        <f t="shared" si="162"/>
        <v>0</v>
      </c>
      <c r="CK92" s="251">
        <f t="shared" si="163"/>
        <v>0</v>
      </c>
      <c r="CL92" s="251">
        <f t="shared" si="164"/>
        <v>0</v>
      </c>
      <c r="CM92" s="251">
        <f t="shared" si="165"/>
        <v>0</v>
      </c>
    </row>
    <row r="93" spans="1:91" ht="20.100000000000001" hidden="1" customHeight="1">
      <c r="A93" s="272"/>
      <c r="B93" s="273"/>
      <c r="C93" s="273"/>
      <c r="D93" s="272"/>
      <c r="E93" s="268">
        <f>[1]Woody!E93</f>
        <v>0</v>
      </c>
      <c r="F93" s="269">
        <f>[1]Woody!F93</f>
        <v>0</v>
      </c>
      <c r="G93" s="269">
        <f>[1]Woody!G93</f>
        <v>0</v>
      </c>
      <c r="H93" s="270"/>
      <c r="I93" s="270"/>
      <c r="J93" s="270"/>
      <c r="K93" s="270"/>
      <c r="L93" s="270"/>
      <c r="M93" s="270"/>
      <c r="N93" s="270"/>
      <c r="O93" s="270"/>
      <c r="P93" s="270"/>
      <c r="S93" s="252">
        <f t="shared" si="60"/>
        <v>0</v>
      </c>
      <c r="T93" s="210">
        <f t="shared" si="166"/>
        <v>0</v>
      </c>
      <c r="U93" s="210">
        <f t="shared" si="166"/>
        <v>0</v>
      </c>
      <c r="V93" s="210">
        <f t="shared" si="166"/>
        <v>0</v>
      </c>
      <c r="W93" s="210">
        <f t="shared" si="166"/>
        <v>0</v>
      </c>
      <c r="X93" s="210"/>
      <c r="Y93" s="210"/>
      <c r="Z93" s="210">
        <f t="shared" si="167"/>
        <v>0</v>
      </c>
      <c r="AC93" s="210" t="str">
        <f t="shared" si="121"/>
        <v/>
      </c>
      <c r="AD93" s="210" t="str">
        <f t="shared" si="122"/>
        <v/>
      </c>
      <c r="AE93" s="210" t="str">
        <f t="shared" si="123"/>
        <v/>
      </c>
      <c r="AF93" s="210" t="str">
        <f t="shared" si="124"/>
        <v/>
      </c>
      <c r="AG93" s="210" t="str">
        <f t="shared" si="125"/>
        <v/>
      </c>
      <c r="AH93" s="210" t="str">
        <f t="shared" si="126"/>
        <v/>
      </c>
      <c r="AI93" s="210" t="str">
        <f t="shared" si="127"/>
        <v/>
      </c>
      <c r="AJ93" s="210" t="str">
        <f t="shared" si="128"/>
        <v/>
      </c>
      <c r="AK93" s="210" t="str">
        <f t="shared" si="129"/>
        <v/>
      </c>
      <c r="AL93" s="210" t="str">
        <f t="shared" si="130"/>
        <v/>
      </c>
      <c r="AM93" s="210" t="str">
        <f t="shared" si="131"/>
        <v/>
      </c>
      <c r="AN93" s="210" t="str">
        <f t="shared" si="132"/>
        <v/>
      </c>
      <c r="AO93" s="210" t="str">
        <f t="shared" si="133"/>
        <v/>
      </c>
      <c r="AP93" s="210" t="str">
        <f t="shared" si="134"/>
        <v/>
      </c>
      <c r="AQ93" s="210" t="str">
        <f t="shared" si="135"/>
        <v/>
      </c>
      <c r="AR93" s="210" t="str">
        <f t="shared" si="136"/>
        <v/>
      </c>
      <c r="AS93" s="210" t="str">
        <f t="shared" si="137"/>
        <v/>
      </c>
      <c r="AT93" s="210" t="str">
        <f t="shared" si="138"/>
        <v/>
      </c>
      <c r="AU93" s="210" t="str">
        <f t="shared" si="139"/>
        <v/>
      </c>
      <c r="AV93" s="210" t="str">
        <f t="shared" si="140"/>
        <v/>
      </c>
      <c r="AW93" s="210" t="str">
        <f t="shared" si="141"/>
        <v/>
      </c>
      <c r="AX93" s="210" t="str">
        <f t="shared" si="142"/>
        <v/>
      </c>
      <c r="AY93" s="210" t="str">
        <f t="shared" si="143"/>
        <v/>
      </c>
      <c r="AZ93" s="210" t="str">
        <f t="shared" si="144"/>
        <v/>
      </c>
      <c r="BA93" s="210" t="str">
        <f t="shared" si="145"/>
        <v/>
      </c>
      <c r="BB93" s="210" t="str">
        <f t="shared" si="146"/>
        <v/>
      </c>
      <c r="BC93" s="210" t="str">
        <f t="shared" si="147"/>
        <v/>
      </c>
      <c r="BD93" s="210" t="str">
        <f t="shared" si="148"/>
        <v/>
      </c>
      <c r="BE93" s="210" t="str">
        <f t="shared" si="149"/>
        <v/>
      </c>
      <c r="BF93" s="210" t="str">
        <f t="shared" si="150"/>
        <v/>
      </c>
      <c r="BG93" s="210" t="str">
        <f t="shared" si="151"/>
        <v/>
      </c>
      <c r="BH93" s="210" t="str">
        <f t="shared" si="152"/>
        <v/>
      </c>
      <c r="BI93" s="210" t="str">
        <f t="shared" si="153"/>
        <v/>
      </c>
      <c r="BJ93" s="210" t="str">
        <f t="shared" si="154"/>
        <v/>
      </c>
      <c r="BK93" s="210" t="str">
        <f t="shared" si="155"/>
        <v/>
      </c>
      <c r="BL93" s="210" t="str">
        <f t="shared" si="156"/>
        <v/>
      </c>
      <c r="BM93" s="210"/>
      <c r="BN93" s="210"/>
      <c r="BO93" s="210"/>
      <c r="BP93" s="210"/>
      <c r="BQ93" s="210"/>
      <c r="BR93" s="210"/>
      <c r="BS93" s="210"/>
      <c r="BT93" s="210"/>
      <c r="BU93" s="210"/>
      <c r="BV93" s="210"/>
      <c r="BW93" s="210"/>
      <c r="BX93" s="210"/>
      <c r="BY93" s="210"/>
      <c r="BZ93" s="210"/>
      <c r="CA93" s="210"/>
      <c r="CB93" s="210"/>
      <c r="CC93" s="210"/>
      <c r="CD93" s="210"/>
      <c r="CE93" s="251">
        <f t="shared" si="157"/>
        <v>0</v>
      </c>
      <c r="CF93" s="251">
        <f t="shared" si="158"/>
        <v>0</v>
      </c>
      <c r="CG93" s="251">
        <f t="shared" si="159"/>
        <v>0</v>
      </c>
      <c r="CH93" s="251">
        <f t="shared" si="160"/>
        <v>0</v>
      </c>
      <c r="CI93" s="251">
        <f t="shared" si="161"/>
        <v>0</v>
      </c>
      <c r="CJ93" s="251">
        <f t="shared" si="162"/>
        <v>0</v>
      </c>
      <c r="CK93" s="251">
        <f t="shared" si="163"/>
        <v>0</v>
      </c>
      <c r="CL93" s="251">
        <f t="shared" si="164"/>
        <v>0</v>
      </c>
      <c r="CM93" s="251">
        <f t="shared" si="165"/>
        <v>0</v>
      </c>
    </row>
    <row r="94" spans="1:91" ht="20.100000000000001" hidden="1" customHeight="1">
      <c r="A94" s="272" t="str">
        <f>[1]Woody!A65</f>
        <v>GHU</v>
      </c>
      <c r="B94" s="273" t="str">
        <f>[1]Woody!B65</f>
        <v>#</v>
      </c>
      <c r="C94" s="273" t="str">
        <f>[1]Woody!C65</f>
        <v>#.#</v>
      </c>
      <c r="D94" s="272" t="str">
        <f>[1]Woody!D65</f>
        <v>RB</v>
      </c>
      <c r="E94" s="268">
        <f>[1]Woody!E94</f>
        <v>0</v>
      </c>
      <c r="F94" s="269">
        <f>[1]Woody!F94</f>
        <v>0</v>
      </c>
      <c r="G94" s="269">
        <f>[1]Woody!G94</f>
        <v>0</v>
      </c>
      <c r="H94" s="270"/>
      <c r="I94" s="270"/>
      <c r="J94" s="270"/>
      <c r="K94" s="270"/>
      <c r="L94" s="270"/>
      <c r="M94" s="270"/>
      <c r="N94" s="270"/>
      <c r="O94" s="270"/>
      <c r="P94" s="270"/>
      <c r="S94" s="252">
        <f t="shared" si="60"/>
        <v>0</v>
      </c>
      <c r="T94" s="210">
        <f t="shared" si="166"/>
        <v>0</v>
      </c>
      <c r="U94" s="210">
        <f t="shared" si="166"/>
        <v>0</v>
      </c>
      <c r="V94" s="210">
        <f t="shared" si="166"/>
        <v>0</v>
      </c>
      <c r="W94" s="210">
        <f t="shared" si="166"/>
        <v>0</v>
      </c>
      <c r="X94" s="210"/>
      <c r="Y94" s="210"/>
      <c r="Z94" s="210">
        <f t="shared" si="167"/>
        <v>0</v>
      </c>
      <c r="AC94" s="210" t="str">
        <f t="shared" si="121"/>
        <v/>
      </c>
      <c r="AD94" s="210" t="str">
        <f t="shared" si="122"/>
        <v/>
      </c>
      <c r="AE94" s="210" t="str">
        <f t="shared" si="123"/>
        <v/>
      </c>
      <c r="AF94" s="210" t="str">
        <f t="shared" si="124"/>
        <v/>
      </c>
      <c r="AG94" s="210" t="str">
        <f t="shared" si="125"/>
        <v/>
      </c>
      <c r="AH94" s="210" t="str">
        <f t="shared" si="126"/>
        <v/>
      </c>
      <c r="AI94" s="210" t="str">
        <f t="shared" si="127"/>
        <v/>
      </c>
      <c r="AJ94" s="210" t="str">
        <f t="shared" si="128"/>
        <v/>
      </c>
      <c r="AK94" s="210" t="str">
        <f t="shared" si="129"/>
        <v/>
      </c>
      <c r="AL94" s="210" t="str">
        <f t="shared" si="130"/>
        <v/>
      </c>
      <c r="AM94" s="210" t="str">
        <f t="shared" si="131"/>
        <v/>
      </c>
      <c r="AN94" s="210" t="str">
        <f t="shared" si="132"/>
        <v/>
      </c>
      <c r="AO94" s="210" t="str">
        <f t="shared" si="133"/>
        <v/>
      </c>
      <c r="AP94" s="210" t="str">
        <f t="shared" si="134"/>
        <v/>
      </c>
      <c r="AQ94" s="210" t="str">
        <f t="shared" si="135"/>
        <v/>
      </c>
      <c r="AR94" s="210" t="str">
        <f t="shared" si="136"/>
        <v/>
      </c>
      <c r="AS94" s="210" t="str">
        <f t="shared" si="137"/>
        <v/>
      </c>
      <c r="AT94" s="210" t="str">
        <f t="shared" si="138"/>
        <v/>
      </c>
      <c r="AU94" s="210" t="str">
        <f t="shared" si="139"/>
        <v/>
      </c>
      <c r="AV94" s="210" t="str">
        <f t="shared" si="140"/>
        <v/>
      </c>
      <c r="AW94" s="210" t="str">
        <f t="shared" si="141"/>
        <v/>
      </c>
      <c r="AX94" s="210" t="str">
        <f t="shared" si="142"/>
        <v/>
      </c>
      <c r="AY94" s="210" t="str">
        <f t="shared" si="143"/>
        <v/>
      </c>
      <c r="AZ94" s="210" t="str">
        <f t="shared" si="144"/>
        <v/>
      </c>
      <c r="BA94" s="210" t="str">
        <f t="shared" si="145"/>
        <v/>
      </c>
      <c r="BB94" s="210" t="str">
        <f t="shared" si="146"/>
        <v/>
      </c>
      <c r="BC94" s="210" t="str">
        <f t="shared" si="147"/>
        <v/>
      </c>
      <c r="BD94" s="210" t="str">
        <f t="shared" si="148"/>
        <v/>
      </c>
      <c r="BE94" s="210" t="str">
        <f t="shared" si="149"/>
        <v/>
      </c>
      <c r="BF94" s="210" t="str">
        <f t="shared" si="150"/>
        <v/>
      </c>
      <c r="BG94" s="210" t="str">
        <f t="shared" si="151"/>
        <v/>
      </c>
      <c r="BH94" s="210" t="str">
        <f t="shared" si="152"/>
        <v/>
      </c>
      <c r="BI94" s="210" t="str">
        <f t="shared" si="153"/>
        <v/>
      </c>
      <c r="BJ94" s="210" t="str">
        <f t="shared" si="154"/>
        <v/>
      </c>
      <c r="BK94" s="210" t="str">
        <f t="shared" si="155"/>
        <v/>
      </c>
      <c r="BL94" s="210" t="str">
        <f t="shared" si="156"/>
        <v/>
      </c>
      <c r="BM94" s="210"/>
      <c r="BN94" s="210"/>
      <c r="BO94" s="210"/>
      <c r="BP94" s="210"/>
      <c r="BQ94" s="210"/>
      <c r="BR94" s="210"/>
      <c r="BS94" s="210"/>
      <c r="BT94" s="210"/>
      <c r="BU94" s="210"/>
      <c r="BV94" s="210"/>
      <c r="BW94" s="210"/>
      <c r="BX94" s="210"/>
      <c r="BY94" s="210"/>
      <c r="BZ94" s="210"/>
      <c r="CA94" s="210"/>
      <c r="CB94" s="210"/>
      <c r="CC94" s="210"/>
      <c r="CD94" s="210"/>
      <c r="CE94" s="251">
        <f t="shared" si="157"/>
        <v>0</v>
      </c>
      <c r="CF94" s="251">
        <f t="shared" si="158"/>
        <v>0</v>
      </c>
      <c r="CG94" s="251">
        <f t="shared" si="159"/>
        <v>0</v>
      </c>
      <c r="CH94" s="251">
        <f t="shared" si="160"/>
        <v>0</v>
      </c>
      <c r="CI94" s="251">
        <f t="shared" si="161"/>
        <v>0</v>
      </c>
      <c r="CJ94" s="251">
        <f t="shared" si="162"/>
        <v>0</v>
      </c>
      <c r="CK94" s="251">
        <f t="shared" si="163"/>
        <v>0</v>
      </c>
      <c r="CL94" s="251">
        <f t="shared" si="164"/>
        <v>0</v>
      </c>
      <c r="CM94" s="251">
        <f t="shared" si="165"/>
        <v>0</v>
      </c>
    </row>
    <row r="95" spans="1:91" ht="20.100000000000001" hidden="1" customHeight="1">
      <c r="A95" s="272"/>
      <c r="B95" s="273"/>
      <c r="C95" s="273"/>
      <c r="D95" s="272"/>
      <c r="E95" s="268">
        <f>[1]Woody!E95</f>
        <v>0</v>
      </c>
      <c r="F95" s="269">
        <f>[1]Woody!F95</f>
        <v>0</v>
      </c>
      <c r="G95" s="269">
        <f>[1]Woody!G95</f>
        <v>0</v>
      </c>
      <c r="H95" s="270"/>
      <c r="I95" s="270"/>
      <c r="J95" s="270"/>
      <c r="K95" s="270"/>
      <c r="L95" s="270"/>
      <c r="M95" s="270"/>
      <c r="N95" s="270"/>
      <c r="O95" s="270"/>
      <c r="P95" s="270"/>
      <c r="S95" s="252">
        <f t="shared" si="60"/>
        <v>0</v>
      </c>
      <c r="T95" s="210">
        <f t="shared" si="166"/>
        <v>0</v>
      </c>
      <c r="U95" s="210">
        <f t="shared" si="166"/>
        <v>0</v>
      </c>
      <c r="V95" s="210">
        <f t="shared" si="166"/>
        <v>0</v>
      </c>
      <c r="W95" s="210">
        <f t="shared" si="166"/>
        <v>0</v>
      </c>
      <c r="X95" s="210"/>
      <c r="Y95" s="210"/>
      <c r="Z95" s="210">
        <f t="shared" si="167"/>
        <v>0</v>
      </c>
      <c r="AC95" s="210" t="str">
        <f t="shared" si="121"/>
        <v/>
      </c>
      <c r="AD95" s="210" t="str">
        <f t="shared" si="122"/>
        <v/>
      </c>
      <c r="AE95" s="210" t="str">
        <f t="shared" si="123"/>
        <v/>
      </c>
      <c r="AF95" s="210" t="str">
        <f t="shared" si="124"/>
        <v/>
      </c>
      <c r="AG95" s="210" t="str">
        <f t="shared" si="125"/>
        <v/>
      </c>
      <c r="AH95" s="210" t="str">
        <f t="shared" si="126"/>
        <v/>
      </c>
      <c r="AI95" s="210" t="str">
        <f t="shared" si="127"/>
        <v/>
      </c>
      <c r="AJ95" s="210" t="str">
        <f t="shared" si="128"/>
        <v/>
      </c>
      <c r="AK95" s="210" t="str">
        <f t="shared" si="129"/>
        <v/>
      </c>
      <c r="AL95" s="210" t="str">
        <f t="shared" si="130"/>
        <v/>
      </c>
      <c r="AM95" s="210" t="str">
        <f t="shared" si="131"/>
        <v/>
      </c>
      <c r="AN95" s="210" t="str">
        <f t="shared" si="132"/>
        <v/>
      </c>
      <c r="AO95" s="210" t="str">
        <f t="shared" si="133"/>
        <v/>
      </c>
      <c r="AP95" s="210" t="str">
        <f t="shared" si="134"/>
        <v/>
      </c>
      <c r="AQ95" s="210" t="str">
        <f t="shared" si="135"/>
        <v/>
      </c>
      <c r="AR95" s="210" t="str">
        <f t="shared" si="136"/>
        <v/>
      </c>
      <c r="AS95" s="210" t="str">
        <f t="shared" si="137"/>
        <v/>
      </c>
      <c r="AT95" s="210" t="str">
        <f t="shared" si="138"/>
        <v/>
      </c>
      <c r="AU95" s="210" t="str">
        <f t="shared" si="139"/>
        <v/>
      </c>
      <c r="AV95" s="210" t="str">
        <f t="shared" si="140"/>
        <v/>
      </c>
      <c r="AW95" s="210" t="str">
        <f t="shared" si="141"/>
        <v/>
      </c>
      <c r="AX95" s="210" t="str">
        <f t="shared" si="142"/>
        <v/>
      </c>
      <c r="AY95" s="210" t="str">
        <f t="shared" si="143"/>
        <v/>
      </c>
      <c r="AZ95" s="210" t="str">
        <f t="shared" si="144"/>
        <v/>
      </c>
      <c r="BA95" s="210" t="str">
        <f t="shared" si="145"/>
        <v/>
      </c>
      <c r="BB95" s="210" t="str">
        <f t="shared" si="146"/>
        <v/>
      </c>
      <c r="BC95" s="210" t="str">
        <f t="shared" si="147"/>
        <v/>
      </c>
      <c r="BD95" s="210" t="str">
        <f t="shared" si="148"/>
        <v/>
      </c>
      <c r="BE95" s="210" t="str">
        <f t="shared" si="149"/>
        <v/>
      </c>
      <c r="BF95" s="210" t="str">
        <f t="shared" si="150"/>
        <v/>
      </c>
      <c r="BG95" s="210" t="str">
        <f t="shared" si="151"/>
        <v/>
      </c>
      <c r="BH95" s="210" t="str">
        <f t="shared" si="152"/>
        <v/>
      </c>
      <c r="BI95" s="210" t="str">
        <f t="shared" si="153"/>
        <v/>
      </c>
      <c r="BJ95" s="210" t="str">
        <f t="shared" si="154"/>
        <v/>
      </c>
      <c r="BK95" s="210" t="str">
        <f t="shared" si="155"/>
        <v/>
      </c>
      <c r="BL95" s="210" t="str">
        <f t="shared" si="156"/>
        <v/>
      </c>
      <c r="BM95" s="210"/>
      <c r="BN95" s="210"/>
      <c r="BO95" s="210"/>
      <c r="BP95" s="210"/>
      <c r="BQ95" s="210"/>
      <c r="BR95" s="210"/>
      <c r="BS95" s="210"/>
      <c r="BT95" s="210"/>
      <c r="BU95" s="210"/>
      <c r="BV95" s="210"/>
      <c r="BW95" s="210"/>
      <c r="BX95" s="210"/>
      <c r="BY95" s="210"/>
      <c r="BZ95" s="210"/>
      <c r="CA95" s="210"/>
      <c r="CB95" s="210"/>
      <c r="CC95" s="210"/>
      <c r="CD95" s="210"/>
      <c r="CE95" s="251">
        <f t="shared" si="157"/>
        <v>0</v>
      </c>
      <c r="CF95" s="251">
        <f t="shared" si="158"/>
        <v>0</v>
      </c>
      <c r="CG95" s="251">
        <f t="shared" si="159"/>
        <v>0</v>
      </c>
      <c r="CH95" s="251">
        <f t="shared" si="160"/>
        <v>0</v>
      </c>
      <c r="CI95" s="251">
        <f t="shared" si="161"/>
        <v>0</v>
      </c>
      <c r="CJ95" s="251">
        <f t="shared" si="162"/>
        <v>0</v>
      </c>
      <c r="CK95" s="251">
        <f t="shared" si="163"/>
        <v>0</v>
      </c>
      <c r="CL95" s="251">
        <f t="shared" si="164"/>
        <v>0</v>
      </c>
      <c r="CM95" s="251">
        <f t="shared" si="165"/>
        <v>0</v>
      </c>
    </row>
    <row r="96" spans="1:91" ht="20.100000000000001" hidden="1" customHeight="1">
      <c r="A96" s="272"/>
      <c r="B96" s="273"/>
      <c r="C96" s="273"/>
      <c r="D96" s="272"/>
      <c r="E96" s="268">
        <f>[1]Woody!E96</f>
        <v>0</v>
      </c>
      <c r="F96" s="269">
        <f>[1]Woody!F96</f>
        <v>0</v>
      </c>
      <c r="G96" s="269">
        <f>[1]Woody!G96</f>
        <v>0</v>
      </c>
      <c r="H96" s="270"/>
      <c r="I96" s="270"/>
      <c r="J96" s="270"/>
      <c r="K96" s="270"/>
      <c r="L96" s="270"/>
      <c r="M96" s="270"/>
      <c r="N96" s="270"/>
      <c r="O96" s="270"/>
      <c r="P96" s="270"/>
      <c r="S96" s="252">
        <f t="shared" si="60"/>
        <v>0</v>
      </c>
      <c r="T96" s="210">
        <f t="shared" si="166"/>
        <v>0</v>
      </c>
      <c r="U96" s="210">
        <f t="shared" si="166"/>
        <v>0</v>
      </c>
      <c r="V96" s="210">
        <f t="shared" si="166"/>
        <v>0</v>
      </c>
      <c r="W96" s="210">
        <f t="shared" si="166"/>
        <v>0</v>
      </c>
      <c r="X96" s="210"/>
      <c r="Y96" s="210"/>
      <c r="Z96" s="210">
        <f t="shared" si="167"/>
        <v>0</v>
      </c>
      <c r="AC96" s="210" t="str">
        <f t="shared" si="121"/>
        <v/>
      </c>
      <c r="AD96" s="210" t="str">
        <f t="shared" si="122"/>
        <v/>
      </c>
      <c r="AE96" s="210" t="str">
        <f t="shared" si="123"/>
        <v/>
      </c>
      <c r="AF96" s="210" t="str">
        <f t="shared" si="124"/>
        <v/>
      </c>
      <c r="AG96" s="210" t="str">
        <f t="shared" si="125"/>
        <v/>
      </c>
      <c r="AH96" s="210" t="str">
        <f t="shared" si="126"/>
        <v/>
      </c>
      <c r="AI96" s="210" t="str">
        <f t="shared" si="127"/>
        <v/>
      </c>
      <c r="AJ96" s="210" t="str">
        <f t="shared" si="128"/>
        <v/>
      </c>
      <c r="AK96" s="210" t="str">
        <f t="shared" si="129"/>
        <v/>
      </c>
      <c r="AL96" s="210" t="str">
        <f t="shared" si="130"/>
        <v/>
      </c>
      <c r="AM96" s="210" t="str">
        <f t="shared" si="131"/>
        <v/>
      </c>
      <c r="AN96" s="210" t="str">
        <f t="shared" si="132"/>
        <v/>
      </c>
      <c r="AO96" s="210" t="str">
        <f t="shared" si="133"/>
        <v/>
      </c>
      <c r="AP96" s="210" t="str">
        <f t="shared" si="134"/>
        <v/>
      </c>
      <c r="AQ96" s="210" t="str">
        <f t="shared" si="135"/>
        <v/>
      </c>
      <c r="AR96" s="210" t="str">
        <f t="shared" si="136"/>
        <v/>
      </c>
      <c r="AS96" s="210" t="str">
        <f t="shared" si="137"/>
        <v/>
      </c>
      <c r="AT96" s="210" t="str">
        <f t="shared" si="138"/>
        <v/>
      </c>
      <c r="AU96" s="210" t="str">
        <f t="shared" si="139"/>
        <v/>
      </c>
      <c r="AV96" s="210" t="str">
        <f t="shared" si="140"/>
        <v/>
      </c>
      <c r="AW96" s="210" t="str">
        <f t="shared" si="141"/>
        <v/>
      </c>
      <c r="AX96" s="210" t="str">
        <f t="shared" si="142"/>
        <v/>
      </c>
      <c r="AY96" s="210" t="str">
        <f t="shared" si="143"/>
        <v/>
      </c>
      <c r="AZ96" s="210" t="str">
        <f t="shared" si="144"/>
        <v/>
      </c>
      <c r="BA96" s="210" t="str">
        <f t="shared" si="145"/>
        <v/>
      </c>
      <c r="BB96" s="210" t="str">
        <f t="shared" si="146"/>
        <v/>
      </c>
      <c r="BC96" s="210" t="str">
        <f t="shared" si="147"/>
        <v/>
      </c>
      <c r="BD96" s="210" t="str">
        <f t="shared" si="148"/>
        <v/>
      </c>
      <c r="BE96" s="210" t="str">
        <f t="shared" si="149"/>
        <v/>
      </c>
      <c r="BF96" s="210" t="str">
        <f t="shared" si="150"/>
        <v/>
      </c>
      <c r="BG96" s="210" t="str">
        <f t="shared" si="151"/>
        <v/>
      </c>
      <c r="BH96" s="210" t="str">
        <f t="shared" si="152"/>
        <v/>
      </c>
      <c r="BI96" s="210" t="str">
        <f t="shared" si="153"/>
        <v/>
      </c>
      <c r="BJ96" s="210" t="str">
        <f t="shared" si="154"/>
        <v/>
      </c>
      <c r="BK96" s="210" t="str">
        <f t="shared" si="155"/>
        <v/>
      </c>
      <c r="BL96" s="210" t="str">
        <f t="shared" si="156"/>
        <v/>
      </c>
      <c r="BM96" s="210"/>
      <c r="BN96" s="210"/>
      <c r="BO96" s="210"/>
      <c r="BP96" s="210"/>
      <c r="BQ96" s="210"/>
      <c r="BR96" s="210"/>
      <c r="BS96" s="210"/>
      <c r="BT96" s="210"/>
      <c r="BU96" s="210"/>
      <c r="BV96" s="210"/>
      <c r="BW96" s="210"/>
      <c r="BX96" s="210"/>
      <c r="BY96" s="210"/>
      <c r="BZ96" s="210"/>
      <c r="CA96" s="210"/>
      <c r="CB96" s="210"/>
      <c r="CC96" s="210"/>
      <c r="CD96" s="210"/>
      <c r="CE96" s="251">
        <f t="shared" si="157"/>
        <v>0</v>
      </c>
      <c r="CF96" s="251">
        <f t="shared" si="158"/>
        <v>0</v>
      </c>
      <c r="CG96" s="251">
        <f t="shared" si="159"/>
        <v>0</v>
      </c>
      <c r="CH96" s="251">
        <f t="shared" si="160"/>
        <v>0</v>
      </c>
      <c r="CI96" s="251">
        <f t="shared" si="161"/>
        <v>0</v>
      </c>
      <c r="CJ96" s="251">
        <f t="shared" si="162"/>
        <v>0</v>
      </c>
      <c r="CK96" s="251">
        <f t="shared" si="163"/>
        <v>0</v>
      </c>
      <c r="CL96" s="251">
        <f t="shared" si="164"/>
        <v>0</v>
      </c>
      <c r="CM96" s="251">
        <f t="shared" si="165"/>
        <v>0</v>
      </c>
    </row>
    <row r="97" spans="1:91" ht="20.100000000000001" hidden="1" customHeight="1">
      <c r="A97" s="272"/>
      <c r="B97" s="273"/>
      <c r="C97" s="273"/>
      <c r="D97" s="272"/>
      <c r="E97" s="268">
        <f>[1]Woody!E97</f>
        <v>0</v>
      </c>
      <c r="F97" s="269">
        <f>[1]Woody!F97</f>
        <v>0</v>
      </c>
      <c r="G97" s="269">
        <f>[1]Woody!G97</f>
        <v>0</v>
      </c>
      <c r="H97" s="270"/>
      <c r="I97" s="270"/>
      <c r="J97" s="270"/>
      <c r="K97" s="270"/>
      <c r="L97" s="270"/>
      <c r="M97" s="270"/>
      <c r="N97" s="270"/>
      <c r="O97" s="270"/>
      <c r="P97" s="270"/>
      <c r="S97" s="252">
        <f t="shared" si="60"/>
        <v>0</v>
      </c>
      <c r="T97" s="210">
        <f t="shared" si="166"/>
        <v>0</v>
      </c>
      <c r="U97" s="210">
        <f t="shared" si="166"/>
        <v>0</v>
      </c>
      <c r="V97" s="210">
        <f t="shared" si="166"/>
        <v>0</v>
      </c>
      <c r="W97" s="210">
        <f t="shared" si="166"/>
        <v>0</v>
      </c>
      <c r="X97" s="210"/>
      <c r="Y97" s="210"/>
      <c r="Z97" s="210">
        <f t="shared" si="167"/>
        <v>0</v>
      </c>
      <c r="AC97" s="210" t="str">
        <f t="shared" si="121"/>
        <v/>
      </c>
      <c r="AD97" s="210" t="str">
        <f t="shared" si="122"/>
        <v/>
      </c>
      <c r="AE97" s="210" t="str">
        <f t="shared" si="123"/>
        <v/>
      </c>
      <c r="AF97" s="210" t="str">
        <f t="shared" si="124"/>
        <v/>
      </c>
      <c r="AG97" s="210" t="str">
        <f t="shared" si="125"/>
        <v/>
      </c>
      <c r="AH97" s="210" t="str">
        <f t="shared" si="126"/>
        <v/>
      </c>
      <c r="AI97" s="210" t="str">
        <f t="shared" si="127"/>
        <v/>
      </c>
      <c r="AJ97" s="210" t="str">
        <f t="shared" si="128"/>
        <v/>
      </c>
      <c r="AK97" s="210" t="str">
        <f t="shared" si="129"/>
        <v/>
      </c>
      <c r="AL97" s="210" t="str">
        <f t="shared" si="130"/>
        <v/>
      </c>
      <c r="AM97" s="210" t="str">
        <f t="shared" si="131"/>
        <v/>
      </c>
      <c r="AN97" s="210" t="str">
        <f t="shared" si="132"/>
        <v/>
      </c>
      <c r="AO97" s="210" t="str">
        <f t="shared" si="133"/>
        <v/>
      </c>
      <c r="AP97" s="210" t="str">
        <f t="shared" si="134"/>
        <v/>
      </c>
      <c r="AQ97" s="210" t="str">
        <f t="shared" si="135"/>
        <v/>
      </c>
      <c r="AR97" s="210" t="str">
        <f t="shared" si="136"/>
        <v/>
      </c>
      <c r="AS97" s="210" t="str">
        <f t="shared" si="137"/>
        <v/>
      </c>
      <c r="AT97" s="210" t="str">
        <f t="shared" si="138"/>
        <v/>
      </c>
      <c r="AU97" s="210" t="str">
        <f t="shared" si="139"/>
        <v/>
      </c>
      <c r="AV97" s="210" t="str">
        <f t="shared" si="140"/>
        <v/>
      </c>
      <c r="AW97" s="210" t="str">
        <f t="shared" si="141"/>
        <v/>
      </c>
      <c r="AX97" s="210" t="str">
        <f t="shared" si="142"/>
        <v/>
      </c>
      <c r="AY97" s="210" t="str">
        <f t="shared" si="143"/>
        <v/>
      </c>
      <c r="AZ97" s="210" t="str">
        <f t="shared" si="144"/>
        <v/>
      </c>
      <c r="BA97" s="210" t="str">
        <f t="shared" si="145"/>
        <v/>
      </c>
      <c r="BB97" s="210" t="str">
        <f t="shared" si="146"/>
        <v/>
      </c>
      <c r="BC97" s="210" t="str">
        <f t="shared" si="147"/>
        <v/>
      </c>
      <c r="BD97" s="210" t="str">
        <f t="shared" si="148"/>
        <v/>
      </c>
      <c r="BE97" s="210" t="str">
        <f t="shared" si="149"/>
        <v/>
      </c>
      <c r="BF97" s="210" t="str">
        <f t="shared" si="150"/>
        <v/>
      </c>
      <c r="BG97" s="210" t="str">
        <f t="shared" si="151"/>
        <v/>
      </c>
      <c r="BH97" s="210" t="str">
        <f t="shared" si="152"/>
        <v/>
      </c>
      <c r="BI97" s="210" t="str">
        <f t="shared" si="153"/>
        <v/>
      </c>
      <c r="BJ97" s="210" t="str">
        <f t="shared" si="154"/>
        <v/>
      </c>
      <c r="BK97" s="210" t="str">
        <f t="shared" si="155"/>
        <v/>
      </c>
      <c r="BL97" s="210" t="str">
        <f t="shared" si="156"/>
        <v/>
      </c>
      <c r="BM97" s="210"/>
      <c r="BN97" s="210"/>
      <c r="BO97" s="210"/>
      <c r="BP97" s="210"/>
      <c r="BQ97" s="210"/>
      <c r="BR97" s="210"/>
      <c r="BS97" s="210"/>
      <c r="BT97" s="210"/>
      <c r="BU97" s="210"/>
      <c r="BV97" s="210"/>
      <c r="BW97" s="210"/>
      <c r="BX97" s="210"/>
      <c r="BY97" s="210"/>
      <c r="BZ97" s="210"/>
      <c r="CA97" s="210"/>
      <c r="CB97" s="210"/>
      <c r="CC97" s="210"/>
      <c r="CD97" s="210"/>
      <c r="CE97" s="251">
        <f t="shared" si="157"/>
        <v>0</v>
      </c>
      <c r="CF97" s="251">
        <f t="shared" si="158"/>
        <v>0</v>
      </c>
      <c r="CG97" s="251">
        <f t="shared" si="159"/>
        <v>0</v>
      </c>
      <c r="CH97" s="251">
        <f t="shared" si="160"/>
        <v>0</v>
      </c>
      <c r="CI97" s="251">
        <f t="shared" si="161"/>
        <v>0</v>
      </c>
      <c r="CJ97" s="251">
        <f t="shared" si="162"/>
        <v>0</v>
      </c>
      <c r="CK97" s="251">
        <f t="shared" si="163"/>
        <v>0</v>
      </c>
      <c r="CL97" s="251">
        <f t="shared" si="164"/>
        <v>0</v>
      </c>
      <c r="CM97" s="251">
        <f t="shared" si="165"/>
        <v>0</v>
      </c>
    </row>
    <row r="98" spans="1:91" ht="20.100000000000001" hidden="1" customHeight="1">
      <c r="A98" s="272"/>
      <c r="B98" s="273"/>
      <c r="C98" s="273"/>
      <c r="D98" s="272"/>
      <c r="E98" s="268">
        <f>[1]Woody!E98</f>
        <v>0</v>
      </c>
      <c r="F98" s="269">
        <f>[1]Woody!F98</f>
        <v>0</v>
      </c>
      <c r="G98" s="269">
        <f>[1]Woody!G98</f>
        <v>0</v>
      </c>
      <c r="H98" s="270"/>
      <c r="I98" s="270"/>
      <c r="J98" s="270"/>
      <c r="K98" s="270"/>
      <c r="L98" s="270"/>
      <c r="M98" s="270"/>
      <c r="N98" s="270"/>
      <c r="O98" s="270"/>
      <c r="P98" s="270"/>
      <c r="S98" s="252">
        <f t="shared" si="60"/>
        <v>0</v>
      </c>
      <c r="T98" s="210">
        <f t="shared" si="166"/>
        <v>0</v>
      </c>
      <c r="U98" s="210">
        <f t="shared" si="166"/>
        <v>0</v>
      </c>
      <c r="V98" s="210">
        <f t="shared" si="166"/>
        <v>0</v>
      </c>
      <c r="W98" s="210">
        <f t="shared" si="166"/>
        <v>0</v>
      </c>
      <c r="X98" s="210"/>
      <c r="Y98" s="210"/>
      <c r="Z98" s="210">
        <f t="shared" si="167"/>
        <v>0</v>
      </c>
      <c r="AC98" s="210" t="str">
        <f t="shared" si="121"/>
        <v/>
      </c>
      <c r="AD98" s="210" t="str">
        <f t="shared" si="122"/>
        <v/>
      </c>
      <c r="AE98" s="210" t="str">
        <f t="shared" si="123"/>
        <v/>
      </c>
      <c r="AF98" s="210" t="str">
        <f t="shared" si="124"/>
        <v/>
      </c>
      <c r="AG98" s="210" t="str">
        <f t="shared" si="125"/>
        <v/>
      </c>
      <c r="AH98" s="210" t="str">
        <f t="shared" si="126"/>
        <v/>
      </c>
      <c r="AI98" s="210" t="str">
        <f t="shared" si="127"/>
        <v/>
      </c>
      <c r="AJ98" s="210" t="str">
        <f t="shared" si="128"/>
        <v/>
      </c>
      <c r="AK98" s="210" t="str">
        <f t="shared" si="129"/>
        <v/>
      </c>
      <c r="AL98" s="210" t="str">
        <f t="shared" si="130"/>
        <v/>
      </c>
      <c r="AM98" s="210" t="str">
        <f t="shared" si="131"/>
        <v/>
      </c>
      <c r="AN98" s="210" t="str">
        <f t="shared" si="132"/>
        <v/>
      </c>
      <c r="AO98" s="210" t="str">
        <f t="shared" si="133"/>
        <v/>
      </c>
      <c r="AP98" s="210" t="str">
        <f t="shared" si="134"/>
        <v/>
      </c>
      <c r="AQ98" s="210" t="str">
        <f t="shared" si="135"/>
        <v/>
      </c>
      <c r="AR98" s="210" t="str">
        <f t="shared" si="136"/>
        <v/>
      </c>
      <c r="AS98" s="210" t="str">
        <f t="shared" si="137"/>
        <v/>
      </c>
      <c r="AT98" s="210" t="str">
        <f t="shared" si="138"/>
        <v/>
      </c>
      <c r="AU98" s="210" t="str">
        <f t="shared" si="139"/>
        <v/>
      </c>
      <c r="AV98" s="210" t="str">
        <f t="shared" si="140"/>
        <v/>
      </c>
      <c r="AW98" s="210" t="str">
        <f t="shared" si="141"/>
        <v/>
      </c>
      <c r="AX98" s="210" t="str">
        <f t="shared" si="142"/>
        <v/>
      </c>
      <c r="AY98" s="210" t="str">
        <f t="shared" si="143"/>
        <v/>
      </c>
      <c r="AZ98" s="210" t="str">
        <f t="shared" si="144"/>
        <v/>
      </c>
      <c r="BA98" s="210" t="str">
        <f t="shared" si="145"/>
        <v/>
      </c>
      <c r="BB98" s="210" t="str">
        <f t="shared" si="146"/>
        <v/>
      </c>
      <c r="BC98" s="210" t="str">
        <f t="shared" si="147"/>
        <v/>
      </c>
      <c r="BD98" s="210" t="str">
        <f t="shared" si="148"/>
        <v/>
      </c>
      <c r="BE98" s="210" t="str">
        <f t="shared" si="149"/>
        <v/>
      </c>
      <c r="BF98" s="210" t="str">
        <f t="shared" si="150"/>
        <v/>
      </c>
      <c r="BG98" s="210" t="str">
        <f t="shared" si="151"/>
        <v/>
      </c>
      <c r="BH98" s="210" t="str">
        <f t="shared" si="152"/>
        <v/>
      </c>
      <c r="BI98" s="210" t="str">
        <f t="shared" si="153"/>
        <v/>
      </c>
      <c r="BJ98" s="210" t="str">
        <f t="shared" si="154"/>
        <v/>
      </c>
      <c r="BK98" s="210" t="str">
        <f t="shared" si="155"/>
        <v/>
      </c>
      <c r="BL98" s="210" t="str">
        <f t="shared" si="156"/>
        <v/>
      </c>
      <c r="BM98" s="210"/>
      <c r="BN98" s="210"/>
      <c r="BO98" s="210"/>
      <c r="BP98" s="210"/>
      <c r="BQ98" s="210"/>
      <c r="BR98" s="210"/>
      <c r="BS98" s="210"/>
      <c r="BT98" s="210"/>
      <c r="BU98" s="210"/>
      <c r="BV98" s="210"/>
      <c r="BW98" s="210"/>
      <c r="BX98" s="210"/>
      <c r="BY98" s="210"/>
      <c r="BZ98" s="210"/>
      <c r="CA98" s="210"/>
      <c r="CB98" s="210"/>
      <c r="CC98" s="210"/>
      <c r="CD98" s="210"/>
      <c r="CE98" s="251">
        <f t="shared" si="157"/>
        <v>0</v>
      </c>
      <c r="CF98" s="251">
        <f t="shared" si="158"/>
        <v>0</v>
      </c>
      <c r="CG98" s="251">
        <f t="shared" si="159"/>
        <v>0</v>
      </c>
      <c r="CH98" s="251">
        <f t="shared" si="160"/>
        <v>0</v>
      </c>
      <c r="CI98" s="251">
        <f t="shared" si="161"/>
        <v>0</v>
      </c>
      <c r="CJ98" s="251">
        <f t="shared" si="162"/>
        <v>0</v>
      </c>
      <c r="CK98" s="251">
        <f t="shared" si="163"/>
        <v>0</v>
      </c>
      <c r="CL98" s="251">
        <f t="shared" si="164"/>
        <v>0</v>
      </c>
      <c r="CM98" s="251">
        <f t="shared" si="165"/>
        <v>0</v>
      </c>
    </row>
    <row r="99" spans="1:91" ht="20.100000000000001" hidden="1" customHeight="1">
      <c r="A99" s="272"/>
      <c r="B99" s="273"/>
      <c r="C99" s="273"/>
      <c r="D99" s="272"/>
      <c r="E99" s="268">
        <f>[1]Woody!E99</f>
        <v>0</v>
      </c>
      <c r="F99" s="269">
        <f>[1]Woody!F99</f>
        <v>0</v>
      </c>
      <c r="G99" s="269">
        <f>[1]Woody!G99</f>
        <v>0</v>
      </c>
      <c r="H99" s="270"/>
      <c r="I99" s="270"/>
      <c r="J99" s="270"/>
      <c r="K99" s="270"/>
      <c r="L99" s="270"/>
      <c r="M99" s="270"/>
      <c r="N99" s="270"/>
      <c r="O99" s="270"/>
      <c r="P99" s="270"/>
      <c r="S99" s="252">
        <f t="shared" ref="S99:S142" si="168">SUM(H99:P99)</f>
        <v>0</v>
      </c>
      <c r="T99" s="210">
        <f t="shared" si="166"/>
        <v>0</v>
      </c>
      <c r="U99" s="210">
        <f t="shared" si="166"/>
        <v>0</v>
      </c>
      <c r="V99" s="210">
        <f t="shared" si="166"/>
        <v>0</v>
      </c>
      <c r="W99" s="210">
        <f t="shared" si="166"/>
        <v>0</v>
      </c>
      <c r="X99" s="210"/>
      <c r="Y99" s="210"/>
      <c r="Z99" s="210">
        <f t="shared" si="167"/>
        <v>0</v>
      </c>
      <c r="AC99" s="210" t="str">
        <f t="shared" si="121"/>
        <v/>
      </c>
      <c r="AD99" s="210" t="str">
        <f t="shared" si="122"/>
        <v/>
      </c>
      <c r="AE99" s="210" t="str">
        <f t="shared" si="123"/>
        <v/>
      </c>
      <c r="AF99" s="210" t="str">
        <f t="shared" si="124"/>
        <v/>
      </c>
      <c r="AG99" s="210" t="str">
        <f t="shared" si="125"/>
        <v/>
      </c>
      <c r="AH99" s="210" t="str">
        <f t="shared" si="126"/>
        <v/>
      </c>
      <c r="AI99" s="210" t="str">
        <f t="shared" si="127"/>
        <v/>
      </c>
      <c r="AJ99" s="210" t="str">
        <f t="shared" si="128"/>
        <v/>
      </c>
      <c r="AK99" s="210" t="str">
        <f t="shared" si="129"/>
        <v/>
      </c>
      <c r="AL99" s="210" t="str">
        <f t="shared" si="130"/>
        <v/>
      </c>
      <c r="AM99" s="210" t="str">
        <f t="shared" si="131"/>
        <v/>
      </c>
      <c r="AN99" s="210" t="str">
        <f t="shared" si="132"/>
        <v/>
      </c>
      <c r="AO99" s="210" t="str">
        <f t="shared" si="133"/>
        <v/>
      </c>
      <c r="AP99" s="210" t="str">
        <f t="shared" si="134"/>
        <v/>
      </c>
      <c r="AQ99" s="210" t="str">
        <f t="shared" si="135"/>
        <v/>
      </c>
      <c r="AR99" s="210" t="str">
        <f t="shared" si="136"/>
        <v/>
      </c>
      <c r="AS99" s="210" t="str">
        <f t="shared" si="137"/>
        <v/>
      </c>
      <c r="AT99" s="210" t="str">
        <f t="shared" si="138"/>
        <v/>
      </c>
      <c r="AU99" s="210" t="str">
        <f t="shared" si="139"/>
        <v/>
      </c>
      <c r="AV99" s="210" t="str">
        <f t="shared" si="140"/>
        <v/>
      </c>
      <c r="AW99" s="210" t="str">
        <f t="shared" si="141"/>
        <v/>
      </c>
      <c r="AX99" s="210" t="str">
        <f t="shared" si="142"/>
        <v/>
      </c>
      <c r="AY99" s="210" t="str">
        <f t="shared" si="143"/>
        <v/>
      </c>
      <c r="AZ99" s="210" t="str">
        <f t="shared" si="144"/>
        <v/>
      </c>
      <c r="BA99" s="210" t="str">
        <f t="shared" si="145"/>
        <v/>
      </c>
      <c r="BB99" s="210" t="str">
        <f t="shared" si="146"/>
        <v/>
      </c>
      <c r="BC99" s="210" t="str">
        <f t="shared" si="147"/>
        <v/>
      </c>
      <c r="BD99" s="210" t="str">
        <f t="shared" si="148"/>
        <v/>
      </c>
      <c r="BE99" s="210" t="str">
        <f t="shared" si="149"/>
        <v/>
      </c>
      <c r="BF99" s="210" t="str">
        <f t="shared" si="150"/>
        <v/>
      </c>
      <c r="BG99" s="210" t="str">
        <f t="shared" si="151"/>
        <v/>
      </c>
      <c r="BH99" s="210" t="str">
        <f t="shared" si="152"/>
        <v/>
      </c>
      <c r="BI99" s="210" t="str">
        <f t="shared" si="153"/>
        <v/>
      </c>
      <c r="BJ99" s="210" t="str">
        <f t="shared" si="154"/>
        <v/>
      </c>
      <c r="BK99" s="210" t="str">
        <f t="shared" si="155"/>
        <v/>
      </c>
      <c r="BL99" s="210" t="str">
        <f t="shared" si="156"/>
        <v/>
      </c>
      <c r="BM99" s="210"/>
      <c r="BN99" s="210"/>
      <c r="BO99" s="210"/>
      <c r="BP99" s="210"/>
      <c r="BQ99" s="210"/>
      <c r="BR99" s="210"/>
      <c r="BS99" s="210"/>
      <c r="BT99" s="210"/>
      <c r="BU99" s="210"/>
      <c r="BV99" s="210"/>
      <c r="BW99" s="210"/>
      <c r="BX99" s="210"/>
      <c r="BY99" s="210"/>
      <c r="BZ99" s="210"/>
      <c r="CA99" s="210"/>
      <c r="CB99" s="210"/>
      <c r="CC99" s="210"/>
      <c r="CD99" s="210"/>
      <c r="CE99" s="251">
        <f t="shared" si="157"/>
        <v>0</v>
      </c>
      <c r="CF99" s="251">
        <f t="shared" si="158"/>
        <v>0</v>
      </c>
      <c r="CG99" s="251">
        <f t="shared" si="159"/>
        <v>0</v>
      </c>
      <c r="CH99" s="251">
        <f t="shared" si="160"/>
        <v>0</v>
      </c>
      <c r="CI99" s="251">
        <f t="shared" si="161"/>
        <v>0</v>
      </c>
      <c r="CJ99" s="251">
        <f t="shared" si="162"/>
        <v>0</v>
      </c>
      <c r="CK99" s="251">
        <f t="shared" si="163"/>
        <v>0</v>
      </c>
      <c r="CL99" s="251">
        <f t="shared" si="164"/>
        <v>0</v>
      </c>
      <c r="CM99" s="251">
        <f t="shared" si="165"/>
        <v>0</v>
      </c>
    </row>
    <row r="100" spans="1:91" ht="20.100000000000001" hidden="1" customHeight="1">
      <c r="A100" s="272"/>
      <c r="B100" s="273"/>
      <c r="C100" s="273"/>
      <c r="D100" s="272"/>
      <c r="E100" s="268">
        <f>[1]Woody!E100</f>
        <v>0</v>
      </c>
      <c r="F100" s="269">
        <f>[1]Woody!F100</f>
        <v>0</v>
      </c>
      <c r="G100" s="269">
        <f>[1]Woody!G100</f>
        <v>0</v>
      </c>
      <c r="H100" s="270"/>
      <c r="I100" s="270"/>
      <c r="J100" s="270"/>
      <c r="K100" s="270"/>
      <c r="L100" s="270"/>
      <c r="M100" s="270"/>
      <c r="N100" s="270"/>
      <c r="O100" s="270"/>
      <c r="P100" s="270"/>
      <c r="S100" s="252">
        <f t="shared" si="168"/>
        <v>0</v>
      </c>
      <c r="T100" s="210">
        <f t="shared" si="166"/>
        <v>0</v>
      </c>
      <c r="U100" s="210">
        <f t="shared" si="166"/>
        <v>0</v>
      </c>
      <c r="V100" s="210">
        <f t="shared" si="166"/>
        <v>0</v>
      </c>
      <c r="W100" s="210">
        <f t="shared" si="166"/>
        <v>0</v>
      </c>
      <c r="X100" s="210"/>
      <c r="Y100" s="210"/>
      <c r="Z100" s="210">
        <f t="shared" si="167"/>
        <v>0</v>
      </c>
      <c r="AC100" s="210" t="str">
        <f t="shared" si="121"/>
        <v/>
      </c>
      <c r="AD100" s="210" t="str">
        <f t="shared" si="122"/>
        <v/>
      </c>
      <c r="AE100" s="210" t="str">
        <f t="shared" si="123"/>
        <v/>
      </c>
      <c r="AF100" s="210" t="str">
        <f t="shared" si="124"/>
        <v/>
      </c>
      <c r="AG100" s="210" t="str">
        <f t="shared" si="125"/>
        <v/>
      </c>
      <c r="AH100" s="210" t="str">
        <f t="shared" si="126"/>
        <v/>
      </c>
      <c r="AI100" s="210" t="str">
        <f t="shared" si="127"/>
        <v/>
      </c>
      <c r="AJ100" s="210" t="str">
        <f t="shared" si="128"/>
        <v/>
      </c>
      <c r="AK100" s="210" t="str">
        <f t="shared" si="129"/>
        <v/>
      </c>
      <c r="AL100" s="210" t="str">
        <f t="shared" si="130"/>
        <v/>
      </c>
      <c r="AM100" s="210" t="str">
        <f t="shared" si="131"/>
        <v/>
      </c>
      <c r="AN100" s="210" t="str">
        <f t="shared" si="132"/>
        <v/>
      </c>
      <c r="AO100" s="210" t="str">
        <f t="shared" si="133"/>
        <v/>
      </c>
      <c r="AP100" s="210" t="str">
        <f t="shared" si="134"/>
        <v/>
      </c>
      <c r="AQ100" s="210" t="str">
        <f t="shared" si="135"/>
        <v/>
      </c>
      <c r="AR100" s="210" t="str">
        <f t="shared" si="136"/>
        <v/>
      </c>
      <c r="AS100" s="210" t="str">
        <f t="shared" si="137"/>
        <v/>
      </c>
      <c r="AT100" s="210" t="str">
        <f t="shared" si="138"/>
        <v/>
      </c>
      <c r="AU100" s="210" t="str">
        <f t="shared" si="139"/>
        <v/>
      </c>
      <c r="AV100" s="210" t="str">
        <f t="shared" si="140"/>
        <v/>
      </c>
      <c r="AW100" s="210" t="str">
        <f t="shared" si="141"/>
        <v/>
      </c>
      <c r="AX100" s="210" t="str">
        <f t="shared" si="142"/>
        <v/>
      </c>
      <c r="AY100" s="210" t="str">
        <f t="shared" si="143"/>
        <v/>
      </c>
      <c r="AZ100" s="210" t="str">
        <f t="shared" si="144"/>
        <v/>
      </c>
      <c r="BA100" s="210" t="str">
        <f t="shared" si="145"/>
        <v/>
      </c>
      <c r="BB100" s="210" t="str">
        <f t="shared" si="146"/>
        <v/>
      </c>
      <c r="BC100" s="210" t="str">
        <f t="shared" si="147"/>
        <v/>
      </c>
      <c r="BD100" s="210" t="str">
        <f t="shared" si="148"/>
        <v/>
      </c>
      <c r="BE100" s="210" t="str">
        <f t="shared" si="149"/>
        <v/>
      </c>
      <c r="BF100" s="210" t="str">
        <f t="shared" si="150"/>
        <v/>
      </c>
      <c r="BG100" s="210" t="str">
        <f t="shared" si="151"/>
        <v/>
      </c>
      <c r="BH100" s="210" t="str">
        <f t="shared" si="152"/>
        <v/>
      </c>
      <c r="BI100" s="210" t="str">
        <f t="shared" si="153"/>
        <v/>
      </c>
      <c r="BJ100" s="210" t="str">
        <f t="shared" si="154"/>
        <v/>
      </c>
      <c r="BK100" s="210" t="str">
        <f t="shared" si="155"/>
        <v/>
      </c>
      <c r="BL100" s="210" t="str">
        <f t="shared" si="156"/>
        <v/>
      </c>
      <c r="BM100" s="210"/>
      <c r="BN100" s="210"/>
      <c r="BO100" s="210"/>
      <c r="BP100" s="210"/>
      <c r="BQ100" s="210"/>
      <c r="BR100" s="210"/>
      <c r="BS100" s="210"/>
      <c r="BT100" s="210"/>
      <c r="BU100" s="210"/>
      <c r="BV100" s="210"/>
      <c r="BW100" s="210"/>
      <c r="BX100" s="210"/>
      <c r="BY100" s="210"/>
      <c r="BZ100" s="210"/>
      <c r="CA100" s="210"/>
      <c r="CB100" s="210"/>
      <c r="CC100" s="210"/>
      <c r="CD100" s="210"/>
      <c r="CE100" s="251">
        <f t="shared" si="157"/>
        <v>0</v>
      </c>
      <c r="CF100" s="251">
        <f t="shared" si="158"/>
        <v>0</v>
      </c>
      <c r="CG100" s="251">
        <f t="shared" si="159"/>
        <v>0</v>
      </c>
      <c r="CH100" s="251">
        <f t="shared" si="160"/>
        <v>0</v>
      </c>
      <c r="CI100" s="251">
        <f t="shared" si="161"/>
        <v>0</v>
      </c>
      <c r="CJ100" s="251">
        <f t="shared" si="162"/>
        <v>0</v>
      </c>
      <c r="CK100" s="251">
        <f t="shared" si="163"/>
        <v>0</v>
      </c>
      <c r="CL100" s="251">
        <f t="shared" si="164"/>
        <v>0</v>
      </c>
      <c r="CM100" s="251">
        <f t="shared" si="165"/>
        <v>0</v>
      </c>
    </row>
    <row r="101" spans="1:91" ht="20.100000000000001" hidden="1" customHeight="1">
      <c r="A101" s="272"/>
      <c r="B101" s="273"/>
      <c r="C101" s="273"/>
      <c r="D101" s="272"/>
      <c r="E101" s="268">
        <f>[1]Woody!E101</f>
        <v>0</v>
      </c>
      <c r="F101" s="269">
        <f>[1]Woody!F101</f>
        <v>0</v>
      </c>
      <c r="G101" s="269">
        <f>[1]Woody!G101</f>
        <v>0</v>
      </c>
      <c r="H101" s="270"/>
      <c r="I101" s="270"/>
      <c r="J101" s="270"/>
      <c r="K101" s="270"/>
      <c r="L101" s="270"/>
      <c r="M101" s="270"/>
      <c r="N101" s="270"/>
      <c r="O101" s="270"/>
      <c r="P101" s="270"/>
      <c r="S101" s="252">
        <f t="shared" si="168"/>
        <v>0</v>
      </c>
      <c r="T101" s="210">
        <f t="shared" si="166"/>
        <v>0</v>
      </c>
      <c r="U101" s="210">
        <f t="shared" si="166"/>
        <v>0</v>
      </c>
      <c r="V101" s="210">
        <f t="shared" si="166"/>
        <v>0</v>
      </c>
      <c r="W101" s="210">
        <f t="shared" si="166"/>
        <v>0</v>
      </c>
      <c r="X101" s="210"/>
      <c r="Y101" s="210"/>
      <c r="Z101" s="210">
        <f t="shared" si="167"/>
        <v>0</v>
      </c>
      <c r="AC101" s="210" t="str">
        <f t="shared" ref="AC101:AC132" si="169">IF($E101=$AB$2,H101*$T101,"")</f>
        <v/>
      </c>
      <c r="AD101" s="210" t="str">
        <f t="shared" ref="AD101:AD132" si="170">IF($E101=$AB$2,I101*$T101,"")</f>
        <v/>
      </c>
      <c r="AE101" s="210" t="str">
        <f t="shared" ref="AE101:AE132" si="171">IF($E101=$AB$2,J101*$T101,"")</f>
        <v/>
      </c>
      <c r="AF101" s="210" t="str">
        <f t="shared" ref="AF101:AF132" si="172">IF($E101=$AB$2,K101*$T101,"")</f>
        <v/>
      </c>
      <c r="AG101" s="210" t="str">
        <f t="shared" ref="AG101:AG132" si="173">IF($E101=$AB$2,L101*$T101,"")</f>
        <v/>
      </c>
      <c r="AH101" s="210" t="str">
        <f t="shared" ref="AH101:AH132" si="174">IF($E101=$AB$2,M101*$T101,"")</f>
        <v/>
      </c>
      <c r="AI101" s="210" t="str">
        <f t="shared" ref="AI101:AI132" si="175">IF($E101=$AB$2,N101*$T101,"")</f>
        <v/>
      </c>
      <c r="AJ101" s="210" t="str">
        <f t="shared" ref="AJ101:AJ132" si="176">IF($E101=$AB$2,O101*$T101,"")</f>
        <v/>
      </c>
      <c r="AK101" s="210" t="str">
        <f t="shared" ref="AK101:AK132" si="177">IF($E101=$AB$2,P101*$T101,"")</f>
        <v/>
      </c>
      <c r="AL101" s="210" t="str">
        <f t="shared" ref="AL101:AL132" si="178">IF($E101=$AB$3,H101*$U101,"")</f>
        <v/>
      </c>
      <c r="AM101" s="210" t="str">
        <f t="shared" ref="AM101:AM132" si="179">IF($E101=$AB$3,I101*$U101,"")</f>
        <v/>
      </c>
      <c r="AN101" s="210" t="str">
        <f t="shared" ref="AN101:AN132" si="180">IF($E101=$AB$3,J101*$U101,"")</f>
        <v/>
      </c>
      <c r="AO101" s="210" t="str">
        <f t="shared" ref="AO101:AO132" si="181">IF($E101=$AB$3,K101*$U101,"")</f>
        <v/>
      </c>
      <c r="AP101" s="210" t="str">
        <f t="shared" ref="AP101:AP132" si="182">IF($E101=$AB$3,L101*$U101,"")</f>
        <v/>
      </c>
      <c r="AQ101" s="210" t="str">
        <f t="shared" ref="AQ101:AQ132" si="183">IF($E101=$AB$3,M101*$U101,"")</f>
        <v/>
      </c>
      <c r="AR101" s="210" t="str">
        <f t="shared" ref="AR101:AR132" si="184">IF($E101=$AB$3,N101*$U101,"")</f>
        <v/>
      </c>
      <c r="AS101" s="210" t="str">
        <f t="shared" ref="AS101:AS132" si="185">IF($E101=$AB$3,O101*$U101,"")</f>
        <v/>
      </c>
      <c r="AT101" s="210" t="str">
        <f t="shared" ref="AT101:AT132" si="186">IF($E101=$AB$3,P101*$U101,"")</f>
        <v/>
      </c>
      <c r="AU101" s="210" t="str">
        <f t="shared" ref="AU101:AU132" si="187">IF($E101=$AB$4,H101*$V101,"")</f>
        <v/>
      </c>
      <c r="AV101" s="210" t="str">
        <f t="shared" ref="AV101:AV132" si="188">IF($E101=$AB$4,I101*$V101,"")</f>
        <v/>
      </c>
      <c r="AW101" s="210" t="str">
        <f t="shared" ref="AW101:AW132" si="189">IF($E101=$AB$4,J101*$V101,"")</f>
        <v/>
      </c>
      <c r="AX101" s="210" t="str">
        <f t="shared" ref="AX101:AX132" si="190">IF($E101=$AB$4,K101*$V101,"")</f>
        <v/>
      </c>
      <c r="AY101" s="210" t="str">
        <f t="shared" ref="AY101:AY132" si="191">IF($E101=$AB$4,L101*$V101,"")</f>
        <v/>
      </c>
      <c r="AZ101" s="210" t="str">
        <f t="shared" ref="AZ101:AZ132" si="192">IF($E101=$AB$4,M101*$V101,"")</f>
        <v/>
      </c>
      <c r="BA101" s="210" t="str">
        <f t="shared" ref="BA101:BA132" si="193">IF($E101=$AB$4,N101*$V101,"")</f>
        <v/>
      </c>
      <c r="BB101" s="210" t="str">
        <f t="shared" ref="BB101:BB132" si="194">IF($E101=$AB$4,O101*$V101,"")</f>
        <v/>
      </c>
      <c r="BC101" s="210" t="str">
        <f t="shared" ref="BC101:BC132" si="195">IF($E101=$AB$4,P101*$V101,"")</f>
        <v/>
      </c>
      <c r="BD101" s="210" t="str">
        <f t="shared" ref="BD101:BD132" si="196">IF($E101=$AB$5,H101*$W101,"")</f>
        <v/>
      </c>
      <c r="BE101" s="210" t="str">
        <f t="shared" ref="BE101:BE132" si="197">IF($E101=$AB$5,I101*$W101,"")</f>
        <v/>
      </c>
      <c r="BF101" s="210" t="str">
        <f t="shared" ref="BF101:BF132" si="198">IF($E101=$AB$5,J101*$W101,"")</f>
        <v/>
      </c>
      <c r="BG101" s="210" t="str">
        <f t="shared" ref="BG101:BG132" si="199">IF($E101=$AB$5,K101*$W101,"")</f>
        <v/>
      </c>
      <c r="BH101" s="210" t="str">
        <f t="shared" ref="BH101:BH132" si="200">IF($E101=$AB$5,L101*$W101,"")</f>
        <v/>
      </c>
      <c r="BI101" s="210" t="str">
        <f t="shared" ref="BI101:BI132" si="201">IF($E101=$AB$5,M101*$W101,"")</f>
        <v/>
      </c>
      <c r="BJ101" s="210" t="str">
        <f t="shared" ref="BJ101:BJ132" si="202">IF($E101=$AB$5,N101*$W101,"")</f>
        <v/>
      </c>
      <c r="BK101" s="210" t="str">
        <f t="shared" ref="BK101:BK132" si="203">IF($E101=$AB$5,O101*$W101,"")</f>
        <v/>
      </c>
      <c r="BL101" s="210" t="str">
        <f t="shared" ref="BL101:BL132" si="204">IF($E101=$AB$5,P101*$W101,"")</f>
        <v/>
      </c>
      <c r="BM101" s="210"/>
      <c r="BN101" s="210"/>
      <c r="BO101" s="210"/>
      <c r="BP101" s="210"/>
      <c r="BQ101" s="210"/>
      <c r="BR101" s="210"/>
      <c r="BS101" s="210"/>
      <c r="BT101" s="210"/>
      <c r="BU101" s="210"/>
      <c r="BV101" s="210"/>
      <c r="BW101" s="210"/>
      <c r="BX101" s="210"/>
      <c r="BY101" s="210"/>
      <c r="BZ101" s="210"/>
      <c r="CA101" s="210"/>
      <c r="CB101" s="210"/>
      <c r="CC101" s="210"/>
      <c r="CD101" s="210"/>
      <c r="CE101" s="251">
        <f t="shared" ref="CE101:CE132" si="205">$Z101*H101</f>
        <v>0</v>
      </c>
      <c r="CF101" s="251">
        <f t="shared" ref="CF101:CF132" si="206">$Z101*I101</f>
        <v>0</v>
      </c>
      <c r="CG101" s="251">
        <f t="shared" ref="CG101:CG132" si="207">$Z101*J101</f>
        <v>0</v>
      </c>
      <c r="CH101" s="251">
        <f t="shared" ref="CH101:CH132" si="208">$Z101*K101</f>
        <v>0</v>
      </c>
      <c r="CI101" s="251">
        <f t="shared" ref="CI101:CI132" si="209">$Z101*L101</f>
        <v>0</v>
      </c>
      <c r="CJ101" s="251">
        <f t="shared" ref="CJ101:CJ132" si="210">$Z101*M101</f>
        <v>0</v>
      </c>
      <c r="CK101" s="251">
        <f t="shared" ref="CK101:CK132" si="211">$Z101*N101</f>
        <v>0</v>
      </c>
      <c r="CL101" s="251">
        <f t="shared" ref="CL101:CL132" si="212">$Z101*O101</f>
        <v>0</v>
      </c>
      <c r="CM101" s="251">
        <f t="shared" ref="CM101:CM132" si="213">$Z101*P101</f>
        <v>0</v>
      </c>
    </row>
    <row r="102" spans="1:91" ht="20.100000000000001" hidden="1" customHeight="1">
      <c r="A102" s="272"/>
      <c r="B102" s="273"/>
      <c r="C102" s="273"/>
      <c r="D102" s="272"/>
      <c r="E102" s="268">
        <f>[1]Woody!E102</f>
        <v>0</v>
      </c>
      <c r="F102" s="269">
        <f>[1]Woody!F102</f>
        <v>0</v>
      </c>
      <c r="G102" s="269">
        <f>[1]Woody!G102</f>
        <v>0</v>
      </c>
      <c r="H102" s="270"/>
      <c r="I102" s="270"/>
      <c r="J102" s="270"/>
      <c r="K102" s="270"/>
      <c r="L102" s="270"/>
      <c r="M102" s="270"/>
      <c r="N102" s="270"/>
      <c r="O102" s="270"/>
      <c r="P102" s="270"/>
      <c r="S102" s="252">
        <f t="shared" si="168"/>
        <v>0</v>
      </c>
      <c r="T102" s="210">
        <f t="shared" ref="T102:W142" si="214">IF($E102=T$4,$G102-$F102,0)</f>
        <v>0</v>
      </c>
      <c r="U102" s="210">
        <f t="shared" si="214"/>
        <v>0</v>
      </c>
      <c r="V102" s="210">
        <f t="shared" si="214"/>
        <v>0</v>
      </c>
      <c r="W102" s="210">
        <f t="shared" si="214"/>
        <v>0</v>
      </c>
      <c r="X102" s="210"/>
      <c r="Y102" s="210"/>
      <c r="Z102" s="210">
        <f t="shared" si="167"/>
        <v>0</v>
      </c>
      <c r="AC102" s="210" t="str">
        <f t="shared" si="169"/>
        <v/>
      </c>
      <c r="AD102" s="210" t="str">
        <f t="shared" si="170"/>
        <v/>
      </c>
      <c r="AE102" s="210" t="str">
        <f t="shared" si="171"/>
        <v/>
      </c>
      <c r="AF102" s="210" t="str">
        <f t="shared" si="172"/>
        <v/>
      </c>
      <c r="AG102" s="210" t="str">
        <f t="shared" si="173"/>
        <v/>
      </c>
      <c r="AH102" s="210" t="str">
        <f t="shared" si="174"/>
        <v/>
      </c>
      <c r="AI102" s="210" t="str">
        <f t="shared" si="175"/>
        <v/>
      </c>
      <c r="AJ102" s="210" t="str">
        <f t="shared" si="176"/>
        <v/>
      </c>
      <c r="AK102" s="210" t="str">
        <f t="shared" si="177"/>
        <v/>
      </c>
      <c r="AL102" s="210" t="str">
        <f t="shared" si="178"/>
        <v/>
      </c>
      <c r="AM102" s="210" t="str">
        <f t="shared" si="179"/>
        <v/>
      </c>
      <c r="AN102" s="210" t="str">
        <f t="shared" si="180"/>
        <v/>
      </c>
      <c r="AO102" s="210" t="str">
        <f t="shared" si="181"/>
        <v/>
      </c>
      <c r="AP102" s="210" t="str">
        <f t="shared" si="182"/>
        <v/>
      </c>
      <c r="AQ102" s="210" t="str">
        <f t="shared" si="183"/>
        <v/>
      </c>
      <c r="AR102" s="210" t="str">
        <f t="shared" si="184"/>
        <v/>
      </c>
      <c r="AS102" s="210" t="str">
        <f t="shared" si="185"/>
        <v/>
      </c>
      <c r="AT102" s="210" t="str">
        <f t="shared" si="186"/>
        <v/>
      </c>
      <c r="AU102" s="210" t="str">
        <f t="shared" si="187"/>
        <v/>
      </c>
      <c r="AV102" s="210" t="str">
        <f t="shared" si="188"/>
        <v/>
      </c>
      <c r="AW102" s="210" t="str">
        <f t="shared" si="189"/>
        <v/>
      </c>
      <c r="AX102" s="210" t="str">
        <f t="shared" si="190"/>
        <v/>
      </c>
      <c r="AY102" s="210" t="str">
        <f t="shared" si="191"/>
        <v/>
      </c>
      <c r="AZ102" s="210" t="str">
        <f t="shared" si="192"/>
        <v/>
      </c>
      <c r="BA102" s="210" t="str">
        <f t="shared" si="193"/>
        <v/>
      </c>
      <c r="BB102" s="210" t="str">
        <f t="shared" si="194"/>
        <v/>
      </c>
      <c r="BC102" s="210" t="str">
        <f t="shared" si="195"/>
        <v/>
      </c>
      <c r="BD102" s="210" t="str">
        <f t="shared" si="196"/>
        <v/>
      </c>
      <c r="BE102" s="210" t="str">
        <f t="shared" si="197"/>
        <v/>
      </c>
      <c r="BF102" s="210" t="str">
        <f t="shared" si="198"/>
        <v/>
      </c>
      <c r="BG102" s="210" t="str">
        <f t="shared" si="199"/>
        <v/>
      </c>
      <c r="BH102" s="210" t="str">
        <f t="shared" si="200"/>
        <v/>
      </c>
      <c r="BI102" s="210" t="str">
        <f t="shared" si="201"/>
        <v/>
      </c>
      <c r="BJ102" s="210" t="str">
        <f t="shared" si="202"/>
        <v/>
      </c>
      <c r="BK102" s="210" t="str">
        <f t="shared" si="203"/>
        <v/>
      </c>
      <c r="BL102" s="210" t="str">
        <f t="shared" si="204"/>
        <v/>
      </c>
      <c r="BM102" s="210"/>
      <c r="BN102" s="210"/>
      <c r="BO102" s="210"/>
      <c r="BP102" s="210"/>
      <c r="BQ102" s="210"/>
      <c r="BR102" s="210"/>
      <c r="BS102" s="210"/>
      <c r="BT102" s="210"/>
      <c r="BU102" s="210"/>
      <c r="BV102" s="210"/>
      <c r="BW102" s="210"/>
      <c r="BX102" s="210"/>
      <c r="BY102" s="210"/>
      <c r="BZ102" s="210"/>
      <c r="CA102" s="210"/>
      <c r="CB102" s="210"/>
      <c r="CC102" s="210"/>
      <c r="CD102" s="210"/>
      <c r="CE102" s="251">
        <f t="shared" si="205"/>
        <v>0</v>
      </c>
      <c r="CF102" s="251">
        <f t="shared" si="206"/>
        <v>0</v>
      </c>
      <c r="CG102" s="251">
        <f t="shared" si="207"/>
        <v>0</v>
      </c>
      <c r="CH102" s="251">
        <f t="shared" si="208"/>
        <v>0</v>
      </c>
      <c r="CI102" s="251">
        <f t="shared" si="209"/>
        <v>0</v>
      </c>
      <c r="CJ102" s="251">
        <f t="shared" si="210"/>
        <v>0</v>
      </c>
      <c r="CK102" s="251">
        <f t="shared" si="211"/>
        <v>0</v>
      </c>
      <c r="CL102" s="251">
        <f t="shared" si="212"/>
        <v>0</v>
      </c>
      <c r="CM102" s="251">
        <f t="shared" si="213"/>
        <v>0</v>
      </c>
    </row>
    <row r="103" spans="1:91" ht="20.100000000000001" hidden="1" customHeight="1">
      <c r="A103" s="272"/>
      <c r="B103" s="273"/>
      <c r="C103" s="273"/>
      <c r="D103" s="272"/>
      <c r="E103" s="268">
        <f>[1]Woody!E103</f>
        <v>0</v>
      </c>
      <c r="F103" s="269">
        <f>[1]Woody!F103</f>
        <v>0</v>
      </c>
      <c r="G103" s="269">
        <f>[1]Woody!G103</f>
        <v>0</v>
      </c>
      <c r="H103" s="270"/>
      <c r="I103" s="270"/>
      <c r="J103" s="270"/>
      <c r="K103" s="270"/>
      <c r="L103" s="270"/>
      <c r="M103" s="270"/>
      <c r="N103" s="270"/>
      <c r="O103" s="270"/>
      <c r="P103" s="270"/>
      <c r="S103" s="252">
        <f t="shared" si="168"/>
        <v>0</v>
      </c>
      <c r="T103" s="210">
        <f t="shared" si="214"/>
        <v>0</v>
      </c>
      <c r="U103" s="210">
        <f t="shared" si="214"/>
        <v>0</v>
      </c>
      <c r="V103" s="210">
        <f t="shared" si="214"/>
        <v>0</v>
      </c>
      <c r="W103" s="210">
        <f t="shared" si="214"/>
        <v>0</v>
      </c>
      <c r="X103" s="210"/>
      <c r="Y103" s="210"/>
      <c r="Z103" s="210">
        <f t="shared" si="167"/>
        <v>0</v>
      </c>
      <c r="AC103" s="210" t="str">
        <f t="shared" si="169"/>
        <v/>
      </c>
      <c r="AD103" s="210" t="str">
        <f t="shared" si="170"/>
        <v/>
      </c>
      <c r="AE103" s="210" t="str">
        <f t="shared" si="171"/>
        <v/>
      </c>
      <c r="AF103" s="210" t="str">
        <f t="shared" si="172"/>
        <v/>
      </c>
      <c r="AG103" s="210" t="str">
        <f t="shared" si="173"/>
        <v/>
      </c>
      <c r="AH103" s="210" t="str">
        <f t="shared" si="174"/>
        <v/>
      </c>
      <c r="AI103" s="210" t="str">
        <f t="shared" si="175"/>
        <v/>
      </c>
      <c r="AJ103" s="210" t="str">
        <f t="shared" si="176"/>
        <v/>
      </c>
      <c r="AK103" s="210" t="str">
        <f t="shared" si="177"/>
        <v/>
      </c>
      <c r="AL103" s="210" t="str">
        <f t="shared" si="178"/>
        <v/>
      </c>
      <c r="AM103" s="210" t="str">
        <f t="shared" si="179"/>
        <v/>
      </c>
      <c r="AN103" s="210" t="str">
        <f t="shared" si="180"/>
        <v/>
      </c>
      <c r="AO103" s="210" t="str">
        <f t="shared" si="181"/>
        <v/>
      </c>
      <c r="AP103" s="210" t="str">
        <f t="shared" si="182"/>
        <v/>
      </c>
      <c r="AQ103" s="210" t="str">
        <f t="shared" si="183"/>
        <v/>
      </c>
      <c r="AR103" s="210" t="str">
        <f t="shared" si="184"/>
        <v/>
      </c>
      <c r="AS103" s="210" t="str">
        <f t="shared" si="185"/>
        <v/>
      </c>
      <c r="AT103" s="210" t="str">
        <f t="shared" si="186"/>
        <v/>
      </c>
      <c r="AU103" s="210" t="str">
        <f t="shared" si="187"/>
        <v/>
      </c>
      <c r="AV103" s="210" t="str">
        <f t="shared" si="188"/>
        <v/>
      </c>
      <c r="AW103" s="210" t="str">
        <f t="shared" si="189"/>
        <v/>
      </c>
      <c r="AX103" s="210" t="str">
        <f t="shared" si="190"/>
        <v/>
      </c>
      <c r="AY103" s="210" t="str">
        <f t="shared" si="191"/>
        <v/>
      </c>
      <c r="AZ103" s="210" t="str">
        <f t="shared" si="192"/>
        <v/>
      </c>
      <c r="BA103" s="210" t="str">
        <f t="shared" si="193"/>
        <v/>
      </c>
      <c r="BB103" s="210" t="str">
        <f t="shared" si="194"/>
        <v/>
      </c>
      <c r="BC103" s="210" t="str">
        <f t="shared" si="195"/>
        <v/>
      </c>
      <c r="BD103" s="210" t="str">
        <f t="shared" si="196"/>
        <v/>
      </c>
      <c r="BE103" s="210" t="str">
        <f t="shared" si="197"/>
        <v/>
      </c>
      <c r="BF103" s="210" t="str">
        <f t="shared" si="198"/>
        <v/>
      </c>
      <c r="BG103" s="210" t="str">
        <f t="shared" si="199"/>
        <v/>
      </c>
      <c r="BH103" s="210" t="str">
        <f t="shared" si="200"/>
        <v/>
      </c>
      <c r="BI103" s="210" t="str">
        <f t="shared" si="201"/>
        <v/>
      </c>
      <c r="BJ103" s="210" t="str">
        <f t="shared" si="202"/>
        <v/>
      </c>
      <c r="BK103" s="210" t="str">
        <f t="shared" si="203"/>
        <v/>
      </c>
      <c r="BL103" s="210" t="str">
        <f t="shared" si="204"/>
        <v/>
      </c>
      <c r="BM103" s="210"/>
      <c r="BN103" s="210"/>
      <c r="BO103" s="210"/>
      <c r="BP103" s="210"/>
      <c r="BQ103" s="210"/>
      <c r="BR103" s="210"/>
      <c r="BS103" s="210"/>
      <c r="BT103" s="210"/>
      <c r="BU103" s="210"/>
      <c r="BV103" s="210"/>
      <c r="BW103" s="210"/>
      <c r="BX103" s="210"/>
      <c r="BY103" s="210"/>
      <c r="BZ103" s="210"/>
      <c r="CA103" s="210"/>
      <c r="CB103" s="210"/>
      <c r="CC103" s="210"/>
      <c r="CD103" s="210"/>
      <c r="CE103" s="251">
        <f t="shared" si="205"/>
        <v>0</v>
      </c>
      <c r="CF103" s="251">
        <f t="shared" si="206"/>
        <v>0</v>
      </c>
      <c r="CG103" s="251">
        <f t="shared" si="207"/>
        <v>0</v>
      </c>
      <c r="CH103" s="251">
        <f t="shared" si="208"/>
        <v>0</v>
      </c>
      <c r="CI103" s="251">
        <f t="shared" si="209"/>
        <v>0</v>
      </c>
      <c r="CJ103" s="251">
        <f t="shared" si="210"/>
        <v>0</v>
      </c>
      <c r="CK103" s="251">
        <f t="shared" si="211"/>
        <v>0</v>
      </c>
      <c r="CL103" s="251">
        <f t="shared" si="212"/>
        <v>0</v>
      </c>
      <c r="CM103" s="251">
        <f t="shared" si="213"/>
        <v>0</v>
      </c>
    </row>
    <row r="104" spans="1:91" ht="20.100000000000001" hidden="1" customHeight="1">
      <c r="A104" s="272"/>
      <c r="B104" s="273"/>
      <c r="C104" s="273"/>
      <c r="D104" s="272"/>
      <c r="E104" s="268">
        <f>[1]Woody!E104</f>
        <v>0</v>
      </c>
      <c r="F104" s="269">
        <f>[1]Woody!F104</f>
        <v>0</v>
      </c>
      <c r="G104" s="269">
        <f>[1]Woody!G104</f>
        <v>0</v>
      </c>
      <c r="H104" s="270"/>
      <c r="I104" s="270"/>
      <c r="J104" s="270"/>
      <c r="K104" s="270"/>
      <c r="L104" s="270"/>
      <c r="M104" s="270"/>
      <c r="N104" s="270"/>
      <c r="O104" s="270"/>
      <c r="P104" s="270"/>
      <c r="S104" s="252">
        <f t="shared" si="168"/>
        <v>0</v>
      </c>
      <c r="T104" s="210">
        <f t="shared" si="214"/>
        <v>0</v>
      </c>
      <c r="U104" s="210">
        <f t="shared" si="214"/>
        <v>0</v>
      </c>
      <c r="V104" s="210">
        <f t="shared" si="214"/>
        <v>0</v>
      </c>
      <c r="W104" s="210">
        <f t="shared" si="214"/>
        <v>0</v>
      </c>
      <c r="X104" s="210"/>
      <c r="Y104" s="210"/>
      <c r="Z104" s="210">
        <f t="shared" si="167"/>
        <v>0</v>
      </c>
      <c r="AC104" s="210" t="str">
        <f t="shared" si="169"/>
        <v/>
      </c>
      <c r="AD104" s="210" t="str">
        <f t="shared" si="170"/>
        <v/>
      </c>
      <c r="AE104" s="210" t="str">
        <f t="shared" si="171"/>
        <v/>
      </c>
      <c r="AF104" s="210" t="str">
        <f t="shared" si="172"/>
        <v/>
      </c>
      <c r="AG104" s="210" t="str">
        <f t="shared" si="173"/>
        <v/>
      </c>
      <c r="AH104" s="210" t="str">
        <f t="shared" si="174"/>
        <v/>
      </c>
      <c r="AI104" s="210" t="str">
        <f t="shared" si="175"/>
        <v/>
      </c>
      <c r="AJ104" s="210" t="str">
        <f t="shared" si="176"/>
        <v/>
      </c>
      <c r="AK104" s="210" t="str">
        <f t="shared" si="177"/>
        <v/>
      </c>
      <c r="AL104" s="210" t="str">
        <f t="shared" si="178"/>
        <v/>
      </c>
      <c r="AM104" s="210" t="str">
        <f t="shared" si="179"/>
        <v/>
      </c>
      <c r="AN104" s="210" t="str">
        <f t="shared" si="180"/>
        <v/>
      </c>
      <c r="AO104" s="210" t="str">
        <f t="shared" si="181"/>
        <v/>
      </c>
      <c r="AP104" s="210" t="str">
        <f t="shared" si="182"/>
        <v/>
      </c>
      <c r="AQ104" s="210" t="str">
        <f t="shared" si="183"/>
        <v/>
      </c>
      <c r="AR104" s="210" t="str">
        <f t="shared" si="184"/>
        <v/>
      </c>
      <c r="AS104" s="210" t="str">
        <f t="shared" si="185"/>
        <v/>
      </c>
      <c r="AT104" s="210" t="str">
        <f t="shared" si="186"/>
        <v/>
      </c>
      <c r="AU104" s="210" t="str">
        <f t="shared" si="187"/>
        <v/>
      </c>
      <c r="AV104" s="210" t="str">
        <f t="shared" si="188"/>
        <v/>
      </c>
      <c r="AW104" s="210" t="str">
        <f t="shared" si="189"/>
        <v/>
      </c>
      <c r="AX104" s="210" t="str">
        <f t="shared" si="190"/>
        <v/>
      </c>
      <c r="AY104" s="210" t="str">
        <f t="shared" si="191"/>
        <v/>
      </c>
      <c r="AZ104" s="210" t="str">
        <f t="shared" si="192"/>
        <v/>
      </c>
      <c r="BA104" s="210" t="str">
        <f t="shared" si="193"/>
        <v/>
      </c>
      <c r="BB104" s="210" t="str">
        <f t="shared" si="194"/>
        <v/>
      </c>
      <c r="BC104" s="210" t="str">
        <f t="shared" si="195"/>
        <v/>
      </c>
      <c r="BD104" s="210" t="str">
        <f t="shared" si="196"/>
        <v/>
      </c>
      <c r="BE104" s="210" t="str">
        <f t="shared" si="197"/>
        <v/>
      </c>
      <c r="BF104" s="210" t="str">
        <f t="shared" si="198"/>
        <v/>
      </c>
      <c r="BG104" s="210" t="str">
        <f t="shared" si="199"/>
        <v/>
      </c>
      <c r="BH104" s="210" t="str">
        <f t="shared" si="200"/>
        <v/>
      </c>
      <c r="BI104" s="210" t="str">
        <f t="shared" si="201"/>
        <v/>
      </c>
      <c r="BJ104" s="210" t="str">
        <f t="shared" si="202"/>
        <v/>
      </c>
      <c r="BK104" s="210" t="str">
        <f t="shared" si="203"/>
        <v/>
      </c>
      <c r="BL104" s="210" t="str">
        <f t="shared" si="204"/>
        <v/>
      </c>
      <c r="BM104" s="210"/>
      <c r="BN104" s="210"/>
      <c r="BO104" s="210"/>
      <c r="BP104" s="210"/>
      <c r="BQ104" s="210"/>
      <c r="BR104" s="210"/>
      <c r="BS104" s="210"/>
      <c r="BT104" s="210"/>
      <c r="BU104" s="210"/>
      <c r="BV104" s="210"/>
      <c r="BW104" s="210"/>
      <c r="BX104" s="210"/>
      <c r="BY104" s="210"/>
      <c r="BZ104" s="210"/>
      <c r="CA104" s="210"/>
      <c r="CB104" s="210"/>
      <c r="CC104" s="210"/>
      <c r="CD104" s="210"/>
      <c r="CE104" s="251">
        <f t="shared" si="205"/>
        <v>0</v>
      </c>
      <c r="CF104" s="251">
        <f t="shared" si="206"/>
        <v>0</v>
      </c>
      <c r="CG104" s="251">
        <f t="shared" si="207"/>
        <v>0</v>
      </c>
      <c r="CH104" s="251">
        <f t="shared" si="208"/>
        <v>0</v>
      </c>
      <c r="CI104" s="251">
        <f t="shared" si="209"/>
        <v>0</v>
      </c>
      <c r="CJ104" s="251">
        <f t="shared" si="210"/>
        <v>0</v>
      </c>
      <c r="CK104" s="251">
        <f t="shared" si="211"/>
        <v>0</v>
      </c>
      <c r="CL104" s="251">
        <f t="shared" si="212"/>
        <v>0</v>
      </c>
      <c r="CM104" s="251">
        <f t="shared" si="213"/>
        <v>0</v>
      </c>
    </row>
    <row r="105" spans="1:91" ht="20.100000000000001" hidden="1" customHeight="1">
      <c r="A105" s="272"/>
      <c r="B105" s="273"/>
      <c r="C105" s="273"/>
      <c r="D105" s="272"/>
      <c r="E105" s="268">
        <f>[1]Woody!E105</f>
        <v>0</v>
      </c>
      <c r="F105" s="269">
        <f>[1]Woody!F105</f>
        <v>0</v>
      </c>
      <c r="G105" s="269">
        <f>[1]Woody!G105</f>
        <v>0</v>
      </c>
      <c r="H105" s="270"/>
      <c r="I105" s="270"/>
      <c r="J105" s="270"/>
      <c r="K105" s="270"/>
      <c r="L105" s="270"/>
      <c r="M105" s="270"/>
      <c r="N105" s="270"/>
      <c r="O105" s="270"/>
      <c r="P105" s="270"/>
      <c r="S105" s="252">
        <f t="shared" si="168"/>
        <v>0</v>
      </c>
      <c r="T105" s="210">
        <f t="shared" si="214"/>
        <v>0</v>
      </c>
      <c r="U105" s="210">
        <f t="shared" si="214"/>
        <v>0</v>
      </c>
      <c r="V105" s="210">
        <f t="shared" si="214"/>
        <v>0</v>
      </c>
      <c r="W105" s="210">
        <f t="shared" si="214"/>
        <v>0</v>
      </c>
      <c r="X105" s="210"/>
      <c r="Y105" s="210"/>
      <c r="Z105" s="210">
        <f t="shared" si="167"/>
        <v>0</v>
      </c>
      <c r="AC105" s="210" t="str">
        <f t="shared" si="169"/>
        <v/>
      </c>
      <c r="AD105" s="210" t="str">
        <f t="shared" si="170"/>
        <v/>
      </c>
      <c r="AE105" s="210" t="str">
        <f t="shared" si="171"/>
        <v/>
      </c>
      <c r="AF105" s="210" t="str">
        <f t="shared" si="172"/>
        <v/>
      </c>
      <c r="AG105" s="210" t="str">
        <f t="shared" si="173"/>
        <v/>
      </c>
      <c r="AH105" s="210" t="str">
        <f t="shared" si="174"/>
        <v/>
      </c>
      <c r="AI105" s="210" t="str">
        <f t="shared" si="175"/>
        <v/>
      </c>
      <c r="AJ105" s="210" t="str">
        <f t="shared" si="176"/>
        <v/>
      </c>
      <c r="AK105" s="210" t="str">
        <f t="shared" si="177"/>
        <v/>
      </c>
      <c r="AL105" s="210" t="str">
        <f t="shared" si="178"/>
        <v/>
      </c>
      <c r="AM105" s="210" t="str">
        <f t="shared" si="179"/>
        <v/>
      </c>
      <c r="AN105" s="210" t="str">
        <f t="shared" si="180"/>
        <v/>
      </c>
      <c r="AO105" s="210" t="str">
        <f t="shared" si="181"/>
        <v/>
      </c>
      <c r="AP105" s="210" t="str">
        <f t="shared" si="182"/>
        <v/>
      </c>
      <c r="AQ105" s="210" t="str">
        <f t="shared" si="183"/>
        <v/>
      </c>
      <c r="AR105" s="210" t="str">
        <f t="shared" si="184"/>
        <v/>
      </c>
      <c r="AS105" s="210" t="str">
        <f t="shared" si="185"/>
        <v/>
      </c>
      <c r="AT105" s="210" t="str">
        <f t="shared" si="186"/>
        <v/>
      </c>
      <c r="AU105" s="210" t="str">
        <f t="shared" si="187"/>
        <v/>
      </c>
      <c r="AV105" s="210" t="str">
        <f t="shared" si="188"/>
        <v/>
      </c>
      <c r="AW105" s="210" t="str">
        <f t="shared" si="189"/>
        <v/>
      </c>
      <c r="AX105" s="210" t="str">
        <f t="shared" si="190"/>
        <v/>
      </c>
      <c r="AY105" s="210" t="str">
        <f t="shared" si="191"/>
        <v/>
      </c>
      <c r="AZ105" s="210" t="str">
        <f t="shared" si="192"/>
        <v/>
      </c>
      <c r="BA105" s="210" t="str">
        <f t="shared" si="193"/>
        <v/>
      </c>
      <c r="BB105" s="210" t="str">
        <f t="shared" si="194"/>
        <v/>
      </c>
      <c r="BC105" s="210" t="str">
        <f t="shared" si="195"/>
        <v/>
      </c>
      <c r="BD105" s="210" t="str">
        <f t="shared" si="196"/>
        <v/>
      </c>
      <c r="BE105" s="210" t="str">
        <f t="shared" si="197"/>
        <v/>
      </c>
      <c r="BF105" s="210" t="str">
        <f t="shared" si="198"/>
        <v/>
      </c>
      <c r="BG105" s="210" t="str">
        <f t="shared" si="199"/>
        <v/>
      </c>
      <c r="BH105" s="210" t="str">
        <f t="shared" si="200"/>
        <v/>
      </c>
      <c r="BI105" s="210" t="str">
        <f t="shared" si="201"/>
        <v/>
      </c>
      <c r="BJ105" s="210" t="str">
        <f t="shared" si="202"/>
        <v/>
      </c>
      <c r="BK105" s="210" t="str">
        <f t="shared" si="203"/>
        <v/>
      </c>
      <c r="BL105" s="210" t="str">
        <f t="shared" si="204"/>
        <v/>
      </c>
      <c r="BM105" s="210"/>
      <c r="BN105" s="210"/>
      <c r="BO105" s="210"/>
      <c r="BP105" s="210"/>
      <c r="BQ105" s="210"/>
      <c r="BR105" s="210"/>
      <c r="BS105" s="210"/>
      <c r="BT105" s="210"/>
      <c r="BU105" s="210"/>
      <c r="BV105" s="210"/>
      <c r="BW105" s="210"/>
      <c r="BX105" s="210"/>
      <c r="BY105" s="210"/>
      <c r="BZ105" s="210"/>
      <c r="CA105" s="210"/>
      <c r="CB105" s="210"/>
      <c r="CC105" s="210"/>
      <c r="CD105" s="210"/>
      <c r="CE105" s="251">
        <f t="shared" si="205"/>
        <v>0</v>
      </c>
      <c r="CF105" s="251">
        <f t="shared" si="206"/>
        <v>0</v>
      </c>
      <c r="CG105" s="251">
        <f t="shared" si="207"/>
        <v>0</v>
      </c>
      <c r="CH105" s="251">
        <f t="shared" si="208"/>
        <v>0</v>
      </c>
      <c r="CI105" s="251">
        <f t="shared" si="209"/>
        <v>0</v>
      </c>
      <c r="CJ105" s="251">
        <f t="shared" si="210"/>
        <v>0</v>
      </c>
      <c r="CK105" s="251">
        <f t="shared" si="211"/>
        <v>0</v>
      </c>
      <c r="CL105" s="251">
        <f t="shared" si="212"/>
        <v>0</v>
      </c>
      <c r="CM105" s="251">
        <f t="shared" si="213"/>
        <v>0</v>
      </c>
    </row>
    <row r="106" spans="1:91" ht="20.100000000000001" hidden="1" customHeight="1">
      <c r="A106" s="272"/>
      <c r="B106" s="273"/>
      <c r="C106" s="273"/>
      <c r="D106" s="272"/>
      <c r="E106" s="268">
        <f>[1]Woody!E106</f>
        <v>0</v>
      </c>
      <c r="F106" s="269">
        <f>[1]Woody!F106</f>
        <v>0</v>
      </c>
      <c r="G106" s="269">
        <f>[1]Woody!G106</f>
        <v>0</v>
      </c>
      <c r="H106" s="270"/>
      <c r="I106" s="270"/>
      <c r="J106" s="270"/>
      <c r="K106" s="270"/>
      <c r="L106" s="270"/>
      <c r="M106" s="270"/>
      <c r="N106" s="270"/>
      <c r="O106" s="270"/>
      <c r="P106" s="270"/>
      <c r="S106" s="252">
        <f t="shared" si="168"/>
        <v>0</v>
      </c>
      <c r="T106" s="210">
        <f t="shared" si="214"/>
        <v>0</v>
      </c>
      <c r="U106" s="210">
        <f t="shared" si="214"/>
        <v>0</v>
      </c>
      <c r="V106" s="210">
        <f t="shared" si="214"/>
        <v>0</v>
      </c>
      <c r="W106" s="210">
        <f t="shared" si="214"/>
        <v>0</v>
      </c>
      <c r="X106" s="210"/>
      <c r="Y106" s="210"/>
      <c r="Z106" s="210">
        <f t="shared" si="167"/>
        <v>0</v>
      </c>
      <c r="AC106" s="210" t="str">
        <f t="shared" si="169"/>
        <v/>
      </c>
      <c r="AD106" s="210" t="str">
        <f t="shared" si="170"/>
        <v/>
      </c>
      <c r="AE106" s="210" t="str">
        <f t="shared" si="171"/>
        <v/>
      </c>
      <c r="AF106" s="210" t="str">
        <f t="shared" si="172"/>
        <v/>
      </c>
      <c r="AG106" s="210" t="str">
        <f t="shared" si="173"/>
        <v/>
      </c>
      <c r="AH106" s="210" t="str">
        <f t="shared" si="174"/>
        <v/>
      </c>
      <c r="AI106" s="210" t="str">
        <f t="shared" si="175"/>
        <v/>
      </c>
      <c r="AJ106" s="210" t="str">
        <f t="shared" si="176"/>
        <v/>
      </c>
      <c r="AK106" s="210" t="str">
        <f t="shared" si="177"/>
        <v/>
      </c>
      <c r="AL106" s="210" t="str">
        <f t="shared" si="178"/>
        <v/>
      </c>
      <c r="AM106" s="210" t="str">
        <f t="shared" si="179"/>
        <v/>
      </c>
      <c r="AN106" s="210" t="str">
        <f t="shared" si="180"/>
        <v/>
      </c>
      <c r="AO106" s="210" t="str">
        <f t="shared" si="181"/>
        <v/>
      </c>
      <c r="AP106" s="210" t="str">
        <f t="shared" si="182"/>
        <v/>
      </c>
      <c r="AQ106" s="210" t="str">
        <f t="shared" si="183"/>
        <v/>
      </c>
      <c r="AR106" s="210" t="str">
        <f t="shared" si="184"/>
        <v/>
      </c>
      <c r="AS106" s="210" t="str">
        <f t="shared" si="185"/>
        <v/>
      </c>
      <c r="AT106" s="210" t="str">
        <f t="shared" si="186"/>
        <v/>
      </c>
      <c r="AU106" s="210" t="str">
        <f t="shared" si="187"/>
        <v/>
      </c>
      <c r="AV106" s="210" t="str">
        <f t="shared" si="188"/>
        <v/>
      </c>
      <c r="AW106" s="210" t="str">
        <f t="shared" si="189"/>
        <v/>
      </c>
      <c r="AX106" s="210" t="str">
        <f t="shared" si="190"/>
        <v/>
      </c>
      <c r="AY106" s="210" t="str">
        <f t="shared" si="191"/>
        <v/>
      </c>
      <c r="AZ106" s="210" t="str">
        <f t="shared" si="192"/>
        <v/>
      </c>
      <c r="BA106" s="210" t="str">
        <f t="shared" si="193"/>
        <v/>
      </c>
      <c r="BB106" s="210" t="str">
        <f t="shared" si="194"/>
        <v/>
      </c>
      <c r="BC106" s="210" t="str">
        <f t="shared" si="195"/>
        <v/>
      </c>
      <c r="BD106" s="210" t="str">
        <f t="shared" si="196"/>
        <v/>
      </c>
      <c r="BE106" s="210" t="str">
        <f t="shared" si="197"/>
        <v/>
      </c>
      <c r="BF106" s="210" t="str">
        <f t="shared" si="198"/>
        <v/>
      </c>
      <c r="BG106" s="210" t="str">
        <f t="shared" si="199"/>
        <v/>
      </c>
      <c r="BH106" s="210" t="str">
        <f t="shared" si="200"/>
        <v/>
      </c>
      <c r="BI106" s="210" t="str">
        <f t="shared" si="201"/>
        <v/>
      </c>
      <c r="BJ106" s="210" t="str">
        <f t="shared" si="202"/>
        <v/>
      </c>
      <c r="BK106" s="210" t="str">
        <f t="shared" si="203"/>
        <v/>
      </c>
      <c r="BL106" s="210" t="str">
        <f t="shared" si="204"/>
        <v/>
      </c>
      <c r="BM106" s="210"/>
      <c r="BN106" s="210"/>
      <c r="BO106" s="210"/>
      <c r="BP106" s="210"/>
      <c r="BQ106" s="210"/>
      <c r="BR106" s="210"/>
      <c r="BS106" s="210"/>
      <c r="BT106" s="210"/>
      <c r="BU106" s="210"/>
      <c r="BV106" s="210"/>
      <c r="BW106" s="210"/>
      <c r="BX106" s="210"/>
      <c r="BY106" s="210"/>
      <c r="BZ106" s="210"/>
      <c r="CA106" s="210"/>
      <c r="CB106" s="210"/>
      <c r="CC106" s="210"/>
      <c r="CD106" s="210"/>
      <c r="CE106" s="251">
        <f t="shared" si="205"/>
        <v>0</v>
      </c>
      <c r="CF106" s="251">
        <f t="shared" si="206"/>
        <v>0</v>
      </c>
      <c r="CG106" s="251">
        <f t="shared" si="207"/>
        <v>0</v>
      </c>
      <c r="CH106" s="251">
        <f t="shared" si="208"/>
        <v>0</v>
      </c>
      <c r="CI106" s="251">
        <f t="shared" si="209"/>
        <v>0</v>
      </c>
      <c r="CJ106" s="251">
        <f t="shared" si="210"/>
        <v>0</v>
      </c>
      <c r="CK106" s="251">
        <f t="shared" si="211"/>
        <v>0</v>
      </c>
      <c r="CL106" s="251">
        <f t="shared" si="212"/>
        <v>0</v>
      </c>
      <c r="CM106" s="251">
        <f t="shared" si="213"/>
        <v>0</v>
      </c>
    </row>
    <row r="107" spans="1:91" ht="20.100000000000001" hidden="1" customHeight="1">
      <c r="A107" s="272"/>
      <c r="B107" s="273"/>
      <c r="C107" s="273"/>
      <c r="D107" s="272"/>
      <c r="E107" s="268">
        <f>[1]Woody!E107</f>
        <v>0</v>
      </c>
      <c r="F107" s="269">
        <f>[1]Woody!F107</f>
        <v>0</v>
      </c>
      <c r="G107" s="269">
        <f>[1]Woody!G107</f>
        <v>0</v>
      </c>
      <c r="H107" s="270"/>
      <c r="I107" s="270"/>
      <c r="J107" s="270"/>
      <c r="K107" s="270"/>
      <c r="L107" s="270"/>
      <c r="M107" s="270"/>
      <c r="N107" s="270"/>
      <c r="O107" s="270"/>
      <c r="P107" s="270"/>
      <c r="S107" s="252">
        <f t="shared" si="168"/>
        <v>0</v>
      </c>
      <c r="T107" s="210">
        <f t="shared" si="214"/>
        <v>0</v>
      </c>
      <c r="U107" s="210">
        <f t="shared" si="214"/>
        <v>0</v>
      </c>
      <c r="V107" s="210">
        <f t="shared" si="214"/>
        <v>0</v>
      </c>
      <c r="W107" s="210">
        <f t="shared" si="214"/>
        <v>0</v>
      </c>
      <c r="X107" s="210"/>
      <c r="Y107" s="210"/>
      <c r="Z107" s="210">
        <f t="shared" si="167"/>
        <v>0</v>
      </c>
      <c r="AC107" s="210" t="str">
        <f t="shared" si="169"/>
        <v/>
      </c>
      <c r="AD107" s="210" t="str">
        <f t="shared" si="170"/>
        <v/>
      </c>
      <c r="AE107" s="210" t="str">
        <f t="shared" si="171"/>
        <v/>
      </c>
      <c r="AF107" s="210" t="str">
        <f t="shared" si="172"/>
        <v/>
      </c>
      <c r="AG107" s="210" t="str">
        <f t="shared" si="173"/>
        <v/>
      </c>
      <c r="AH107" s="210" t="str">
        <f t="shared" si="174"/>
        <v/>
      </c>
      <c r="AI107" s="210" t="str">
        <f t="shared" si="175"/>
        <v/>
      </c>
      <c r="AJ107" s="210" t="str">
        <f t="shared" si="176"/>
        <v/>
      </c>
      <c r="AK107" s="210" t="str">
        <f t="shared" si="177"/>
        <v/>
      </c>
      <c r="AL107" s="210" t="str">
        <f t="shared" si="178"/>
        <v/>
      </c>
      <c r="AM107" s="210" t="str">
        <f t="shared" si="179"/>
        <v/>
      </c>
      <c r="AN107" s="210" t="str">
        <f t="shared" si="180"/>
        <v/>
      </c>
      <c r="AO107" s="210" t="str">
        <f t="shared" si="181"/>
        <v/>
      </c>
      <c r="AP107" s="210" t="str">
        <f t="shared" si="182"/>
        <v/>
      </c>
      <c r="AQ107" s="210" t="str">
        <f t="shared" si="183"/>
        <v/>
      </c>
      <c r="AR107" s="210" t="str">
        <f t="shared" si="184"/>
        <v/>
      </c>
      <c r="AS107" s="210" t="str">
        <f t="shared" si="185"/>
        <v/>
      </c>
      <c r="AT107" s="210" t="str">
        <f t="shared" si="186"/>
        <v/>
      </c>
      <c r="AU107" s="210" t="str">
        <f t="shared" si="187"/>
        <v/>
      </c>
      <c r="AV107" s="210" t="str">
        <f t="shared" si="188"/>
        <v/>
      </c>
      <c r="AW107" s="210" t="str">
        <f t="shared" si="189"/>
        <v/>
      </c>
      <c r="AX107" s="210" t="str">
        <f t="shared" si="190"/>
        <v/>
      </c>
      <c r="AY107" s="210" t="str">
        <f t="shared" si="191"/>
        <v/>
      </c>
      <c r="AZ107" s="210" t="str">
        <f t="shared" si="192"/>
        <v/>
      </c>
      <c r="BA107" s="210" t="str">
        <f t="shared" si="193"/>
        <v/>
      </c>
      <c r="BB107" s="210" t="str">
        <f t="shared" si="194"/>
        <v/>
      </c>
      <c r="BC107" s="210" t="str">
        <f t="shared" si="195"/>
        <v/>
      </c>
      <c r="BD107" s="210" t="str">
        <f t="shared" si="196"/>
        <v/>
      </c>
      <c r="BE107" s="210" t="str">
        <f t="shared" si="197"/>
        <v/>
      </c>
      <c r="BF107" s="210" t="str">
        <f t="shared" si="198"/>
        <v/>
      </c>
      <c r="BG107" s="210" t="str">
        <f t="shared" si="199"/>
        <v/>
      </c>
      <c r="BH107" s="210" t="str">
        <f t="shared" si="200"/>
        <v/>
      </c>
      <c r="BI107" s="210" t="str">
        <f t="shared" si="201"/>
        <v/>
      </c>
      <c r="BJ107" s="210" t="str">
        <f t="shared" si="202"/>
        <v/>
      </c>
      <c r="BK107" s="210" t="str">
        <f t="shared" si="203"/>
        <v/>
      </c>
      <c r="BL107" s="210" t="str">
        <f t="shared" si="204"/>
        <v/>
      </c>
      <c r="BM107" s="210"/>
      <c r="BN107" s="210"/>
      <c r="BO107" s="210"/>
      <c r="BP107" s="210"/>
      <c r="BQ107" s="210"/>
      <c r="BR107" s="210"/>
      <c r="BS107" s="210"/>
      <c r="BT107" s="210"/>
      <c r="BU107" s="210"/>
      <c r="BV107" s="210"/>
      <c r="BW107" s="210"/>
      <c r="BX107" s="210"/>
      <c r="BY107" s="210"/>
      <c r="BZ107" s="210"/>
      <c r="CA107" s="210"/>
      <c r="CB107" s="210"/>
      <c r="CC107" s="210"/>
      <c r="CD107" s="210"/>
      <c r="CE107" s="251">
        <f t="shared" si="205"/>
        <v>0</v>
      </c>
      <c r="CF107" s="251">
        <f t="shared" si="206"/>
        <v>0</v>
      </c>
      <c r="CG107" s="251">
        <f t="shared" si="207"/>
        <v>0</v>
      </c>
      <c r="CH107" s="251">
        <f t="shared" si="208"/>
        <v>0</v>
      </c>
      <c r="CI107" s="251">
        <f t="shared" si="209"/>
        <v>0</v>
      </c>
      <c r="CJ107" s="251">
        <f t="shared" si="210"/>
        <v>0</v>
      </c>
      <c r="CK107" s="251">
        <f t="shared" si="211"/>
        <v>0</v>
      </c>
      <c r="CL107" s="251">
        <f t="shared" si="212"/>
        <v>0</v>
      </c>
      <c r="CM107" s="251">
        <f t="shared" si="213"/>
        <v>0</v>
      </c>
    </row>
    <row r="108" spans="1:91" ht="20.100000000000001" hidden="1" customHeight="1">
      <c r="A108" s="272"/>
      <c r="B108" s="273"/>
      <c r="C108" s="273"/>
      <c r="D108" s="272"/>
      <c r="E108" s="268">
        <f>[1]Woody!E108</f>
        <v>0</v>
      </c>
      <c r="F108" s="269">
        <f>[1]Woody!F108</f>
        <v>0</v>
      </c>
      <c r="G108" s="269">
        <f>[1]Woody!G108</f>
        <v>0</v>
      </c>
      <c r="H108" s="270"/>
      <c r="I108" s="270"/>
      <c r="J108" s="270"/>
      <c r="K108" s="270"/>
      <c r="L108" s="270"/>
      <c r="M108" s="270"/>
      <c r="N108" s="270"/>
      <c r="O108" s="270"/>
      <c r="P108" s="270"/>
      <c r="S108" s="252">
        <f t="shared" si="168"/>
        <v>0</v>
      </c>
      <c r="T108" s="210">
        <f t="shared" si="214"/>
        <v>0</v>
      </c>
      <c r="U108" s="210">
        <f t="shared" si="214"/>
        <v>0</v>
      </c>
      <c r="V108" s="210">
        <f t="shared" si="214"/>
        <v>0</v>
      </c>
      <c r="W108" s="210">
        <f t="shared" si="214"/>
        <v>0</v>
      </c>
      <c r="X108" s="210"/>
      <c r="Y108" s="210"/>
      <c r="Z108" s="210">
        <f t="shared" si="167"/>
        <v>0</v>
      </c>
      <c r="AC108" s="210" t="str">
        <f t="shared" si="169"/>
        <v/>
      </c>
      <c r="AD108" s="210" t="str">
        <f t="shared" si="170"/>
        <v/>
      </c>
      <c r="AE108" s="210" t="str">
        <f t="shared" si="171"/>
        <v/>
      </c>
      <c r="AF108" s="210" t="str">
        <f t="shared" si="172"/>
        <v/>
      </c>
      <c r="AG108" s="210" t="str">
        <f t="shared" si="173"/>
        <v/>
      </c>
      <c r="AH108" s="210" t="str">
        <f t="shared" si="174"/>
        <v/>
      </c>
      <c r="AI108" s="210" t="str">
        <f t="shared" si="175"/>
        <v/>
      </c>
      <c r="AJ108" s="210" t="str">
        <f t="shared" si="176"/>
        <v/>
      </c>
      <c r="AK108" s="210" t="str">
        <f t="shared" si="177"/>
        <v/>
      </c>
      <c r="AL108" s="210" t="str">
        <f t="shared" si="178"/>
        <v/>
      </c>
      <c r="AM108" s="210" t="str">
        <f t="shared" si="179"/>
        <v/>
      </c>
      <c r="AN108" s="210" t="str">
        <f t="shared" si="180"/>
        <v/>
      </c>
      <c r="AO108" s="210" t="str">
        <f t="shared" si="181"/>
        <v/>
      </c>
      <c r="AP108" s="210" t="str">
        <f t="shared" si="182"/>
        <v/>
      </c>
      <c r="AQ108" s="210" t="str">
        <f t="shared" si="183"/>
        <v/>
      </c>
      <c r="AR108" s="210" t="str">
        <f t="shared" si="184"/>
        <v/>
      </c>
      <c r="AS108" s="210" t="str">
        <f t="shared" si="185"/>
        <v/>
      </c>
      <c r="AT108" s="210" t="str">
        <f t="shared" si="186"/>
        <v/>
      </c>
      <c r="AU108" s="210" t="str">
        <f t="shared" si="187"/>
        <v/>
      </c>
      <c r="AV108" s="210" t="str">
        <f t="shared" si="188"/>
        <v/>
      </c>
      <c r="AW108" s="210" t="str">
        <f t="shared" si="189"/>
        <v/>
      </c>
      <c r="AX108" s="210" t="str">
        <f t="shared" si="190"/>
        <v/>
      </c>
      <c r="AY108" s="210" t="str">
        <f t="shared" si="191"/>
        <v/>
      </c>
      <c r="AZ108" s="210" t="str">
        <f t="shared" si="192"/>
        <v/>
      </c>
      <c r="BA108" s="210" t="str">
        <f t="shared" si="193"/>
        <v/>
      </c>
      <c r="BB108" s="210" t="str">
        <f t="shared" si="194"/>
        <v/>
      </c>
      <c r="BC108" s="210" t="str">
        <f t="shared" si="195"/>
        <v/>
      </c>
      <c r="BD108" s="210" t="str">
        <f t="shared" si="196"/>
        <v/>
      </c>
      <c r="BE108" s="210" t="str">
        <f t="shared" si="197"/>
        <v/>
      </c>
      <c r="BF108" s="210" t="str">
        <f t="shared" si="198"/>
        <v/>
      </c>
      <c r="BG108" s="210" t="str">
        <f t="shared" si="199"/>
        <v/>
      </c>
      <c r="BH108" s="210" t="str">
        <f t="shared" si="200"/>
        <v/>
      </c>
      <c r="BI108" s="210" t="str">
        <f t="shared" si="201"/>
        <v/>
      </c>
      <c r="BJ108" s="210" t="str">
        <f t="shared" si="202"/>
        <v/>
      </c>
      <c r="BK108" s="210" t="str">
        <f t="shared" si="203"/>
        <v/>
      </c>
      <c r="BL108" s="210" t="str">
        <f t="shared" si="204"/>
        <v/>
      </c>
      <c r="BM108" s="210"/>
      <c r="BN108" s="210"/>
      <c r="BO108" s="210"/>
      <c r="BP108" s="210"/>
      <c r="BQ108" s="210"/>
      <c r="BR108" s="210"/>
      <c r="BS108" s="210"/>
      <c r="BT108" s="210"/>
      <c r="BU108" s="210"/>
      <c r="BV108" s="210"/>
      <c r="BW108" s="210"/>
      <c r="BX108" s="210"/>
      <c r="BY108" s="210"/>
      <c r="BZ108" s="210"/>
      <c r="CA108" s="210"/>
      <c r="CB108" s="210"/>
      <c r="CC108" s="210"/>
      <c r="CD108" s="210"/>
      <c r="CE108" s="251">
        <f t="shared" si="205"/>
        <v>0</v>
      </c>
      <c r="CF108" s="251">
        <f t="shared" si="206"/>
        <v>0</v>
      </c>
      <c r="CG108" s="251">
        <f t="shared" si="207"/>
        <v>0</v>
      </c>
      <c r="CH108" s="251">
        <f t="shared" si="208"/>
        <v>0</v>
      </c>
      <c r="CI108" s="251">
        <f t="shared" si="209"/>
        <v>0</v>
      </c>
      <c r="CJ108" s="251">
        <f t="shared" si="210"/>
        <v>0</v>
      </c>
      <c r="CK108" s="251">
        <f t="shared" si="211"/>
        <v>0</v>
      </c>
      <c r="CL108" s="251">
        <f t="shared" si="212"/>
        <v>0</v>
      </c>
      <c r="CM108" s="251">
        <f t="shared" si="213"/>
        <v>0</v>
      </c>
    </row>
    <row r="109" spans="1:91" ht="20.100000000000001" hidden="1" customHeight="1">
      <c r="A109" s="272"/>
      <c r="B109" s="273"/>
      <c r="C109" s="273"/>
      <c r="D109" s="272"/>
      <c r="E109" s="268">
        <f>[1]Woody!E109</f>
        <v>0</v>
      </c>
      <c r="F109" s="269">
        <f>[1]Woody!F109</f>
        <v>0</v>
      </c>
      <c r="G109" s="269">
        <f>[1]Woody!G109</f>
        <v>0</v>
      </c>
      <c r="H109" s="270"/>
      <c r="I109" s="270"/>
      <c r="J109" s="270"/>
      <c r="K109" s="270"/>
      <c r="L109" s="270"/>
      <c r="M109" s="270"/>
      <c r="N109" s="270"/>
      <c r="O109" s="270"/>
      <c r="P109" s="270"/>
      <c r="S109" s="252">
        <f t="shared" si="168"/>
        <v>0</v>
      </c>
      <c r="T109" s="210">
        <f t="shared" si="214"/>
        <v>0</v>
      </c>
      <c r="U109" s="210">
        <f t="shared" si="214"/>
        <v>0</v>
      </c>
      <c r="V109" s="210">
        <f t="shared" si="214"/>
        <v>0</v>
      </c>
      <c r="W109" s="210">
        <f t="shared" si="214"/>
        <v>0</v>
      </c>
      <c r="X109" s="210"/>
      <c r="Y109" s="210"/>
      <c r="Z109" s="210">
        <f t="shared" si="167"/>
        <v>0</v>
      </c>
      <c r="AC109" s="210" t="str">
        <f t="shared" si="169"/>
        <v/>
      </c>
      <c r="AD109" s="210" t="str">
        <f t="shared" si="170"/>
        <v/>
      </c>
      <c r="AE109" s="210" t="str">
        <f t="shared" si="171"/>
        <v/>
      </c>
      <c r="AF109" s="210" t="str">
        <f t="shared" si="172"/>
        <v/>
      </c>
      <c r="AG109" s="210" t="str">
        <f t="shared" si="173"/>
        <v/>
      </c>
      <c r="AH109" s="210" t="str">
        <f t="shared" si="174"/>
        <v/>
      </c>
      <c r="AI109" s="210" t="str">
        <f t="shared" si="175"/>
        <v/>
      </c>
      <c r="AJ109" s="210" t="str">
        <f t="shared" si="176"/>
        <v/>
      </c>
      <c r="AK109" s="210" t="str">
        <f t="shared" si="177"/>
        <v/>
      </c>
      <c r="AL109" s="210" t="str">
        <f t="shared" si="178"/>
        <v/>
      </c>
      <c r="AM109" s="210" t="str">
        <f t="shared" si="179"/>
        <v/>
      </c>
      <c r="AN109" s="210" t="str">
        <f t="shared" si="180"/>
        <v/>
      </c>
      <c r="AO109" s="210" t="str">
        <f t="shared" si="181"/>
        <v/>
      </c>
      <c r="AP109" s="210" t="str">
        <f t="shared" si="182"/>
        <v/>
      </c>
      <c r="AQ109" s="210" t="str">
        <f t="shared" si="183"/>
        <v/>
      </c>
      <c r="AR109" s="210" t="str">
        <f t="shared" si="184"/>
        <v/>
      </c>
      <c r="AS109" s="210" t="str">
        <f t="shared" si="185"/>
        <v/>
      </c>
      <c r="AT109" s="210" t="str">
        <f t="shared" si="186"/>
        <v/>
      </c>
      <c r="AU109" s="210" t="str">
        <f t="shared" si="187"/>
        <v/>
      </c>
      <c r="AV109" s="210" t="str">
        <f t="shared" si="188"/>
        <v/>
      </c>
      <c r="AW109" s="210" t="str">
        <f t="shared" si="189"/>
        <v/>
      </c>
      <c r="AX109" s="210" t="str">
        <f t="shared" si="190"/>
        <v/>
      </c>
      <c r="AY109" s="210" t="str">
        <f t="shared" si="191"/>
        <v/>
      </c>
      <c r="AZ109" s="210" t="str">
        <f t="shared" si="192"/>
        <v/>
      </c>
      <c r="BA109" s="210" t="str">
        <f t="shared" si="193"/>
        <v/>
      </c>
      <c r="BB109" s="210" t="str">
        <f t="shared" si="194"/>
        <v/>
      </c>
      <c r="BC109" s="210" t="str">
        <f t="shared" si="195"/>
        <v/>
      </c>
      <c r="BD109" s="210" t="str">
        <f t="shared" si="196"/>
        <v/>
      </c>
      <c r="BE109" s="210" t="str">
        <f t="shared" si="197"/>
        <v/>
      </c>
      <c r="BF109" s="210" t="str">
        <f t="shared" si="198"/>
        <v/>
      </c>
      <c r="BG109" s="210" t="str">
        <f t="shared" si="199"/>
        <v/>
      </c>
      <c r="BH109" s="210" t="str">
        <f t="shared" si="200"/>
        <v/>
      </c>
      <c r="BI109" s="210" t="str">
        <f t="shared" si="201"/>
        <v/>
      </c>
      <c r="BJ109" s="210" t="str">
        <f t="shared" si="202"/>
        <v/>
      </c>
      <c r="BK109" s="210" t="str">
        <f t="shared" si="203"/>
        <v/>
      </c>
      <c r="BL109" s="210" t="str">
        <f t="shared" si="204"/>
        <v/>
      </c>
      <c r="BM109" s="210"/>
      <c r="BN109" s="210"/>
      <c r="BO109" s="210"/>
      <c r="BP109" s="210"/>
      <c r="BQ109" s="210"/>
      <c r="BR109" s="210"/>
      <c r="BS109" s="210"/>
      <c r="BT109" s="210"/>
      <c r="BU109" s="210"/>
      <c r="BV109" s="210"/>
      <c r="BW109" s="210"/>
      <c r="BX109" s="210"/>
      <c r="BY109" s="210"/>
      <c r="BZ109" s="210"/>
      <c r="CA109" s="210"/>
      <c r="CB109" s="210"/>
      <c r="CC109" s="210"/>
      <c r="CD109" s="210"/>
      <c r="CE109" s="251">
        <f t="shared" si="205"/>
        <v>0</v>
      </c>
      <c r="CF109" s="251">
        <f t="shared" si="206"/>
        <v>0</v>
      </c>
      <c r="CG109" s="251">
        <f t="shared" si="207"/>
        <v>0</v>
      </c>
      <c r="CH109" s="251">
        <f t="shared" si="208"/>
        <v>0</v>
      </c>
      <c r="CI109" s="251">
        <f t="shared" si="209"/>
        <v>0</v>
      </c>
      <c r="CJ109" s="251">
        <f t="shared" si="210"/>
        <v>0</v>
      </c>
      <c r="CK109" s="251">
        <f t="shared" si="211"/>
        <v>0</v>
      </c>
      <c r="CL109" s="251">
        <f t="shared" si="212"/>
        <v>0</v>
      </c>
      <c r="CM109" s="251">
        <f t="shared" si="213"/>
        <v>0</v>
      </c>
    </row>
    <row r="110" spans="1:91" ht="20.100000000000001" hidden="1" customHeight="1">
      <c r="A110" s="272"/>
      <c r="B110" s="273"/>
      <c r="C110" s="273"/>
      <c r="D110" s="272"/>
      <c r="E110" s="268">
        <f>[1]Woody!E110</f>
        <v>0</v>
      </c>
      <c r="F110" s="269">
        <f>[1]Woody!F110</f>
        <v>0</v>
      </c>
      <c r="G110" s="269">
        <f>[1]Woody!G110</f>
        <v>0</v>
      </c>
      <c r="H110" s="270"/>
      <c r="I110" s="270"/>
      <c r="J110" s="270"/>
      <c r="K110" s="270"/>
      <c r="L110" s="270"/>
      <c r="M110" s="270"/>
      <c r="N110" s="270"/>
      <c r="O110" s="270"/>
      <c r="P110" s="270"/>
      <c r="S110" s="252">
        <f t="shared" si="168"/>
        <v>0</v>
      </c>
      <c r="T110" s="210">
        <f t="shared" si="214"/>
        <v>0</v>
      </c>
      <c r="U110" s="210">
        <f t="shared" si="214"/>
        <v>0</v>
      </c>
      <c r="V110" s="210">
        <f t="shared" si="214"/>
        <v>0</v>
      </c>
      <c r="W110" s="210">
        <f t="shared" si="214"/>
        <v>0</v>
      </c>
      <c r="X110" s="210"/>
      <c r="Y110" s="210"/>
      <c r="Z110" s="210">
        <f t="shared" si="167"/>
        <v>0</v>
      </c>
      <c r="AC110" s="210" t="str">
        <f t="shared" si="169"/>
        <v/>
      </c>
      <c r="AD110" s="210" t="str">
        <f t="shared" si="170"/>
        <v/>
      </c>
      <c r="AE110" s="210" t="str">
        <f t="shared" si="171"/>
        <v/>
      </c>
      <c r="AF110" s="210" t="str">
        <f t="shared" si="172"/>
        <v/>
      </c>
      <c r="AG110" s="210" t="str">
        <f t="shared" si="173"/>
        <v/>
      </c>
      <c r="AH110" s="210" t="str">
        <f t="shared" si="174"/>
        <v/>
      </c>
      <c r="AI110" s="210" t="str">
        <f t="shared" si="175"/>
        <v/>
      </c>
      <c r="AJ110" s="210" t="str">
        <f t="shared" si="176"/>
        <v/>
      </c>
      <c r="AK110" s="210" t="str">
        <f t="shared" si="177"/>
        <v/>
      </c>
      <c r="AL110" s="210" t="str">
        <f t="shared" si="178"/>
        <v/>
      </c>
      <c r="AM110" s="210" t="str">
        <f t="shared" si="179"/>
        <v/>
      </c>
      <c r="AN110" s="210" t="str">
        <f t="shared" si="180"/>
        <v/>
      </c>
      <c r="AO110" s="210" t="str">
        <f t="shared" si="181"/>
        <v/>
      </c>
      <c r="AP110" s="210" t="str">
        <f t="shared" si="182"/>
        <v/>
      </c>
      <c r="AQ110" s="210" t="str">
        <f t="shared" si="183"/>
        <v/>
      </c>
      <c r="AR110" s="210" t="str">
        <f t="shared" si="184"/>
        <v/>
      </c>
      <c r="AS110" s="210" t="str">
        <f t="shared" si="185"/>
        <v/>
      </c>
      <c r="AT110" s="210" t="str">
        <f t="shared" si="186"/>
        <v/>
      </c>
      <c r="AU110" s="210" t="str">
        <f t="shared" si="187"/>
        <v/>
      </c>
      <c r="AV110" s="210" t="str">
        <f t="shared" si="188"/>
        <v/>
      </c>
      <c r="AW110" s="210" t="str">
        <f t="shared" si="189"/>
        <v/>
      </c>
      <c r="AX110" s="210" t="str">
        <f t="shared" si="190"/>
        <v/>
      </c>
      <c r="AY110" s="210" t="str">
        <f t="shared" si="191"/>
        <v/>
      </c>
      <c r="AZ110" s="210" t="str">
        <f t="shared" si="192"/>
        <v/>
      </c>
      <c r="BA110" s="210" t="str">
        <f t="shared" si="193"/>
        <v/>
      </c>
      <c r="BB110" s="210" t="str">
        <f t="shared" si="194"/>
        <v/>
      </c>
      <c r="BC110" s="210" t="str">
        <f t="shared" si="195"/>
        <v/>
      </c>
      <c r="BD110" s="210" t="str">
        <f t="shared" si="196"/>
        <v/>
      </c>
      <c r="BE110" s="210" t="str">
        <f t="shared" si="197"/>
        <v/>
      </c>
      <c r="BF110" s="210" t="str">
        <f t="shared" si="198"/>
        <v/>
      </c>
      <c r="BG110" s="210" t="str">
        <f t="shared" si="199"/>
        <v/>
      </c>
      <c r="BH110" s="210" t="str">
        <f t="shared" si="200"/>
        <v/>
      </c>
      <c r="BI110" s="210" t="str">
        <f t="shared" si="201"/>
        <v/>
      </c>
      <c r="BJ110" s="210" t="str">
        <f t="shared" si="202"/>
        <v/>
      </c>
      <c r="BK110" s="210" t="str">
        <f t="shared" si="203"/>
        <v/>
      </c>
      <c r="BL110" s="210" t="str">
        <f t="shared" si="204"/>
        <v/>
      </c>
      <c r="BM110" s="210"/>
      <c r="BN110" s="210"/>
      <c r="BO110" s="210"/>
      <c r="BP110" s="210"/>
      <c r="BQ110" s="210"/>
      <c r="BR110" s="210"/>
      <c r="BS110" s="210"/>
      <c r="BT110" s="210"/>
      <c r="BU110" s="210"/>
      <c r="BV110" s="210"/>
      <c r="BW110" s="210"/>
      <c r="BX110" s="210"/>
      <c r="BY110" s="210"/>
      <c r="BZ110" s="210"/>
      <c r="CA110" s="210"/>
      <c r="CB110" s="210"/>
      <c r="CC110" s="210"/>
      <c r="CD110" s="210"/>
      <c r="CE110" s="251">
        <f t="shared" si="205"/>
        <v>0</v>
      </c>
      <c r="CF110" s="251">
        <f t="shared" si="206"/>
        <v>0</v>
      </c>
      <c r="CG110" s="251">
        <f t="shared" si="207"/>
        <v>0</v>
      </c>
      <c r="CH110" s="251">
        <f t="shared" si="208"/>
        <v>0</v>
      </c>
      <c r="CI110" s="251">
        <f t="shared" si="209"/>
        <v>0</v>
      </c>
      <c r="CJ110" s="251">
        <f t="shared" si="210"/>
        <v>0</v>
      </c>
      <c r="CK110" s="251">
        <f t="shared" si="211"/>
        <v>0</v>
      </c>
      <c r="CL110" s="251">
        <f t="shared" si="212"/>
        <v>0</v>
      </c>
      <c r="CM110" s="251">
        <f t="shared" si="213"/>
        <v>0</v>
      </c>
    </row>
    <row r="111" spans="1:91" ht="20.100000000000001" hidden="1" customHeight="1">
      <c r="A111" s="272"/>
      <c r="B111" s="273"/>
      <c r="C111" s="273"/>
      <c r="D111" s="272"/>
      <c r="E111" s="268">
        <f>[1]Woody!E111</f>
        <v>0</v>
      </c>
      <c r="F111" s="269">
        <f>[1]Woody!F111</f>
        <v>0</v>
      </c>
      <c r="G111" s="269">
        <f>[1]Woody!G111</f>
        <v>0</v>
      </c>
      <c r="H111" s="270"/>
      <c r="I111" s="270"/>
      <c r="J111" s="270"/>
      <c r="K111" s="270"/>
      <c r="L111" s="270"/>
      <c r="M111" s="270"/>
      <c r="N111" s="270"/>
      <c r="O111" s="270"/>
      <c r="P111" s="270"/>
      <c r="S111" s="252">
        <f t="shared" si="168"/>
        <v>0</v>
      </c>
      <c r="T111" s="210">
        <f t="shared" si="214"/>
        <v>0</v>
      </c>
      <c r="U111" s="210">
        <f t="shared" si="214"/>
        <v>0</v>
      </c>
      <c r="V111" s="210">
        <f t="shared" si="214"/>
        <v>0</v>
      </c>
      <c r="W111" s="210">
        <f t="shared" si="214"/>
        <v>0</v>
      </c>
      <c r="X111" s="210"/>
      <c r="Y111" s="210"/>
      <c r="Z111" s="210">
        <f t="shared" si="167"/>
        <v>0</v>
      </c>
      <c r="AC111" s="210" t="str">
        <f t="shared" si="169"/>
        <v/>
      </c>
      <c r="AD111" s="210" t="str">
        <f t="shared" si="170"/>
        <v/>
      </c>
      <c r="AE111" s="210" t="str">
        <f t="shared" si="171"/>
        <v/>
      </c>
      <c r="AF111" s="210" t="str">
        <f t="shared" si="172"/>
        <v/>
      </c>
      <c r="AG111" s="210" t="str">
        <f t="shared" si="173"/>
        <v/>
      </c>
      <c r="AH111" s="210" t="str">
        <f t="shared" si="174"/>
        <v/>
      </c>
      <c r="AI111" s="210" t="str">
        <f t="shared" si="175"/>
        <v/>
      </c>
      <c r="AJ111" s="210" t="str">
        <f t="shared" si="176"/>
        <v/>
      </c>
      <c r="AK111" s="210" t="str">
        <f t="shared" si="177"/>
        <v/>
      </c>
      <c r="AL111" s="210" t="str">
        <f t="shared" si="178"/>
        <v/>
      </c>
      <c r="AM111" s="210" t="str">
        <f t="shared" si="179"/>
        <v/>
      </c>
      <c r="AN111" s="210" t="str">
        <f t="shared" si="180"/>
        <v/>
      </c>
      <c r="AO111" s="210" t="str">
        <f t="shared" si="181"/>
        <v/>
      </c>
      <c r="AP111" s="210" t="str">
        <f t="shared" si="182"/>
        <v/>
      </c>
      <c r="AQ111" s="210" t="str">
        <f t="shared" si="183"/>
        <v/>
      </c>
      <c r="AR111" s="210" t="str">
        <f t="shared" si="184"/>
        <v/>
      </c>
      <c r="AS111" s="210" t="str">
        <f t="shared" si="185"/>
        <v/>
      </c>
      <c r="AT111" s="210" t="str">
        <f t="shared" si="186"/>
        <v/>
      </c>
      <c r="AU111" s="210" t="str">
        <f t="shared" si="187"/>
        <v/>
      </c>
      <c r="AV111" s="210" t="str">
        <f t="shared" si="188"/>
        <v/>
      </c>
      <c r="AW111" s="210" t="str">
        <f t="shared" si="189"/>
        <v/>
      </c>
      <c r="AX111" s="210" t="str">
        <f t="shared" si="190"/>
        <v/>
      </c>
      <c r="AY111" s="210" t="str">
        <f t="shared" si="191"/>
        <v/>
      </c>
      <c r="AZ111" s="210" t="str">
        <f t="shared" si="192"/>
        <v/>
      </c>
      <c r="BA111" s="210" t="str">
        <f t="shared" si="193"/>
        <v/>
      </c>
      <c r="BB111" s="210" t="str">
        <f t="shared" si="194"/>
        <v/>
      </c>
      <c r="BC111" s="210" t="str">
        <f t="shared" si="195"/>
        <v/>
      </c>
      <c r="BD111" s="210" t="str">
        <f t="shared" si="196"/>
        <v/>
      </c>
      <c r="BE111" s="210" t="str">
        <f t="shared" si="197"/>
        <v/>
      </c>
      <c r="BF111" s="210" t="str">
        <f t="shared" si="198"/>
        <v/>
      </c>
      <c r="BG111" s="210" t="str">
        <f t="shared" si="199"/>
        <v/>
      </c>
      <c r="BH111" s="210" t="str">
        <f t="shared" si="200"/>
        <v/>
      </c>
      <c r="BI111" s="210" t="str">
        <f t="shared" si="201"/>
        <v/>
      </c>
      <c r="BJ111" s="210" t="str">
        <f t="shared" si="202"/>
        <v/>
      </c>
      <c r="BK111" s="210" t="str">
        <f t="shared" si="203"/>
        <v/>
      </c>
      <c r="BL111" s="210" t="str">
        <f t="shared" si="204"/>
        <v/>
      </c>
      <c r="BM111" s="210"/>
      <c r="BN111" s="210"/>
      <c r="BO111" s="210"/>
      <c r="BP111" s="210"/>
      <c r="BQ111" s="210"/>
      <c r="BR111" s="210"/>
      <c r="BS111" s="210"/>
      <c r="BT111" s="210"/>
      <c r="BU111" s="210"/>
      <c r="BV111" s="210"/>
      <c r="BW111" s="210"/>
      <c r="BX111" s="210"/>
      <c r="BY111" s="210"/>
      <c r="BZ111" s="210"/>
      <c r="CA111" s="210"/>
      <c r="CB111" s="210"/>
      <c r="CC111" s="210"/>
      <c r="CD111" s="210"/>
      <c r="CE111" s="251">
        <f t="shared" si="205"/>
        <v>0</v>
      </c>
      <c r="CF111" s="251">
        <f t="shared" si="206"/>
        <v>0</v>
      </c>
      <c r="CG111" s="251">
        <f t="shared" si="207"/>
        <v>0</v>
      </c>
      <c r="CH111" s="251">
        <f t="shared" si="208"/>
        <v>0</v>
      </c>
      <c r="CI111" s="251">
        <f t="shared" si="209"/>
        <v>0</v>
      </c>
      <c r="CJ111" s="251">
        <f t="shared" si="210"/>
        <v>0</v>
      </c>
      <c r="CK111" s="251">
        <f t="shared" si="211"/>
        <v>0</v>
      </c>
      <c r="CL111" s="251">
        <f t="shared" si="212"/>
        <v>0</v>
      </c>
      <c r="CM111" s="251">
        <f t="shared" si="213"/>
        <v>0</v>
      </c>
    </row>
    <row r="112" spans="1:91" ht="20.100000000000001" hidden="1" customHeight="1">
      <c r="A112" s="272"/>
      <c r="B112" s="273"/>
      <c r="C112" s="273"/>
      <c r="D112" s="272"/>
      <c r="E112" s="268">
        <f>[1]Woody!E112</f>
        <v>0</v>
      </c>
      <c r="F112" s="269">
        <f>[1]Woody!F112</f>
        <v>0</v>
      </c>
      <c r="G112" s="269">
        <f>[1]Woody!G112</f>
        <v>0</v>
      </c>
      <c r="H112" s="270"/>
      <c r="I112" s="270"/>
      <c r="J112" s="270"/>
      <c r="K112" s="270"/>
      <c r="L112" s="270"/>
      <c r="M112" s="270"/>
      <c r="N112" s="270"/>
      <c r="O112" s="270"/>
      <c r="P112" s="270"/>
      <c r="S112" s="252">
        <f t="shared" si="168"/>
        <v>0</v>
      </c>
      <c r="T112" s="210">
        <f t="shared" si="214"/>
        <v>0</v>
      </c>
      <c r="U112" s="210">
        <f t="shared" si="214"/>
        <v>0</v>
      </c>
      <c r="V112" s="210">
        <f t="shared" si="214"/>
        <v>0</v>
      </c>
      <c r="W112" s="210">
        <f t="shared" si="214"/>
        <v>0</v>
      </c>
      <c r="X112" s="210"/>
      <c r="Y112" s="210"/>
      <c r="Z112" s="210">
        <f t="shared" si="167"/>
        <v>0</v>
      </c>
      <c r="AC112" s="210" t="str">
        <f t="shared" si="169"/>
        <v/>
      </c>
      <c r="AD112" s="210" t="str">
        <f t="shared" si="170"/>
        <v/>
      </c>
      <c r="AE112" s="210" t="str">
        <f t="shared" si="171"/>
        <v/>
      </c>
      <c r="AF112" s="210" t="str">
        <f t="shared" si="172"/>
        <v/>
      </c>
      <c r="AG112" s="210" t="str">
        <f t="shared" si="173"/>
        <v/>
      </c>
      <c r="AH112" s="210" t="str">
        <f t="shared" si="174"/>
        <v/>
      </c>
      <c r="AI112" s="210" t="str">
        <f t="shared" si="175"/>
        <v/>
      </c>
      <c r="AJ112" s="210" t="str">
        <f t="shared" si="176"/>
        <v/>
      </c>
      <c r="AK112" s="210" t="str">
        <f t="shared" si="177"/>
        <v/>
      </c>
      <c r="AL112" s="210" t="str">
        <f t="shared" si="178"/>
        <v/>
      </c>
      <c r="AM112" s="210" t="str">
        <f t="shared" si="179"/>
        <v/>
      </c>
      <c r="AN112" s="210" t="str">
        <f t="shared" si="180"/>
        <v/>
      </c>
      <c r="AO112" s="210" t="str">
        <f t="shared" si="181"/>
        <v/>
      </c>
      <c r="AP112" s="210" t="str">
        <f t="shared" si="182"/>
        <v/>
      </c>
      <c r="AQ112" s="210" t="str">
        <f t="shared" si="183"/>
        <v/>
      </c>
      <c r="AR112" s="210" t="str">
        <f t="shared" si="184"/>
        <v/>
      </c>
      <c r="AS112" s="210" t="str">
        <f t="shared" si="185"/>
        <v/>
      </c>
      <c r="AT112" s="210" t="str">
        <f t="shared" si="186"/>
        <v/>
      </c>
      <c r="AU112" s="210" t="str">
        <f t="shared" si="187"/>
        <v/>
      </c>
      <c r="AV112" s="210" t="str">
        <f t="shared" si="188"/>
        <v/>
      </c>
      <c r="AW112" s="210" t="str">
        <f t="shared" si="189"/>
        <v/>
      </c>
      <c r="AX112" s="210" t="str">
        <f t="shared" si="190"/>
        <v/>
      </c>
      <c r="AY112" s="210" t="str">
        <f t="shared" si="191"/>
        <v/>
      </c>
      <c r="AZ112" s="210" t="str">
        <f t="shared" si="192"/>
        <v/>
      </c>
      <c r="BA112" s="210" t="str">
        <f t="shared" si="193"/>
        <v/>
      </c>
      <c r="BB112" s="210" t="str">
        <f t="shared" si="194"/>
        <v/>
      </c>
      <c r="BC112" s="210" t="str">
        <f t="shared" si="195"/>
        <v/>
      </c>
      <c r="BD112" s="210" t="str">
        <f t="shared" si="196"/>
        <v/>
      </c>
      <c r="BE112" s="210" t="str">
        <f t="shared" si="197"/>
        <v/>
      </c>
      <c r="BF112" s="210" t="str">
        <f t="shared" si="198"/>
        <v/>
      </c>
      <c r="BG112" s="210" t="str">
        <f t="shared" si="199"/>
        <v/>
      </c>
      <c r="BH112" s="210" t="str">
        <f t="shared" si="200"/>
        <v/>
      </c>
      <c r="BI112" s="210" t="str">
        <f t="shared" si="201"/>
        <v/>
      </c>
      <c r="BJ112" s="210" t="str">
        <f t="shared" si="202"/>
        <v/>
      </c>
      <c r="BK112" s="210" t="str">
        <f t="shared" si="203"/>
        <v/>
      </c>
      <c r="BL112" s="210" t="str">
        <f t="shared" si="204"/>
        <v/>
      </c>
      <c r="BM112" s="210"/>
      <c r="BN112" s="210"/>
      <c r="BO112" s="210"/>
      <c r="BP112" s="210"/>
      <c r="BQ112" s="210"/>
      <c r="BR112" s="210"/>
      <c r="BS112" s="210"/>
      <c r="BT112" s="210"/>
      <c r="BU112" s="210"/>
      <c r="BV112" s="210"/>
      <c r="BW112" s="210"/>
      <c r="BX112" s="210"/>
      <c r="BY112" s="210"/>
      <c r="BZ112" s="210"/>
      <c r="CA112" s="210"/>
      <c r="CB112" s="210"/>
      <c r="CC112" s="210"/>
      <c r="CD112" s="210"/>
      <c r="CE112" s="251">
        <f t="shared" si="205"/>
        <v>0</v>
      </c>
      <c r="CF112" s="251">
        <f t="shared" si="206"/>
        <v>0</v>
      </c>
      <c r="CG112" s="251">
        <f t="shared" si="207"/>
        <v>0</v>
      </c>
      <c r="CH112" s="251">
        <f t="shared" si="208"/>
        <v>0</v>
      </c>
      <c r="CI112" s="251">
        <f t="shared" si="209"/>
        <v>0</v>
      </c>
      <c r="CJ112" s="251">
        <f t="shared" si="210"/>
        <v>0</v>
      </c>
      <c r="CK112" s="251">
        <f t="shared" si="211"/>
        <v>0</v>
      </c>
      <c r="CL112" s="251">
        <f t="shared" si="212"/>
        <v>0</v>
      </c>
      <c r="CM112" s="251">
        <f t="shared" si="213"/>
        <v>0</v>
      </c>
    </row>
    <row r="113" spans="1:91" ht="20.100000000000001" hidden="1" customHeight="1">
      <c r="A113" s="272"/>
      <c r="B113" s="273"/>
      <c r="C113" s="273"/>
      <c r="D113" s="272"/>
      <c r="E113" s="268">
        <f>[1]Woody!E113</f>
        <v>0</v>
      </c>
      <c r="F113" s="269">
        <f>[1]Woody!F113</f>
        <v>0</v>
      </c>
      <c r="G113" s="269">
        <f>[1]Woody!G113</f>
        <v>0</v>
      </c>
      <c r="H113" s="270"/>
      <c r="I113" s="270"/>
      <c r="J113" s="270"/>
      <c r="K113" s="270"/>
      <c r="L113" s="270"/>
      <c r="M113" s="270"/>
      <c r="N113" s="270"/>
      <c r="O113" s="270"/>
      <c r="P113" s="270"/>
      <c r="S113" s="252">
        <f t="shared" si="168"/>
        <v>0</v>
      </c>
      <c r="T113" s="210">
        <f t="shared" si="214"/>
        <v>0</v>
      </c>
      <c r="U113" s="210">
        <f t="shared" si="214"/>
        <v>0</v>
      </c>
      <c r="V113" s="210">
        <f t="shared" si="214"/>
        <v>0</v>
      </c>
      <c r="W113" s="210">
        <f t="shared" si="214"/>
        <v>0</v>
      </c>
      <c r="X113" s="210"/>
      <c r="Y113" s="210"/>
      <c r="Z113" s="210">
        <f t="shared" si="167"/>
        <v>0</v>
      </c>
      <c r="AC113" s="210" t="str">
        <f t="shared" si="169"/>
        <v/>
      </c>
      <c r="AD113" s="210" t="str">
        <f t="shared" si="170"/>
        <v/>
      </c>
      <c r="AE113" s="210" t="str">
        <f t="shared" si="171"/>
        <v/>
      </c>
      <c r="AF113" s="210" t="str">
        <f t="shared" si="172"/>
        <v/>
      </c>
      <c r="AG113" s="210" t="str">
        <f t="shared" si="173"/>
        <v/>
      </c>
      <c r="AH113" s="210" t="str">
        <f t="shared" si="174"/>
        <v/>
      </c>
      <c r="AI113" s="210" t="str">
        <f t="shared" si="175"/>
        <v/>
      </c>
      <c r="AJ113" s="210" t="str">
        <f t="shared" si="176"/>
        <v/>
      </c>
      <c r="AK113" s="210" t="str">
        <f t="shared" si="177"/>
        <v/>
      </c>
      <c r="AL113" s="210" t="str">
        <f t="shared" si="178"/>
        <v/>
      </c>
      <c r="AM113" s="210" t="str">
        <f t="shared" si="179"/>
        <v/>
      </c>
      <c r="AN113" s="210" t="str">
        <f t="shared" si="180"/>
        <v/>
      </c>
      <c r="AO113" s="210" t="str">
        <f t="shared" si="181"/>
        <v/>
      </c>
      <c r="AP113" s="210" t="str">
        <f t="shared" si="182"/>
        <v/>
      </c>
      <c r="AQ113" s="210" t="str">
        <f t="shared" si="183"/>
        <v/>
      </c>
      <c r="AR113" s="210" t="str">
        <f t="shared" si="184"/>
        <v/>
      </c>
      <c r="AS113" s="210" t="str">
        <f t="shared" si="185"/>
        <v/>
      </c>
      <c r="AT113" s="210" t="str">
        <f t="shared" si="186"/>
        <v/>
      </c>
      <c r="AU113" s="210" t="str">
        <f t="shared" si="187"/>
        <v/>
      </c>
      <c r="AV113" s="210" t="str">
        <f t="shared" si="188"/>
        <v/>
      </c>
      <c r="AW113" s="210" t="str">
        <f t="shared" si="189"/>
        <v/>
      </c>
      <c r="AX113" s="210" t="str">
        <f t="shared" si="190"/>
        <v/>
      </c>
      <c r="AY113" s="210" t="str">
        <f t="shared" si="191"/>
        <v/>
      </c>
      <c r="AZ113" s="210" t="str">
        <f t="shared" si="192"/>
        <v/>
      </c>
      <c r="BA113" s="210" t="str">
        <f t="shared" si="193"/>
        <v/>
      </c>
      <c r="BB113" s="210" t="str">
        <f t="shared" si="194"/>
        <v/>
      </c>
      <c r="BC113" s="210" t="str">
        <f t="shared" si="195"/>
        <v/>
      </c>
      <c r="BD113" s="210" t="str">
        <f t="shared" si="196"/>
        <v/>
      </c>
      <c r="BE113" s="210" t="str">
        <f t="shared" si="197"/>
        <v/>
      </c>
      <c r="BF113" s="210" t="str">
        <f t="shared" si="198"/>
        <v/>
      </c>
      <c r="BG113" s="210" t="str">
        <f t="shared" si="199"/>
        <v/>
      </c>
      <c r="BH113" s="210" t="str">
        <f t="shared" si="200"/>
        <v/>
      </c>
      <c r="BI113" s="210" t="str">
        <f t="shared" si="201"/>
        <v/>
      </c>
      <c r="BJ113" s="210" t="str">
        <f t="shared" si="202"/>
        <v/>
      </c>
      <c r="BK113" s="210" t="str">
        <f t="shared" si="203"/>
        <v/>
      </c>
      <c r="BL113" s="210" t="str">
        <f t="shared" si="204"/>
        <v/>
      </c>
      <c r="BM113" s="210"/>
      <c r="BN113" s="210"/>
      <c r="BO113" s="210"/>
      <c r="BP113" s="210"/>
      <c r="BQ113" s="210"/>
      <c r="BR113" s="210"/>
      <c r="BS113" s="210"/>
      <c r="BT113" s="210"/>
      <c r="BU113" s="210"/>
      <c r="BV113" s="210"/>
      <c r="BW113" s="210"/>
      <c r="BX113" s="210"/>
      <c r="BY113" s="210"/>
      <c r="BZ113" s="210"/>
      <c r="CA113" s="210"/>
      <c r="CB113" s="210"/>
      <c r="CC113" s="210"/>
      <c r="CD113" s="210"/>
      <c r="CE113" s="251">
        <f t="shared" si="205"/>
        <v>0</v>
      </c>
      <c r="CF113" s="251">
        <f t="shared" si="206"/>
        <v>0</v>
      </c>
      <c r="CG113" s="251">
        <f t="shared" si="207"/>
        <v>0</v>
      </c>
      <c r="CH113" s="251">
        <f t="shared" si="208"/>
        <v>0</v>
      </c>
      <c r="CI113" s="251">
        <f t="shared" si="209"/>
        <v>0</v>
      </c>
      <c r="CJ113" s="251">
        <f t="shared" si="210"/>
        <v>0</v>
      </c>
      <c r="CK113" s="251">
        <f t="shared" si="211"/>
        <v>0</v>
      </c>
      <c r="CL113" s="251">
        <f t="shared" si="212"/>
        <v>0</v>
      </c>
      <c r="CM113" s="251">
        <f t="shared" si="213"/>
        <v>0</v>
      </c>
    </row>
    <row r="114" spans="1:91" ht="20.100000000000001" hidden="1" customHeight="1">
      <c r="A114" s="277"/>
      <c r="B114" s="273"/>
      <c r="C114" s="273"/>
      <c r="D114" s="272"/>
      <c r="E114" s="268">
        <f>[1]Woody!E114</f>
        <v>0</v>
      </c>
      <c r="F114" s="269">
        <f>[1]Woody!F114</f>
        <v>0</v>
      </c>
      <c r="G114" s="269">
        <f>[1]Woody!G114</f>
        <v>0</v>
      </c>
      <c r="H114" s="270"/>
      <c r="I114" s="270"/>
      <c r="J114" s="270"/>
      <c r="K114" s="270"/>
      <c r="L114" s="270"/>
      <c r="M114" s="270"/>
      <c r="N114" s="270"/>
      <c r="O114" s="270"/>
      <c r="P114" s="270"/>
      <c r="S114" s="252">
        <f t="shared" si="168"/>
        <v>0</v>
      </c>
      <c r="T114" s="210">
        <f t="shared" si="214"/>
        <v>0</v>
      </c>
      <c r="U114" s="210">
        <f t="shared" si="214"/>
        <v>0</v>
      </c>
      <c r="V114" s="210">
        <f t="shared" si="214"/>
        <v>0</v>
      </c>
      <c r="W114" s="210">
        <f t="shared" si="214"/>
        <v>0</v>
      </c>
      <c r="X114" s="210"/>
      <c r="Y114" s="210"/>
      <c r="Z114" s="210">
        <f t="shared" si="167"/>
        <v>0</v>
      </c>
      <c r="AC114" s="210" t="str">
        <f t="shared" si="169"/>
        <v/>
      </c>
      <c r="AD114" s="210" t="str">
        <f t="shared" si="170"/>
        <v/>
      </c>
      <c r="AE114" s="210" t="str">
        <f t="shared" si="171"/>
        <v/>
      </c>
      <c r="AF114" s="210" t="str">
        <f t="shared" si="172"/>
        <v/>
      </c>
      <c r="AG114" s="210" t="str">
        <f t="shared" si="173"/>
        <v/>
      </c>
      <c r="AH114" s="210" t="str">
        <f t="shared" si="174"/>
        <v/>
      </c>
      <c r="AI114" s="210" t="str">
        <f t="shared" si="175"/>
        <v/>
      </c>
      <c r="AJ114" s="210" t="str">
        <f t="shared" si="176"/>
        <v/>
      </c>
      <c r="AK114" s="210" t="str">
        <f t="shared" si="177"/>
        <v/>
      </c>
      <c r="AL114" s="210" t="str">
        <f t="shared" si="178"/>
        <v/>
      </c>
      <c r="AM114" s="210" t="str">
        <f t="shared" si="179"/>
        <v/>
      </c>
      <c r="AN114" s="210" t="str">
        <f t="shared" si="180"/>
        <v/>
      </c>
      <c r="AO114" s="210" t="str">
        <f t="shared" si="181"/>
        <v/>
      </c>
      <c r="AP114" s="210" t="str">
        <f t="shared" si="182"/>
        <v/>
      </c>
      <c r="AQ114" s="210" t="str">
        <f t="shared" si="183"/>
        <v/>
      </c>
      <c r="AR114" s="210" t="str">
        <f t="shared" si="184"/>
        <v/>
      </c>
      <c r="AS114" s="210" t="str">
        <f t="shared" si="185"/>
        <v/>
      </c>
      <c r="AT114" s="210" t="str">
        <f t="shared" si="186"/>
        <v/>
      </c>
      <c r="AU114" s="210" t="str">
        <f t="shared" si="187"/>
        <v/>
      </c>
      <c r="AV114" s="210" t="str">
        <f t="shared" si="188"/>
        <v/>
      </c>
      <c r="AW114" s="210" t="str">
        <f t="shared" si="189"/>
        <v/>
      </c>
      <c r="AX114" s="210" t="str">
        <f t="shared" si="190"/>
        <v/>
      </c>
      <c r="AY114" s="210" t="str">
        <f t="shared" si="191"/>
        <v/>
      </c>
      <c r="AZ114" s="210" t="str">
        <f t="shared" si="192"/>
        <v/>
      </c>
      <c r="BA114" s="210" t="str">
        <f t="shared" si="193"/>
        <v/>
      </c>
      <c r="BB114" s="210" t="str">
        <f t="shared" si="194"/>
        <v/>
      </c>
      <c r="BC114" s="210" t="str">
        <f t="shared" si="195"/>
        <v/>
      </c>
      <c r="BD114" s="210" t="str">
        <f t="shared" si="196"/>
        <v/>
      </c>
      <c r="BE114" s="210" t="str">
        <f t="shared" si="197"/>
        <v/>
      </c>
      <c r="BF114" s="210" t="str">
        <f t="shared" si="198"/>
        <v/>
      </c>
      <c r="BG114" s="210" t="str">
        <f t="shared" si="199"/>
        <v/>
      </c>
      <c r="BH114" s="210" t="str">
        <f t="shared" si="200"/>
        <v/>
      </c>
      <c r="BI114" s="210" t="str">
        <f t="shared" si="201"/>
        <v/>
      </c>
      <c r="BJ114" s="210" t="str">
        <f t="shared" si="202"/>
        <v/>
      </c>
      <c r="BK114" s="210" t="str">
        <f t="shared" si="203"/>
        <v/>
      </c>
      <c r="BL114" s="210" t="str">
        <f t="shared" si="204"/>
        <v/>
      </c>
      <c r="BM114" s="210"/>
      <c r="BN114" s="210"/>
      <c r="BO114" s="210"/>
      <c r="BP114" s="210"/>
      <c r="BQ114" s="210"/>
      <c r="BR114" s="210"/>
      <c r="BS114" s="210"/>
      <c r="BT114" s="210"/>
      <c r="BU114" s="210"/>
      <c r="BV114" s="210"/>
      <c r="BW114" s="210"/>
      <c r="BX114" s="210"/>
      <c r="BY114" s="210"/>
      <c r="BZ114" s="210"/>
      <c r="CA114" s="210"/>
      <c r="CB114" s="210"/>
      <c r="CC114" s="210"/>
      <c r="CD114" s="210"/>
      <c r="CE114" s="251">
        <f t="shared" si="205"/>
        <v>0</v>
      </c>
      <c r="CF114" s="251">
        <f t="shared" si="206"/>
        <v>0</v>
      </c>
      <c r="CG114" s="251">
        <f t="shared" si="207"/>
        <v>0</v>
      </c>
      <c r="CH114" s="251">
        <f t="shared" si="208"/>
        <v>0</v>
      </c>
      <c r="CI114" s="251">
        <f t="shared" si="209"/>
        <v>0</v>
      </c>
      <c r="CJ114" s="251">
        <f t="shared" si="210"/>
        <v>0</v>
      </c>
      <c r="CK114" s="251">
        <f t="shared" si="211"/>
        <v>0</v>
      </c>
      <c r="CL114" s="251">
        <f t="shared" si="212"/>
        <v>0</v>
      </c>
      <c r="CM114" s="251">
        <f t="shared" si="213"/>
        <v>0</v>
      </c>
    </row>
    <row r="115" spans="1:91" ht="20.100000000000001" hidden="1" customHeight="1">
      <c r="A115" s="277"/>
      <c r="B115" s="273"/>
      <c r="C115" s="273"/>
      <c r="D115" s="272"/>
      <c r="E115" s="268">
        <f>[1]Woody!E115</f>
        <v>0</v>
      </c>
      <c r="F115" s="269">
        <f>[1]Woody!F115</f>
        <v>0</v>
      </c>
      <c r="G115" s="269">
        <f>[1]Woody!G115</f>
        <v>0</v>
      </c>
      <c r="H115" s="270"/>
      <c r="I115" s="270"/>
      <c r="J115" s="270"/>
      <c r="K115" s="270"/>
      <c r="L115" s="270"/>
      <c r="M115" s="270"/>
      <c r="N115" s="270"/>
      <c r="O115" s="270"/>
      <c r="P115" s="270"/>
      <c r="S115" s="252">
        <f t="shared" si="168"/>
        <v>0</v>
      </c>
      <c r="T115" s="210">
        <f t="shared" si="214"/>
        <v>0</v>
      </c>
      <c r="U115" s="210">
        <f t="shared" si="214"/>
        <v>0</v>
      </c>
      <c r="V115" s="210">
        <f t="shared" si="214"/>
        <v>0</v>
      </c>
      <c r="W115" s="210">
        <f t="shared" si="214"/>
        <v>0</v>
      </c>
      <c r="X115" s="210"/>
      <c r="Y115" s="210"/>
      <c r="Z115" s="210">
        <f t="shared" si="167"/>
        <v>0</v>
      </c>
      <c r="AC115" s="210" t="str">
        <f t="shared" si="169"/>
        <v/>
      </c>
      <c r="AD115" s="210" t="str">
        <f t="shared" si="170"/>
        <v/>
      </c>
      <c r="AE115" s="210" t="str">
        <f t="shared" si="171"/>
        <v/>
      </c>
      <c r="AF115" s="210" t="str">
        <f t="shared" si="172"/>
        <v/>
      </c>
      <c r="AG115" s="210" t="str">
        <f t="shared" si="173"/>
        <v/>
      </c>
      <c r="AH115" s="210" t="str">
        <f t="shared" si="174"/>
        <v/>
      </c>
      <c r="AI115" s="210" t="str">
        <f t="shared" si="175"/>
        <v/>
      </c>
      <c r="AJ115" s="210" t="str">
        <f t="shared" si="176"/>
        <v/>
      </c>
      <c r="AK115" s="210" t="str">
        <f t="shared" si="177"/>
        <v/>
      </c>
      <c r="AL115" s="210" t="str">
        <f t="shared" si="178"/>
        <v/>
      </c>
      <c r="AM115" s="210" t="str">
        <f t="shared" si="179"/>
        <v/>
      </c>
      <c r="AN115" s="210" t="str">
        <f t="shared" si="180"/>
        <v/>
      </c>
      <c r="AO115" s="210" t="str">
        <f t="shared" si="181"/>
        <v/>
      </c>
      <c r="AP115" s="210" t="str">
        <f t="shared" si="182"/>
        <v/>
      </c>
      <c r="AQ115" s="210" t="str">
        <f t="shared" si="183"/>
        <v/>
      </c>
      <c r="AR115" s="210" t="str">
        <f t="shared" si="184"/>
        <v/>
      </c>
      <c r="AS115" s="210" t="str">
        <f t="shared" si="185"/>
        <v/>
      </c>
      <c r="AT115" s="210" t="str">
        <f t="shared" si="186"/>
        <v/>
      </c>
      <c r="AU115" s="210" t="str">
        <f t="shared" si="187"/>
        <v/>
      </c>
      <c r="AV115" s="210" t="str">
        <f t="shared" si="188"/>
        <v/>
      </c>
      <c r="AW115" s="210" t="str">
        <f t="shared" si="189"/>
        <v/>
      </c>
      <c r="AX115" s="210" t="str">
        <f t="shared" si="190"/>
        <v/>
      </c>
      <c r="AY115" s="210" t="str">
        <f t="shared" si="191"/>
        <v/>
      </c>
      <c r="AZ115" s="210" t="str">
        <f t="shared" si="192"/>
        <v/>
      </c>
      <c r="BA115" s="210" t="str">
        <f t="shared" si="193"/>
        <v/>
      </c>
      <c r="BB115" s="210" t="str">
        <f t="shared" si="194"/>
        <v/>
      </c>
      <c r="BC115" s="210" t="str">
        <f t="shared" si="195"/>
        <v/>
      </c>
      <c r="BD115" s="210" t="str">
        <f t="shared" si="196"/>
        <v/>
      </c>
      <c r="BE115" s="210" t="str">
        <f t="shared" si="197"/>
        <v/>
      </c>
      <c r="BF115" s="210" t="str">
        <f t="shared" si="198"/>
        <v/>
      </c>
      <c r="BG115" s="210" t="str">
        <f t="shared" si="199"/>
        <v/>
      </c>
      <c r="BH115" s="210" t="str">
        <f t="shared" si="200"/>
        <v/>
      </c>
      <c r="BI115" s="210" t="str">
        <f t="shared" si="201"/>
        <v/>
      </c>
      <c r="BJ115" s="210" t="str">
        <f t="shared" si="202"/>
        <v/>
      </c>
      <c r="BK115" s="210" t="str">
        <f t="shared" si="203"/>
        <v/>
      </c>
      <c r="BL115" s="210" t="str">
        <f t="shared" si="204"/>
        <v/>
      </c>
      <c r="BM115" s="210"/>
      <c r="BN115" s="210"/>
      <c r="BO115" s="210"/>
      <c r="BP115" s="210"/>
      <c r="BQ115" s="210"/>
      <c r="BR115" s="210"/>
      <c r="BS115" s="210"/>
      <c r="BT115" s="210"/>
      <c r="BU115" s="210"/>
      <c r="BV115" s="210"/>
      <c r="BW115" s="210"/>
      <c r="BX115" s="210"/>
      <c r="BY115" s="210"/>
      <c r="BZ115" s="210"/>
      <c r="CA115" s="210"/>
      <c r="CB115" s="210"/>
      <c r="CC115" s="210"/>
      <c r="CD115" s="210"/>
      <c r="CE115" s="251">
        <f t="shared" si="205"/>
        <v>0</v>
      </c>
      <c r="CF115" s="251">
        <f t="shared" si="206"/>
        <v>0</v>
      </c>
      <c r="CG115" s="251">
        <f t="shared" si="207"/>
        <v>0</v>
      </c>
      <c r="CH115" s="251">
        <f t="shared" si="208"/>
        <v>0</v>
      </c>
      <c r="CI115" s="251">
        <f t="shared" si="209"/>
        <v>0</v>
      </c>
      <c r="CJ115" s="251">
        <f t="shared" si="210"/>
        <v>0</v>
      </c>
      <c r="CK115" s="251">
        <f t="shared" si="211"/>
        <v>0</v>
      </c>
      <c r="CL115" s="251">
        <f t="shared" si="212"/>
        <v>0</v>
      </c>
      <c r="CM115" s="251">
        <f t="shared" si="213"/>
        <v>0</v>
      </c>
    </row>
    <row r="116" spans="1:91" ht="20.100000000000001" hidden="1" customHeight="1">
      <c r="A116" s="277"/>
      <c r="B116" s="273"/>
      <c r="C116" s="273"/>
      <c r="D116" s="272"/>
      <c r="E116" s="268">
        <f>[1]Woody!E116</f>
        <v>0</v>
      </c>
      <c r="F116" s="269">
        <f>[1]Woody!F116</f>
        <v>0</v>
      </c>
      <c r="G116" s="269">
        <f>[1]Woody!G116</f>
        <v>0</v>
      </c>
      <c r="H116" s="270"/>
      <c r="I116" s="270"/>
      <c r="J116" s="270"/>
      <c r="K116" s="270"/>
      <c r="L116" s="270"/>
      <c r="M116" s="270"/>
      <c r="N116" s="270"/>
      <c r="O116" s="270"/>
      <c r="P116" s="270"/>
      <c r="S116" s="252">
        <f t="shared" si="168"/>
        <v>0</v>
      </c>
      <c r="T116" s="210">
        <f t="shared" si="214"/>
        <v>0</v>
      </c>
      <c r="U116" s="210">
        <f t="shared" si="214"/>
        <v>0</v>
      </c>
      <c r="V116" s="210">
        <f t="shared" si="214"/>
        <v>0</v>
      </c>
      <c r="W116" s="210">
        <f t="shared" si="214"/>
        <v>0</v>
      </c>
      <c r="X116" s="210"/>
      <c r="Y116" s="210"/>
      <c r="Z116" s="210">
        <f t="shared" si="167"/>
        <v>0</v>
      </c>
      <c r="AC116" s="210" t="str">
        <f t="shared" si="169"/>
        <v/>
      </c>
      <c r="AD116" s="210" t="str">
        <f t="shared" si="170"/>
        <v/>
      </c>
      <c r="AE116" s="210" t="str">
        <f t="shared" si="171"/>
        <v/>
      </c>
      <c r="AF116" s="210" t="str">
        <f t="shared" si="172"/>
        <v/>
      </c>
      <c r="AG116" s="210" t="str">
        <f t="shared" si="173"/>
        <v/>
      </c>
      <c r="AH116" s="210" t="str">
        <f t="shared" si="174"/>
        <v/>
      </c>
      <c r="AI116" s="210" t="str">
        <f t="shared" si="175"/>
        <v/>
      </c>
      <c r="AJ116" s="210" t="str">
        <f t="shared" si="176"/>
        <v/>
      </c>
      <c r="AK116" s="210" t="str">
        <f t="shared" si="177"/>
        <v/>
      </c>
      <c r="AL116" s="210" t="str">
        <f t="shared" si="178"/>
        <v/>
      </c>
      <c r="AM116" s="210" t="str">
        <f t="shared" si="179"/>
        <v/>
      </c>
      <c r="AN116" s="210" t="str">
        <f t="shared" si="180"/>
        <v/>
      </c>
      <c r="AO116" s="210" t="str">
        <f t="shared" si="181"/>
        <v/>
      </c>
      <c r="AP116" s="210" t="str">
        <f t="shared" si="182"/>
        <v/>
      </c>
      <c r="AQ116" s="210" t="str">
        <f t="shared" si="183"/>
        <v/>
      </c>
      <c r="AR116" s="210" t="str">
        <f t="shared" si="184"/>
        <v/>
      </c>
      <c r="AS116" s="210" t="str">
        <f t="shared" si="185"/>
        <v/>
      </c>
      <c r="AT116" s="210" t="str">
        <f t="shared" si="186"/>
        <v/>
      </c>
      <c r="AU116" s="210" t="str">
        <f t="shared" si="187"/>
        <v/>
      </c>
      <c r="AV116" s="210" t="str">
        <f t="shared" si="188"/>
        <v/>
      </c>
      <c r="AW116" s="210" t="str">
        <f t="shared" si="189"/>
        <v/>
      </c>
      <c r="AX116" s="210" t="str">
        <f t="shared" si="190"/>
        <v/>
      </c>
      <c r="AY116" s="210" t="str">
        <f t="shared" si="191"/>
        <v/>
      </c>
      <c r="AZ116" s="210" t="str">
        <f t="shared" si="192"/>
        <v/>
      </c>
      <c r="BA116" s="210" t="str">
        <f t="shared" si="193"/>
        <v/>
      </c>
      <c r="BB116" s="210" t="str">
        <f t="shared" si="194"/>
        <v/>
      </c>
      <c r="BC116" s="210" t="str">
        <f t="shared" si="195"/>
        <v/>
      </c>
      <c r="BD116" s="210" t="str">
        <f t="shared" si="196"/>
        <v/>
      </c>
      <c r="BE116" s="210" t="str">
        <f t="shared" si="197"/>
        <v/>
      </c>
      <c r="BF116" s="210" t="str">
        <f t="shared" si="198"/>
        <v/>
      </c>
      <c r="BG116" s="210" t="str">
        <f t="shared" si="199"/>
        <v/>
      </c>
      <c r="BH116" s="210" t="str">
        <f t="shared" si="200"/>
        <v/>
      </c>
      <c r="BI116" s="210" t="str">
        <f t="shared" si="201"/>
        <v/>
      </c>
      <c r="BJ116" s="210" t="str">
        <f t="shared" si="202"/>
        <v/>
      </c>
      <c r="BK116" s="210" t="str">
        <f t="shared" si="203"/>
        <v/>
      </c>
      <c r="BL116" s="210" t="str">
        <f t="shared" si="204"/>
        <v/>
      </c>
      <c r="BM116" s="210"/>
      <c r="BN116" s="210"/>
      <c r="BO116" s="210"/>
      <c r="BP116" s="210"/>
      <c r="BQ116" s="210"/>
      <c r="BR116" s="210"/>
      <c r="BS116" s="210"/>
      <c r="BT116" s="210"/>
      <c r="BU116" s="210"/>
      <c r="BV116" s="210"/>
      <c r="BW116" s="210"/>
      <c r="BX116" s="210"/>
      <c r="BY116" s="210"/>
      <c r="BZ116" s="210"/>
      <c r="CA116" s="210"/>
      <c r="CB116" s="210"/>
      <c r="CC116" s="210"/>
      <c r="CD116" s="210"/>
      <c r="CE116" s="251">
        <f t="shared" si="205"/>
        <v>0</v>
      </c>
      <c r="CF116" s="251">
        <f t="shared" si="206"/>
        <v>0</v>
      </c>
      <c r="CG116" s="251">
        <f t="shared" si="207"/>
        <v>0</v>
      </c>
      <c r="CH116" s="251">
        <f t="shared" si="208"/>
        <v>0</v>
      </c>
      <c r="CI116" s="251">
        <f t="shared" si="209"/>
        <v>0</v>
      </c>
      <c r="CJ116" s="251">
        <f t="shared" si="210"/>
        <v>0</v>
      </c>
      <c r="CK116" s="251">
        <f t="shared" si="211"/>
        <v>0</v>
      </c>
      <c r="CL116" s="251">
        <f t="shared" si="212"/>
        <v>0</v>
      </c>
      <c r="CM116" s="251">
        <f t="shared" si="213"/>
        <v>0</v>
      </c>
    </row>
    <row r="117" spans="1:91" ht="20.100000000000001" hidden="1" customHeight="1">
      <c r="A117" s="277"/>
      <c r="B117" s="273"/>
      <c r="C117" s="273"/>
      <c r="D117" s="272"/>
      <c r="E117" s="268">
        <f>[1]Woody!E117</f>
        <v>0</v>
      </c>
      <c r="F117" s="269">
        <f>[1]Woody!F117</f>
        <v>0</v>
      </c>
      <c r="G117" s="269">
        <f>[1]Woody!G117</f>
        <v>0</v>
      </c>
      <c r="H117" s="270"/>
      <c r="I117" s="270"/>
      <c r="J117" s="270"/>
      <c r="K117" s="270"/>
      <c r="L117" s="270"/>
      <c r="M117" s="270"/>
      <c r="N117" s="270"/>
      <c r="O117" s="270"/>
      <c r="P117" s="270"/>
      <c r="S117" s="252">
        <f t="shared" si="168"/>
        <v>0</v>
      </c>
      <c r="T117" s="210">
        <f t="shared" si="214"/>
        <v>0</v>
      </c>
      <c r="U117" s="210">
        <f t="shared" si="214"/>
        <v>0</v>
      </c>
      <c r="V117" s="210">
        <f t="shared" si="214"/>
        <v>0</v>
      </c>
      <c r="W117" s="210">
        <f t="shared" si="214"/>
        <v>0</v>
      </c>
      <c r="X117" s="210"/>
      <c r="Y117" s="210"/>
      <c r="Z117" s="210">
        <f t="shared" si="167"/>
        <v>0</v>
      </c>
      <c r="AC117" s="210" t="str">
        <f t="shared" si="169"/>
        <v/>
      </c>
      <c r="AD117" s="210" t="str">
        <f t="shared" si="170"/>
        <v/>
      </c>
      <c r="AE117" s="210" t="str">
        <f t="shared" si="171"/>
        <v/>
      </c>
      <c r="AF117" s="210" t="str">
        <f t="shared" si="172"/>
        <v/>
      </c>
      <c r="AG117" s="210" t="str">
        <f t="shared" si="173"/>
        <v/>
      </c>
      <c r="AH117" s="210" t="str">
        <f t="shared" si="174"/>
        <v/>
      </c>
      <c r="AI117" s="210" t="str">
        <f t="shared" si="175"/>
        <v/>
      </c>
      <c r="AJ117" s="210" t="str">
        <f t="shared" si="176"/>
        <v/>
      </c>
      <c r="AK117" s="210" t="str">
        <f t="shared" si="177"/>
        <v/>
      </c>
      <c r="AL117" s="210" t="str">
        <f t="shared" si="178"/>
        <v/>
      </c>
      <c r="AM117" s="210" t="str">
        <f t="shared" si="179"/>
        <v/>
      </c>
      <c r="AN117" s="210" t="str">
        <f t="shared" si="180"/>
        <v/>
      </c>
      <c r="AO117" s="210" t="str">
        <f t="shared" si="181"/>
        <v/>
      </c>
      <c r="AP117" s="210" t="str">
        <f t="shared" si="182"/>
        <v/>
      </c>
      <c r="AQ117" s="210" t="str">
        <f t="shared" si="183"/>
        <v/>
      </c>
      <c r="AR117" s="210" t="str">
        <f t="shared" si="184"/>
        <v/>
      </c>
      <c r="AS117" s="210" t="str">
        <f t="shared" si="185"/>
        <v/>
      </c>
      <c r="AT117" s="210" t="str">
        <f t="shared" si="186"/>
        <v/>
      </c>
      <c r="AU117" s="210" t="str">
        <f t="shared" si="187"/>
        <v/>
      </c>
      <c r="AV117" s="210" t="str">
        <f t="shared" si="188"/>
        <v/>
      </c>
      <c r="AW117" s="210" t="str">
        <f t="shared" si="189"/>
        <v/>
      </c>
      <c r="AX117" s="210" t="str">
        <f t="shared" si="190"/>
        <v/>
      </c>
      <c r="AY117" s="210" t="str">
        <f t="shared" si="191"/>
        <v/>
      </c>
      <c r="AZ117" s="210" t="str">
        <f t="shared" si="192"/>
        <v/>
      </c>
      <c r="BA117" s="210" t="str">
        <f t="shared" si="193"/>
        <v/>
      </c>
      <c r="BB117" s="210" t="str">
        <f t="shared" si="194"/>
        <v/>
      </c>
      <c r="BC117" s="210" t="str">
        <f t="shared" si="195"/>
        <v/>
      </c>
      <c r="BD117" s="210" t="str">
        <f t="shared" si="196"/>
        <v/>
      </c>
      <c r="BE117" s="210" t="str">
        <f t="shared" si="197"/>
        <v/>
      </c>
      <c r="BF117" s="210" t="str">
        <f t="shared" si="198"/>
        <v/>
      </c>
      <c r="BG117" s="210" t="str">
        <f t="shared" si="199"/>
        <v/>
      </c>
      <c r="BH117" s="210" t="str">
        <f t="shared" si="200"/>
        <v/>
      </c>
      <c r="BI117" s="210" t="str">
        <f t="shared" si="201"/>
        <v/>
      </c>
      <c r="BJ117" s="210" t="str">
        <f t="shared" si="202"/>
        <v/>
      </c>
      <c r="BK117" s="210" t="str">
        <f t="shared" si="203"/>
        <v/>
      </c>
      <c r="BL117" s="210" t="str">
        <f t="shared" si="204"/>
        <v/>
      </c>
      <c r="BM117" s="210"/>
      <c r="BN117" s="210"/>
      <c r="BO117" s="210"/>
      <c r="BP117" s="210"/>
      <c r="BQ117" s="210"/>
      <c r="BR117" s="210"/>
      <c r="BS117" s="210"/>
      <c r="BT117" s="210"/>
      <c r="BU117" s="210"/>
      <c r="BV117" s="210"/>
      <c r="BW117" s="210"/>
      <c r="BX117" s="210"/>
      <c r="BY117" s="210"/>
      <c r="BZ117" s="210"/>
      <c r="CA117" s="210"/>
      <c r="CB117" s="210"/>
      <c r="CC117" s="210"/>
      <c r="CD117" s="210"/>
      <c r="CE117" s="251">
        <f t="shared" si="205"/>
        <v>0</v>
      </c>
      <c r="CF117" s="251">
        <f t="shared" si="206"/>
        <v>0</v>
      </c>
      <c r="CG117" s="251">
        <f t="shared" si="207"/>
        <v>0</v>
      </c>
      <c r="CH117" s="251">
        <f t="shared" si="208"/>
        <v>0</v>
      </c>
      <c r="CI117" s="251">
        <f t="shared" si="209"/>
        <v>0</v>
      </c>
      <c r="CJ117" s="251">
        <f t="shared" si="210"/>
        <v>0</v>
      </c>
      <c r="CK117" s="251">
        <f t="shared" si="211"/>
        <v>0</v>
      </c>
      <c r="CL117" s="251">
        <f t="shared" si="212"/>
        <v>0</v>
      </c>
      <c r="CM117" s="251">
        <f t="shared" si="213"/>
        <v>0</v>
      </c>
    </row>
    <row r="118" spans="1:91" ht="20.100000000000001" hidden="1" customHeight="1">
      <c r="A118" s="277"/>
      <c r="B118" s="273"/>
      <c r="C118" s="273"/>
      <c r="D118" s="272"/>
      <c r="E118" s="268">
        <f>[1]Woody!E118</f>
        <v>0</v>
      </c>
      <c r="F118" s="269">
        <f>[1]Woody!F118</f>
        <v>0</v>
      </c>
      <c r="G118" s="269">
        <f>[1]Woody!G118</f>
        <v>0</v>
      </c>
      <c r="H118" s="270"/>
      <c r="I118" s="270"/>
      <c r="J118" s="270"/>
      <c r="K118" s="270"/>
      <c r="L118" s="270"/>
      <c r="M118" s="270"/>
      <c r="N118" s="270"/>
      <c r="O118" s="270"/>
      <c r="P118" s="270"/>
      <c r="S118" s="252">
        <f t="shared" si="168"/>
        <v>0</v>
      </c>
      <c r="T118" s="210">
        <f t="shared" si="214"/>
        <v>0</v>
      </c>
      <c r="U118" s="210">
        <f t="shared" si="214"/>
        <v>0</v>
      </c>
      <c r="V118" s="210">
        <f t="shared" si="214"/>
        <v>0</v>
      </c>
      <c r="W118" s="210">
        <f t="shared" si="214"/>
        <v>0</v>
      </c>
      <c r="X118" s="210"/>
      <c r="Y118" s="210"/>
      <c r="Z118" s="210">
        <f t="shared" si="167"/>
        <v>0</v>
      </c>
      <c r="AC118" s="210" t="str">
        <f t="shared" si="169"/>
        <v/>
      </c>
      <c r="AD118" s="210" t="str">
        <f t="shared" si="170"/>
        <v/>
      </c>
      <c r="AE118" s="210" t="str">
        <f t="shared" si="171"/>
        <v/>
      </c>
      <c r="AF118" s="210" t="str">
        <f t="shared" si="172"/>
        <v/>
      </c>
      <c r="AG118" s="210" t="str">
        <f t="shared" si="173"/>
        <v/>
      </c>
      <c r="AH118" s="210" t="str">
        <f t="shared" si="174"/>
        <v/>
      </c>
      <c r="AI118" s="210" t="str">
        <f t="shared" si="175"/>
        <v/>
      </c>
      <c r="AJ118" s="210" t="str">
        <f t="shared" si="176"/>
        <v/>
      </c>
      <c r="AK118" s="210" t="str">
        <f t="shared" si="177"/>
        <v/>
      </c>
      <c r="AL118" s="210" t="str">
        <f t="shared" si="178"/>
        <v/>
      </c>
      <c r="AM118" s="210" t="str">
        <f t="shared" si="179"/>
        <v/>
      </c>
      <c r="AN118" s="210" t="str">
        <f t="shared" si="180"/>
        <v/>
      </c>
      <c r="AO118" s="210" t="str">
        <f t="shared" si="181"/>
        <v/>
      </c>
      <c r="AP118" s="210" t="str">
        <f t="shared" si="182"/>
        <v/>
      </c>
      <c r="AQ118" s="210" t="str">
        <f t="shared" si="183"/>
        <v/>
      </c>
      <c r="AR118" s="210" t="str">
        <f t="shared" si="184"/>
        <v/>
      </c>
      <c r="AS118" s="210" t="str">
        <f t="shared" si="185"/>
        <v/>
      </c>
      <c r="AT118" s="210" t="str">
        <f t="shared" si="186"/>
        <v/>
      </c>
      <c r="AU118" s="210" t="str">
        <f t="shared" si="187"/>
        <v/>
      </c>
      <c r="AV118" s="210" t="str">
        <f t="shared" si="188"/>
        <v/>
      </c>
      <c r="AW118" s="210" t="str">
        <f t="shared" si="189"/>
        <v/>
      </c>
      <c r="AX118" s="210" t="str">
        <f t="shared" si="190"/>
        <v/>
      </c>
      <c r="AY118" s="210" t="str">
        <f t="shared" si="191"/>
        <v/>
      </c>
      <c r="AZ118" s="210" t="str">
        <f t="shared" si="192"/>
        <v/>
      </c>
      <c r="BA118" s="210" t="str">
        <f t="shared" si="193"/>
        <v/>
      </c>
      <c r="BB118" s="210" t="str">
        <f t="shared" si="194"/>
        <v/>
      </c>
      <c r="BC118" s="210" t="str">
        <f t="shared" si="195"/>
        <v/>
      </c>
      <c r="BD118" s="210" t="str">
        <f t="shared" si="196"/>
        <v/>
      </c>
      <c r="BE118" s="210" t="str">
        <f t="shared" si="197"/>
        <v/>
      </c>
      <c r="BF118" s="210" t="str">
        <f t="shared" si="198"/>
        <v/>
      </c>
      <c r="BG118" s="210" t="str">
        <f t="shared" si="199"/>
        <v/>
      </c>
      <c r="BH118" s="210" t="str">
        <f t="shared" si="200"/>
        <v/>
      </c>
      <c r="BI118" s="210" t="str">
        <f t="shared" si="201"/>
        <v/>
      </c>
      <c r="BJ118" s="210" t="str">
        <f t="shared" si="202"/>
        <v/>
      </c>
      <c r="BK118" s="210" t="str">
        <f t="shared" si="203"/>
        <v/>
      </c>
      <c r="BL118" s="210" t="str">
        <f t="shared" si="204"/>
        <v/>
      </c>
      <c r="BM118" s="210"/>
      <c r="BN118" s="210"/>
      <c r="BO118" s="210"/>
      <c r="BP118" s="210"/>
      <c r="BQ118" s="210"/>
      <c r="BR118" s="210"/>
      <c r="BS118" s="210"/>
      <c r="BT118" s="210"/>
      <c r="BU118" s="210"/>
      <c r="BV118" s="210"/>
      <c r="BW118" s="210"/>
      <c r="BX118" s="210"/>
      <c r="BY118" s="210"/>
      <c r="BZ118" s="210"/>
      <c r="CA118" s="210"/>
      <c r="CB118" s="210"/>
      <c r="CC118" s="210"/>
      <c r="CD118" s="210"/>
      <c r="CE118" s="251">
        <f t="shared" si="205"/>
        <v>0</v>
      </c>
      <c r="CF118" s="251">
        <f t="shared" si="206"/>
        <v>0</v>
      </c>
      <c r="CG118" s="251">
        <f t="shared" si="207"/>
        <v>0</v>
      </c>
      <c r="CH118" s="251">
        <f t="shared" si="208"/>
        <v>0</v>
      </c>
      <c r="CI118" s="251">
        <f t="shared" si="209"/>
        <v>0</v>
      </c>
      <c r="CJ118" s="251">
        <f t="shared" si="210"/>
        <v>0</v>
      </c>
      <c r="CK118" s="251">
        <f t="shared" si="211"/>
        <v>0</v>
      </c>
      <c r="CL118" s="251">
        <f t="shared" si="212"/>
        <v>0</v>
      </c>
      <c r="CM118" s="251">
        <f t="shared" si="213"/>
        <v>0</v>
      </c>
    </row>
    <row r="119" spans="1:91" ht="20.100000000000001" hidden="1" customHeight="1">
      <c r="A119" s="277"/>
      <c r="B119" s="273"/>
      <c r="C119" s="273"/>
      <c r="D119" s="272"/>
      <c r="E119" s="268">
        <f>[1]Woody!E119</f>
        <v>0</v>
      </c>
      <c r="F119" s="269">
        <f>[1]Woody!F119</f>
        <v>0</v>
      </c>
      <c r="G119" s="269">
        <f>[1]Woody!G119</f>
        <v>0</v>
      </c>
      <c r="H119" s="270"/>
      <c r="I119" s="270"/>
      <c r="J119" s="270"/>
      <c r="K119" s="270"/>
      <c r="L119" s="270"/>
      <c r="M119" s="270"/>
      <c r="N119" s="270"/>
      <c r="O119" s="270"/>
      <c r="P119" s="270"/>
      <c r="S119" s="252">
        <f t="shared" si="168"/>
        <v>0</v>
      </c>
      <c r="T119" s="210">
        <f t="shared" si="214"/>
        <v>0</v>
      </c>
      <c r="U119" s="210">
        <f t="shared" si="214"/>
        <v>0</v>
      </c>
      <c r="V119" s="210">
        <f t="shared" si="214"/>
        <v>0</v>
      </c>
      <c r="W119" s="210">
        <f t="shared" si="214"/>
        <v>0</v>
      </c>
      <c r="X119" s="210"/>
      <c r="Y119" s="210"/>
      <c r="Z119" s="210">
        <f t="shared" si="167"/>
        <v>0</v>
      </c>
      <c r="AC119" s="210" t="str">
        <f t="shared" si="169"/>
        <v/>
      </c>
      <c r="AD119" s="210" t="str">
        <f t="shared" si="170"/>
        <v/>
      </c>
      <c r="AE119" s="210" t="str">
        <f t="shared" si="171"/>
        <v/>
      </c>
      <c r="AF119" s="210" t="str">
        <f t="shared" si="172"/>
        <v/>
      </c>
      <c r="AG119" s="210" t="str">
        <f t="shared" si="173"/>
        <v/>
      </c>
      <c r="AH119" s="210" t="str">
        <f t="shared" si="174"/>
        <v/>
      </c>
      <c r="AI119" s="210" t="str">
        <f t="shared" si="175"/>
        <v/>
      </c>
      <c r="AJ119" s="210" t="str">
        <f t="shared" si="176"/>
        <v/>
      </c>
      <c r="AK119" s="210" t="str">
        <f t="shared" si="177"/>
        <v/>
      </c>
      <c r="AL119" s="210" t="str">
        <f t="shared" si="178"/>
        <v/>
      </c>
      <c r="AM119" s="210" t="str">
        <f t="shared" si="179"/>
        <v/>
      </c>
      <c r="AN119" s="210" t="str">
        <f t="shared" si="180"/>
        <v/>
      </c>
      <c r="AO119" s="210" t="str">
        <f t="shared" si="181"/>
        <v/>
      </c>
      <c r="AP119" s="210" t="str">
        <f t="shared" si="182"/>
        <v/>
      </c>
      <c r="AQ119" s="210" t="str">
        <f t="shared" si="183"/>
        <v/>
      </c>
      <c r="AR119" s="210" t="str">
        <f t="shared" si="184"/>
        <v/>
      </c>
      <c r="AS119" s="210" t="str">
        <f t="shared" si="185"/>
        <v/>
      </c>
      <c r="AT119" s="210" t="str">
        <f t="shared" si="186"/>
        <v/>
      </c>
      <c r="AU119" s="210" t="str">
        <f t="shared" si="187"/>
        <v/>
      </c>
      <c r="AV119" s="210" t="str">
        <f t="shared" si="188"/>
        <v/>
      </c>
      <c r="AW119" s="210" t="str">
        <f t="shared" si="189"/>
        <v/>
      </c>
      <c r="AX119" s="210" t="str">
        <f t="shared" si="190"/>
        <v/>
      </c>
      <c r="AY119" s="210" t="str">
        <f t="shared" si="191"/>
        <v/>
      </c>
      <c r="AZ119" s="210" t="str">
        <f t="shared" si="192"/>
        <v/>
      </c>
      <c r="BA119" s="210" t="str">
        <f t="shared" si="193"/>
        <v/>
      </c>
      <c r="BB119" s="210" t="str">
        <f t="shared" si="194"/>
        <v/>
      </c>
      <c r="BC119" s="210" t="str">
        <f t="shared" si="195"/>
        <v/>
      </c>
      <c r="BD119" s="210" t="str">
        <f t="shared" si="196"/>
        <v/>
      </c>
      <c r="BE119" s="210" t="str">
        <f t="shared" si="197"/>
        <v/>
      </c>
      <c r="BF119" s="210" t="str">
        <f t="shared" si="198"/>
        <v/>
      </c>
      <c r="BG119" s="210" t="str">
        <f t="shared" si="199"/>
        <v/>
      </c>
      <c r="BH119" s="210" t="str">
        <f t="shared" si="200"/>
        <v/>
      </c>
      <c r="BI119" s="210" t="str">
        <f t="shared" si="201"/>
        <v/>
      </c>
      <c r="BJ119" s="210" t="str">
        <f t="shared" si="202"/>
        <v/>
      </c>
      <c r="BK119" s="210" t="str">
        <f t="shared" si="203"/>
        <v/>
      </c>
      <c r="BL119" s="210" t="str">
        <f t="shared" si="204"/>
        <v/>
      </c>
      <c r="BM119" s="210"/>
      <c r="BN119" s="210"/>
      <c r="BO119" s="210"/>
      <c r="BP119" s="210"/>
      <c r="BQ119" s="210"/>
      <c r="BR119" s="210"/>
      <c r="BS119" s="210"/>
      <c r="BT119" s="210"/>
      <c r="BU119" s="210"/>
      <c r="BV119" s="210"/>
      <c r="BW119" s="210"/>
      <c r="BX119" s="210"/>
      <c r="BY119" s="210"/>
      <c r="BZ119" s="210"/>
      <c r="CA119" s="210"/>
      <c r="CB119" s="210"/>
      <c r="CC119" s="210"/>
      <c r="CD119" s="210"/>
      <c r="CE119" s="251">
        <f t="shared" si="205"/>
        <v>0</v>
      </c>
      <c r="CF119" s="251">
        <f t="shared" si="206"/>
        <v>0</v>
      </c>
      <c r="CG119" s="251">
        <f t="shared" si="207"/>
        <v>0</v>
      </c>
      <c r="CH119" s="251">
        <f t="shared" si="208"/>
        <v>0</v>
      </c>
      <c r="CI119" s="251">
        <f t="shared" si="209"/>
        <v>0</v>
      </c>
      <c r="CJ119" s="251">
        <f t="shared" si="210"/>
        <v>0</v>
      </c>
      <c r="CK119" s="251">
        <f t="shared" si="211"/>
        <v>0</v>
      </c>
      <c r="CL119" s="251">
        <f t="shared" si="212"/>
        <v>0</v>
      </c>
      <c r="CM119" s="251">
        <f t="shared" si="213"/>
        <v>0</v>
      </c>
    </row>
    <row r="120" spans="1:91" ht="20.100000000000001" hidden="1" customHeight="1">
      <c r="A120" s="277"/>
      <c r="B120" s="273"/>
      <c r="C120" s="273"/>
      <c r="D120" s="272"/>
      <c r="E120" s="268">
        <f>[1]Woody!E120</f>
        <v>0</v>
      </c>
      <c r="F120" s="269">
        <f>[1]Woody!F120</f>
        <v>0</v>
      </c>
      <c r="G120" s="269">
        <f>[1]Woody!G120</f>
        <v>0</v>
      </c>
      <c r="H120" s="270"/>
      <c r="I120" s="270"/>
      <c r="J120" s="270"/>
      <c r="K120" s="270"/>
      <c r="L120" s="270"/>
      <c r="M120" s="270"/>
      <c r="N120" s="270"/>
      <c r="O120" s="270"/>
      <c r="P120" s="270"/>
      <c r="S120" s="252">
        <f t="shared" si="168"/>
        <v>0</v>
      </c>
      <c r="T120" s="210">
        <f t="shared" si="214"/>
        <v>0</v>
      </c>
      <c r="U120" s="210">
        <f t="shared" si="214"/>
        <v>0</v>
      </c>
      <c r="V120" s="210">
        <f t="shared" si="214"/>
        <v>0</v>
      </c>
      <c r="W120" s="210">
        <f t="shared" si="214"/>
        <v>0</v>
      </c>
      <c r="X120" s="210"/>
      <c r="Y120" s="210"/>
      <c r="Z120" s="210">
        <f t="shared" si="167"/>
        <v>0</v>
      </c>
      <c r="AC120" s="210" t="str">
        <f t="shared" si="169"/>
        <v/>
      </c>
      <c r="AD120" s="210" t="str">
        <f t="shared" si="170"/>
        <v/>
      </c>
      <c r="AE120" s="210" t="str">
        <f t="shared" si="171"/>
        <v/>
      </c>
      <c r="AF120" s="210" t="str">
        <f t="shared" si="172"/>
        <v/>
      </c>
      <c r="AG120" s="210" t="str">
        <f t="shared" si="173"/>
        <v/>
      </c>
      <c r="AH120" s="210" t="str">
        <f t="shared" si="174"/>
        <v/>
      </c>
      <c r="AI120" s="210" t="str">
        <f t="shared" si="175"/>
        <v/>
      </c>
      <c r="AJ120" s="210" t="str">
        <f t="shared" si="176"/>
        <v/>
      </c>
      <c r="AK120" s="210" t="str">
        <f t="shared" si="177"/>
        <v/>
      </c>
      <c r="AL120" s="210" t="str">
        <f t="shared" si="178"/>
        <v/>
      </c>
      <c r="AM120" s="210" t="str">
        <f t="shared" si="179"/>
        <v/>
      </c>
      <c r="AN120" s="210" t="str">
        <f t="shared" si="180"/>
        <v/>
      </c>
      <c r="AO120" s="210" t="str">
        <f t="shared" si="181"/>
        <v/>
      </c>
      <c r="AP120" s="210" t="str">
        <f t="shared" si="182"/>
        <v/>
      </c>
      <c r="AQ120" s="210" t="str">
        <f t="shared" si="183"/>
        <v/>
      </c>
      <c r="AR120" s="210" t="str">
        <f t="shared" si="184"/>
        <v/>
      </c>
      <c r="AS120" s="210" t="str">
        <f t="shared" si="185"/>
        <v/>
      </c>
      <c r="AT120" s="210" t="str">
        <f t="shared" si="186"/>
        <v/>
      </c>
      <c r="AU120" s="210" t="str">
        <f t="shared" si="187"/>
        <v/>
      </c>
      <c r="AV120" s="210" t="str">
        <f t="shared" si="188"/>
        <v/>
      </c>
      <c r="AW120" s="210" t="str">
        <f t="shared" si="189"/>
        <v/>
      </c>
      <c r="AX120" s="210" t="str">
        <f t="shared" si="190"/>
        <v/>
      </c>
      <c r="AY120" s="210" t="str">
        <f t="shared" si="191"/>
        <v/>
      </c>
      <c r="AZ120" s="210" t="str">
        <f t="shared" si="192"/>
        <v/>
      </c>
      <c r="BA120" s="210" t="str">
        <f t="shared" si="193"/>
        <v/>
      </c>
      <c r="BB120" s="210" t="str">
        <f t="shared" si="194"/>
        <v/>
      </c>
      <c r="BC120" s="210" t="str">
        <f t="shared" si="195"/>
        <v/>
      </c>
      <c r="BD120" s="210" t="str">
        <f t="shared" si="196"/>
        <v/>
      </c>
      <c r="BE120" s="210" t="str">
        <f t="shared" si="197"/>
        <v/>
      </c>
      <c r="BF120" s="210" t="str">
        <f t="shared" si="198"/>
        <v/>
      </c>
      <c r="BG120" s="210" t="str">
        <f t="shared" si="199"/>
        <v/>
      </c>
      <c r="BH120" s="210" t="str">
        <f t="shared" si="200"/>
        <v/>
      </c>
      <c r="BI120" s="210" t="str">
        <f t="shared" si="201"/>
        <v/>
      </c>
      <c r="BJ120" s="210" t="str">
        <f t="shared" si="202"/>
        <v/>
      </c>
      <c r="BK120" s="210" t="str">
        <f t="shared" si="203"/>
        <v/>
      </c>
      <c r="BL120" s="210" t="str">
        <f t="shared" si="204"/>
        <v/>
      </c>
      <c r="BM120" s="210"/>
      <c r="BN120" s="210"/>
      <c r="BO120" s="210"/>
      <c r="BP120" s="210"/>
      <c r="BQ120" s="210"/>
      <c r="BR120" s="210"/>
      <c r="BS120" s="210"/>
      <c r="BT120" s="210"/>
      <c r="BU120" s="210"/>
      <c r="BV120" s="210"/>
      <c r="BW120" s="210"/>
      <c r="BX120" s="210"/>
      <c r="BY120" s="210"/>
      <c r="BZ120" s="210"/>
      <c r="CA120" s="210"/>
      <c r="CB120" s="210"/>
      <c r="CC120" s="210"/>
      <c r="CD120" s="210"/>
      <c r="CE120" s="251">
        <f t="shared" si="205"/>
        <v>0</v>
      </c>
      <c r="CF120" s="251">
        <f t="shared" si="206"/>
        <v>0</v>
      </c>
      <c r="CG120" s="251">
        <f t="shared" si="207"/>
        <v>0</v>
      </c>
      <c r="CH120" s="251">
        <f t="shared" si="208"/>
        <v>0</v>
      </c>
      <c r="CI120" s="251">
        <f t="shared" si="209"/>
        <v>0</v>
      </c>
      <c r="CJ120" s="251">
        <f t="shared" si="210"/>
        <v>0</v>
      </c>
      <c r="CK120" s="251">
        <f t="shared" si="211"/>
        <v>0</v>
      </c>
      <c r="CL120" s="251">
        <f t="shared" si="212"/>
        <v>0</v>
      </c>
      <c r="CM120" s="251">
        <f t="shared" si="213"/>
        <v>0</v>
      </c>
    </row>
    <row r="121" spans="1:91" ht="20.100000000000001" hidden="1" customHeight="1">
      <c r="A121" s="277"/>
      <c r="B121" s="273"/>
      <c r="C121" s="273"/>
      <c r="D121" s="272"/>
      <c r="E121" s="268">
        <f>[1]Woody!E121</f>
        <v>0</v>
      </c>
      <c r="F121" s="269">
        <f>[1]Woody!F121</f>
        <v>0</v>
      </c>
      <c r="G121" s="269">
        <f>[1]Woody!G121</f>
        <v>0</v>
      </c>
      <c r="H121" s="270"/>
      <c r="I121" s="270"/>
      <c r="J121" s="270"/>
      <c r="K121" s="270"/>
      <c r="L121" s="270"/>
      <c r="M121" s="270"/>
      <c r="N121" s="270"/>
      <c r="O121" s="270"/>
      <c r="P121" s="270"/>
      <c r="S121" s="252">
        <f t="shared" si="168"/>
        <v>0</v>
      </c>
      <c r="T121" s="210">
        <f t="shared" si="214"/>
        <v>0</v>
      </c>
      <c r="U121" s="210">
        <f t="shared" si="214"/>
        <v>0</v>
      </c>
      <c r="V121" s="210">
        <f t="shared" si="214"/>
        <v>0</v>
      </c>
      <c r="W121" s="210">
        <f t="shared" si="214"/>
        <v>0</v>
      </c>
      <c r="X121" s="210"/>
      <c r="Y121" s="210"/>
      <c r="Z121" s="210">
        <f t="shared" si="167"/>
        <v>0</v>
      </c>
      <c r="AC121" s="210" t="str">
        <f t="shared" si="169"/>
        <v/>
      </c>
      <c r="AD121" s="210" t="str">
        <f t="shared" si="170"/>
        <v/>
      </c>
      <c r="AE121" s="210" t="str">
        <f t="shared" si="171"/>
        <v/>
      </c>
      <c r="AF121" s="210" t="str">
        <f t="shared" si="172"/>
        <v/>
      </c>
      <c r="AG121" s="210" t="str">
        <f t="shared" si="173"/>
        <v/>
      </c>
      <c r="AH121" s="210" t="str">
        <f t="shared" si="174"/>
        <v/>
      </c>
      <c r="AI121" s="210" t="str">
        <f t="shared" si="175"/>
        <v/>
      </c>
      <c r="AJ121" s="210" t="str">
        <f t="shared" si="176"/>
        <v/>
      </c>
      <c r="AK121" s="210" t="str">
        <f t="shared" si="177"/>
        <v/>
      </c>
      <c r="AL121" s="210" t="str">
        <f t="shared" si="178"/>
        <v/>
      </c>
      <c r="AM121" s="210" t="str">
        <f t="shared" si="179"/>
        <v/>
      </c>
      <c r="AN121" s="210" t="str">
        <f t="shared" si="180"/>
        <v/>
      </c>
      <c r="AO121" s="210" t="str">
        <f t="shared" si="181"/>
        <v/>
      </c>
      <c r="AP121" s="210" t="str">
        <f t="shared" si="182"/>
        <v/>
      </c>
      <c r="AQ121" s="210" t="str">
        <f t="shared" si="183"/>
        <v/>
      </c>
      <c r="AR121" s="210" t="str">
        <f t="shared" si="184"/>
        <v/>
      </c>
      <c r="AS121" s="210" t="str">
        <f t="shared" si="185"/>
        <v/>
      </c>
      <c r="AT121" s="210" t="str">
        <f t="shared" si="186"/>
        <v/>
      </c>
      <c r="AU121" s="210" t="str">
        <f t="shared" si="187"/>
        <v/>
      </c>
      <c r="AV121" s="210" t="str">
        <f t="shared" si="188"/>
        <v/>
      </c>
      <c r="AW121" s="210" t="str">
        <f t="shared" si="189"/>
        <v/>
      </c>
      <c r="AX121" s="210" t="str">
        <f t="shared" si="190"/>
        <v/>
      </c>
      <c r="AY121" s="210" t="str">
        <f t="shared" si="191"/>
        <v/>
      </c>
      <c r="AZ121" s="210" t="str">
        <f t="shared" si="192"/>
        <v/>
      </c>
      <c r="BA121" s="210" t="str">
        <f t="shared" si="193"/>
        <v/>
      </c>
      <c r="BB121" s="210" t="str">
        <f t="shared" si="194"/>
        <v/>
      </c>
      <c r="BC121" s="210" t="str">
        <f t="shared" si="195"/>
        <v/>
      </c>
      <c r="BD121" s="210" t="str">
        <f t="shared" si="196"/>
        <v/>
      </c>
      <c r="BE121" s="210" t="str">
        <f t="shared" si="197"/>
        <v/>
      </c>
      <c r="BF121" s="210" t="str">
        <f t="shared" si="198"/>
        <v/>
      </c>
      <c r="BG121" s="210" t="str">
        <f t="shared" si="199"/>
        <v/>
      </c>
      <c r="BH121" s="210" t="str">
        <f t="shared" si="200"/>
        <v/>
      </c>
      <c r="BI121" s="210" t="str">
        <f t="shared" si="201"/>
        <v/>
      </c>
      <c r="BJ121" s="210" t="str">
        <f t="shared" si="202"/>
        <v/>
      </c>
      <c r="BK121" s="210" t="str">
        <f t="shared" si="203"/>
        <v/>
      </c>
      <c r="BL121" s="210" t="str">
        <f t="shared" si="204"/>
        <v/>
      </c>
      <c r="BM121" s="210"/>
      <c r="BN121" s="210"/>
      <c r="BO121" s="210"/>
      <c r="BP121" s="210"/>
      <c r="BQ121" s="210"/>
      <c r="BR121" s="210"/>
      <c r="BS121" s="210"/>
      <c r="BT121" s="210"/>
      <c r="BU121" s="210"/>
      <c r="BV121" s="210"/>
      <c r="BW121" s="210"/>
      <c r="BX121" s="210"/>
      <c r="BY121" s="210"/>
      <c r="BZ121" s="210"/>
      <c r="CA121" s="210"/>
      <c r="CB121" s="210"/>
      <c r="CC121" s="210"/>
      <c r="CD121" s="210"/>
      <c r="CE121" s="251">
        <f t="shared" si="205"/>
        <v>0</v>
      </c>
      <c r="CF121" s="251">
        <f t="shared" si="206"/>
        <v>0</v>
      </c>
      <c r="CG121" s="251">
        <f t="shared" si="207"/>
        <v>0</v>
      </c>
      <c r="CH121" s="251">
        <f t="shared" si="208"/>
        <v>0</v>
      </c>
      <c r="CI121" s="251">
        <f t="shared" si="209"/>
        <v>0</v>
      </c>
      <c r="CJ121" s="251">
        <f t="shared" si="210"/>
        <v>0</v>
      </c>
      <c r="CK121" s="251">
        <f t="shared" si="211"/>
        <v>0</v>
      </c>
      <c r="CL121" s="251">
        <f t="shared" si="212"/>
        <v>0</v>
      </c>
      <c r="CM121" s="251">
        <f t="shared" si="213"/>
        <v>0</v>
      </c>
    </row>
    <row r="122" spans="1:91" ht="20.100000000000001" hidden="1" customHeight="1">
      <c r="A122" s="277"/>
      <c r="B122" s="273"/>
      <c r="C122" s="273"/>
      <c r="D122" s="272"/>
      <c r="E122" s="268">
        <f>[1]Woody!E122</f>
        <v>0</v>
      </c>
      <c r="F122" s="269">
        <f>[1]Woody!F122</f>
        <v>0</v>
      </c>
      <c r="G122" s="269">
        <f>[1]Woody!G122</f>
        <v>0</v>
      </c>
      <c r="H122" s="270"/>
      <c r="I122" s="270"/>
      <c r="J122" s="270"/>
      <c r="K122" s="270"/>
      <c r="L122" s="270"/>
      <c r="M122" s="270"/>
      <c r="N122" s="270"/>
      <c r="O122" s="270"/>
      <c r="P122" s="270"/>
      <c r="S122" s="252">
        <f t="shared" si="168"/>
        <v>0</v>
      </c>
      <c r="T122" s="210">
        <f t="shared" si="214"/>
        <v>0</v>
      </c>
      <c r="U122" s="210">
        <f t="shared" si="214"/>
        <v>0</v>
      </c>
      <c r="V122" s="210">
        <f t="shared" si="214"/>
        <v>0</v>
      </c>
      <c r="W122" s="210">
        <f t="shared" si="214"/>
        <v>0</v>
      </c>
      <c r="X122" s="210"/>
      <c r="Y122" s="210"/>
      <c r="Z122" s="210">
        <f t="shared" si="167"/>
        <v>0</v>
      </c>
      <c r="AC122" s="210" t="str">
        <f t="shared" si="169"/>
        <v/>
      </c>
      <c r="AD122" s="210" t="str">
        <f t="shared" si="170"/>
        <v/>
      </c>
      <c r="AE122" s="210" t="str">
        <f t="shared" si="171"/>
        <v/>
      </c>
      <c r="AF122" s="210" t="str">
        <f t="shared" si="172"/>
        <v/>
      </c>
      <c r="AG122" s="210" t="str">
        <f t="shared" si="173"/>
        <v/>
      </c>
      <c r="AH122" s="210" t="str">
        <f t="shared" si="174"/>
        <v/>
      </c>
      <c r="AI122" s="210" t="str">
        <f t="shared" si="175"/>
        <v/>
      </c>
      <c r="AJ122" s="210" t="str">
        <f t="shared" si="176"/>
        <v/>
      </c>
      <c r="AK122" s="210" t="str">
        <f t="shared" si="177"/>
        <v/>
      </c>
      <c r="AL122" s="210" t="str">
        <f t="shared" si="178"/>
        <v/>
      </c>
      <c r="AM122" s="210" t="str">
        <f t="shared" si="179"/>
        <v/>
      </c>
      <c r="AN122" s="210" t="str">
        <f t="shared" si="180"/>
        <v/>
      </c>
      <c r="AO122" s="210" t="str">
        <f t="shared" si="181"/>
        <v/>
      </c>
      <c r="AP122" s="210" t="str">
        <f t="shared" si="182"/>
        <v/>
      </c>
      <c r="AQ122" s="210" t="str">
        <f t="shared" si="183"/>
        <v/>
      </c>
      <c r="AR122" s="210" t="str">
        <f t="shared" si="184"/>
        <v/>
      </c>
      <c r="AS122" s="210" t="str">
        <f t="shared" si="185"/>
        <v/>
      </c>
      <c r="AT122" s="210" t="str">
        <f t="shared" si="186"/>
        <v/>
      </c>
      <c r="AU122" s="210" t="str">
        <f t="shared" si="187"/>
        <v/>
      </c>
      <c r="AV122" s="210" t="str">
        <f t="shared" si="188"/>
        <v/>
      </c>
      <c r="AW122" s="210" t="str">
        <f t="shared" si="189"/>
        <v/>
      </c>
      <c r="AX122" s="210" t="str">
        <f t="shared" si="190"/>
        <v/>
      </c>
      <c r="AY122" s="210" t="str">
        <f t="shared" si="191"/>
        <v/>
      </c>
      <c r="AZ122" s="210" t="str">
        <f t="shared" si="192"/>
        <v/>
      </c>
      <c r="BA122" s="210" t="str">
        <f t="shared" si="193"/>
        <v/>
      </c>
      <c r="BB122" s="210" t="str">
        <f t="shared" si="194"/>
        <v/>
      </c>
      <c r="BC122" s="210" t="str">
        <f t="shared" si="195"/>
        <v/>
      </c>
      <c r="BD122" s="210" t="str">
        <f t="shared" si="196"/>
        <v/>
      </c>
      <c r="BE122" s="210" t="str">
        <f t="shared" si="197"/>
        <v/>
      </c>
      <c r="BF122" s="210" t="str">
        <f t="shared" si="198"/>
        <v/>
      </c>
      <c r="BG122" s="210" t="str">
        <f t="shared" si="199"/>
        <v/>
      </c>
      <c r="BH122" s="210" t="str">
        <f t="shared" si="200"/>
        <v/>
      </c>
      <c r="BI122" s="210" t="str">
        <f t="shared" si="201"/>
        <v/>
      </c>
      <c r="BJ122" s="210" t="str">
        <f t="shared" si="202"/>
        <v/>
      </c>
      <c r="BK122" s="210" t="str">
        <f t="shared" si="203"/>
        <v/>
      </c>
      <c r="BL122" s="210" t="str">
        <f t="shared" si="204"/>
        <v/>
      </c>
      <c r="BM122" s="210"/>
      <c r="BN122" s="210"/>
      <c r="BO122" s="210"/>
      <c r="BP122" s="210"/>
      <c r="BQ122" s="210"/>
      <c r="BR122" s="210"/>
      <c r="BS122" s="210"/>
      <c r="BT122" s="210"/>
      <c r="BU122" s="210"/>
      <c r="BV122" s="210"/>
      <c r="BW122" s="210"/>
      <c r="BX122" s="210"/>
      <c r="BY122" s="210"/>
      <c r="BZ122" s="210"/>
      <c r="CA122" s="210"/>
      <c r="CB122" s="210"/>
      <c r="CC122" s="210"/>
      <c r="CD122" s="210"/>
      <c r="CE122" s="251">
        <f t="shared" si="205"/>
        <v>0</v>
      </c>
      <c r="CF122" s="251">
        <f t="shared" si="206"/>
        <v>0</v>
      </c>
      <c r="CG122" s="251">
        <f t="shared" si="207"/>
        <v>0</v>
      </c>
      <c r="CH122" s="251">
        <f t="shared" si="208"/>
        <v>0</v>
      </c>
      <c r="CI122" s="251">
        <f t="shared" si="209"/>
        <v>0</v>
      </c>
      <c r="CJ122" s="251">
        <f t="shared" si="210"/>
        <v>0</v>
      </c>
      <c r="CK122" s="251">
        <f t="shared" si="211"/>
        <v>0</v>
      </c>
      <c r="CL122" s="251">
        <f t="shared" si="212"/>
        <v>0</v>
      </c>
      <c r="CM122" s="251">
        <f t="shared" si="213"/>
        <v>0</v>
      </c>
    </row>
    <row r="123" spans="1:91" ht="20.100000000000001" hidden="1" customHeight="1">
      <c r="A123" s="277"/>
      <c r="B123" s="273"/>
      <c r="C123" s="273"/>
      <c r="D123" s="272"/>
      <c r="E123" s="268">
        <f>[1]Woody!E123</f>
        <v>0</v>
      </c>
      <c r="F123" s="269">
        <f>[1]Woody!F123</f>
        <v>0</v>
      </c>
      <c r="G123" s="269">
        <f>[1]Woody!G123</f>
        <v>0</v>
      </c>
      <c r="H123" s="270"/>
      <c r="I123" s="270"/>
      <c r="J123" s="270"/>
      <c r="K123" s="270"/>
      <c r="L123" s="270"/>
      <c r="M123" s="270"/>
      <c r="N123" s="270"/>
      <c r="O123" s="270"/>
      <c r="P123" s="270"/>
      <c r="S123" s="252">
        <f t="shared" si="168"/>
        <v>0</v>
      </c>
      <c r="T123" s="210">
        <f t="shared" si="214"/>
        <v>0</v>
      </c>
      <c r="U123" s="210">
        <f t="shared" si="214"/>
        <v>0</v>
      </c>
      <c r="V123" s="210">
        <f t="shared" si="214"/>
        <v>0</v>
      </c>
      <c r="W123" s="210">
        <f t="shared" si="214"/>
        <v>0</v>
      </c>
      <c r="X123" s="210"/>
      <c r="Y123" s="210"/>
      <c r="Z123" s="210">
        <f t="shared" si="167"/>
        <v>0</v>
      </c>
      <c r="AC123" s="210" t="str">
        <f t="shared" si="169"/>
        <v/>
      </c>
      <c r="AD123" s="210" t="str">
        <f t="shared" si="170"/>
        <v/>
      </c>
      <c r="AE123" s="210" t="str">
        <f t="shared" si="171"/>
        <v/>
      </c>
      <c r="AF123" s="210" t="str">
        <f t="shared" si="172"/>
        <v/>
      </c>
      <c r="AG123" s="210" t="str">
        <f t="shared" si="173"/>
        <v/>
      </c>
      <c r="AH123" s="210" t="str">
        <f t="shared" si="174"/>
        <v/>
      </c>
      <c r="AI123" s="210" t="str">
        <f t="shared" si="175"/>
        <v/>
      </c>
      <c r="AJ123" s="210" t="str">
        <f t="shared" si="176"/>
        <v/>
      </c>
      <c r="AK123" s="210" t="str">
        <f t="shared" si="177"/>
        <v/>
      </c>
      <c r="AL123" s="210" t="str">
        <f t="shared" si="178"/>
        <v/>
      </c>
      <c r="AM123" s="210" t="str">
        <f t="shared" si="179"/>
        <v/>
      </c>
      <c r="AN123" s="210" t="str">
        <f t="shared" si="180"/>
        <v/>
      </c>
      <c r="AO123" s="210" t="str">
        <f t="shared" si="181"/>
        <v/>
      </c>
      <c r="AP123" s="210" t="str">
        <f t="shared" si="182"/>
        <v/>
      </c>
      <c r="AQ123" s="210" t="str">
        <f t="shared" si="183"/>
        <v/>
      </c>
      <c r="AR123" s="210" t="str">
        <f t="shared" si="184"/>
        <v/>
      </c>
      <c r="AS123" s="210" t="str">
        <f t="shared" si="185"/>
        <v/>
      </c>
      <c r="AT123" s="210" t="str">
        <f t="shared" si="186"/>
        <v/>
      </c>
      <c r="AU123" s="210" t="str">
        <f t="shared" si="187"/>
        <v/>
      </c>
      <c r="AV123" s="210" t="str">
        <f t="shared" si="188"/>
        <v/>
      </c>
      <c r="AW123" s="210" t="str">
        <f t="shared" si="189"/>
        <v/>
      </c>
      <c r="AX123" s="210" t="str">
        <f t="shared" si="190"/>
        <v/>
      </c>
      <c r="AY123" s="210" t="str">
        <f t="shared" si="191"/>
        <v/>
      </c>
      <c r="AZ123" s="210" t="str">
        <f t="shared" si="192"/>
        <v/>
      </c>
      <c r="BA123" s="210" t="str">
        <f t="shared" si="193"/>
        <v/>
      </c>
      <c r="BB123" s="210" t="str">
        <f t="shared" si="194"/>
        <v/>
      </c>
      <c r="BC123" s="210" t="str">
        <f t="shared" si="195"/>
        <v/>
      </c>
      <c r="BD123" s="210" t="str">
        <f t="shared" si="196"/>
        <v/>
      </c>
      <c r="BE123" s="210" t="str">
        <f t="shared" si="197"/>
        <v/>
      </c>
      <c r="BF123" s="210" t="str">
        <f t="shared" si="198"/>
        <v/>
      </c>
      <c r="BG123" s="210" t="str">
        <f t="shared" si="199"/>
        <v/>
      </c>
      <c r="BH123" s="210" t="str">
        <f t="shared" si="200"/>
        <v/>
      </c>
      <c r="BI123" s="210" t="str">
        <f t="shared" si="201"/>
        <v/>
      </c>
      <c r="BJ123" s="210" t="str">
        <f t="shared" si="202"/>
        <v/>
      </c>
      <c r="BK123" s="210" t="str">
        <f t="shared" si="203"/>
        <v/>
      </c>
      <c r="BL123" s="210" t="str">
        <f t="shared" si="204"/>
        <v/>
      </c>
      <c r="BM123" s="210"/>
      <c r="BN123" s="210"/>
      <c r="BO123" s="210"/>
      <c r="BP123" s="210"/>
      <c r="BQ123" s="210"/>
      <c r="BR123" s="210"/>
      <c r="BS123" s="210"/>
      <c r="BT123" s="210"/>
      <c r="BU123" s="210"/>
      <c r="BV123" s="210"/>
      <c r="BW123" s="210"/>
      <c r="BX123" s="210"/>
      <c r="BY123" s="210"/>
      <c r="BZ123" s="210"/>
      <c r="CA123" s="210"/>
      <c r="CB123" s="210"/>
      <c r="CC123" s="210"/>
      <c r="CD123" s="210"/>
      <c r="CE123" s="251">
        <f t="shared" si="205"/>
        <v>0</v>
      </c>
      <c r="CF123" s="251">
        <f t="shared" si="206"/>
        <v>0</v>
      </c>
      <c r="CG123" s="251">
        <f t="shared" si="207"/>
        <v>0</v>
      </c>
      <c r="CH123" s="251">
        <f t="shared" si="208"/>
        <v>0</v>
      </c>
      <c r="CI123" s="251">
        <f t="shared" si="209"/>
        <v>0</v>
      </c>
      <c r="CJ123" s="251">
        <f t="shared" si="210"/>
        <v>0</v>
      </c>
      <c r="CK123" s="251">
        <f t="shared" si="211"/>
        <v>0</v>
      </c>
      <c r="CL123" s="251">
        <f t="shared" si="212"/>
        <v>0</v>
      </c>
      <c r="CM123" s="251">
        <f t="shared" si="213"/>
        <v>0</v>
      </c>
    </row>
    <row r="124" spans="1:91" ht="20.100000000000001" hidden="1" customHeight="1">
      <c r="A124" s="277"/>
      <c r="B124" s="273"/>
      <c r="C124" s="273"/>
      <c r="D124" s="272"/>
      <c r="E124" s="268">
        <f>[1]Woody!E124</f>
        <v>0</v>
      </c>
      <c r="F124" s="269">
        <f>[1]Woody!F124</f>
        <v>0</v>
      </c>
      <c r="G124" s="269">
        <f>[1]Woody!G124</f>
        <v>0</v>
      </c>
      <c r="H124" s="270"/>
      <c r="I124" s="270"/>
      <c r="J124" s="270"/>
      <c r="K124" s="270"/>
      <c r="L124" s="270"/>
      <c r="M124" s="270"/>
      <c r="N124" s="270"/>
      <c r="O124" s="270"/>
      <c r="P124" s="270"/>
      <c r="S124" s="252">
        <f t="shared" si="168"/>
        <v>0</v>
      </c>
      <c r="T124" s="210">
        <f t="shared" si="214"/>
        <v>0</v>
      </c>
      <c r="U124" s="210">
        <f t="shared" si="214"/>
        <v>0</v>
      </c>
      <c r="V124" s="210">
        <f t="shared" si="214"/>
        <v>0</v>
      </c>
      <c r="W124" s="210">
        <f t="shared" si="214"/>
        <v>0</v>
      </c>
      <c r="X124" s="210"/>
      <c r="Y124" s="210"/>
      <c r="Z124" s="210">
        <f t="shared" si="167"/>
        <v>0</v>
      </c>
      <c r="AC124" s="210" t="str">
        <f t="shared" si="169"/>
        <v/>
      </c>
      <c r="AD124" s="210" t="str">
        <f t="shared" si="170"/>
        <v/>
      </c>
      <c r="AE124" s="210" t="str">
        <f t="shared" si="171"/>
        <v/>
      </c>
      <c r="AF124" s="210" t="str">
        <f t="shared" si="172"/>
        <v/>
      </c>
      <c r="AG124" s="210" t="str">
        <f t="shared" si="173"/>
        <v/>
      </c>
      <c r="AH124" s="210" t="str">
        <f t="shared" si="174"/>
        <v/>
      </c>
      <c r="AI124" s="210" t="str">
        <f t="shared" si="175"/>
        <v/>
      </c>
      <c r="AJ124" s="210" t="str">
        <f t="shared" si="176"/>
        <v/>
      </c>
      <c r="AK124" s="210" t="str">
        <f t="shared" si="177"/>
        <v/>
      </c>
      <c r="AL124" s="210" t="str">
        <f t="shared" si="178"/>
        <v/>
      </c>
      <c r="AM124" s="210" t="str">
        <f t="shared" si="179"/>
        <v/>
      </c>
      <c r="AN124" s="210" t="str">
        <f t="shared" si="180"/>
        <v/>
      </c>
      <c r="AO124" s="210" t="str">
        <f t="shared" si="181"/>
        <v/>
      </c>
      <c r="AP124" s="210" t="str">
        <f t="shared" si="182"/>
        <v/>
      </c>
      <c r="AQ124" s="210" t="str">
        <f t="shared" si="183"/>
        <v/>
      </c>
      <c r="AR124" s="210" t="str">
        <f t="shared" si="184"/>
        <v/>
      </c>
      <c r="AS124" s="210" t="str">
        <f t="shared" si="185"/>
        <v/>
      </c>
      <c r="AT124" s="210" t="str">
        <f t="shared" si="186"/>
        <v/>
      </c>
      <c r="AU124" s="210" t="str">
        <f t="shared" si="187"/>
        <v/>
      </c>
      <c r="AV124" s="210" t="str">
        <f t="shared" si="188"/>
        <v/>
      </c>
      <c r="AW124" s="210" t="str">
        <f t="shared" si="189"/>
        <v/>
      </c>
      <c r="AX124" s="210" t="str">
        <f t="shared" si="190"/>
        <v/>
      </c>
      <c r="AY124" s="210" t="str">
        <f t="shared" si="191"/>
        <v/>
      </c>
      <c r="AZ124" s="210" t="str">
        <f t="shared" si="192"/>
        <v/>
      </c>
      <c r="BA124" s="210" t="str">
        <f t="shared" si="193"/>
        <v/>
      </c>
      <c r="BB124" s="210" t="str">
        <f t="shared" si="194"/>
        <v/>
      </c>
      <c r="BC124" s="210" t="str">
        <f t="shared" si="195"/>
        <v/>
      </c>
      <c r="BD124" s="210" t="str">
        <f t="shared" si="196"/>
        <v/>
      </c>
      <c r="BE124" s="210" t="str">
        <f t="shared" si="197"/>
        <v/>
      </c>
      <c r="BF124" s="210" t="str">
        <f t="shared" si="198"/>
        <v/>
      </c>
      <c r="BG124" s="210" t="str">
        <f t="shared" si="199"/>
        <v/>
      </c>
      <c r="BH124" s="210" t="str">
        <f t="shared" si="200"/>
        <v/>
      </c>
      <c r="BI124" s="210" t="str">
        <f t="shared" si="201"/>
        <v/>
      </c>
      <c r="BJ124" s="210" t="str">
        <f t="shared" si="202"/>
        <v/>
      </c>
      <c r="BK124" s="210" t="str">
        <f t="shared" si="203"/>
        <v/>
      </c>
      <c r="BL124" s="210" t="str">
        <f t="shared" si="204"/>
        <v/>
      </c>
      <c r="BM124" s="210"/>
      <c r="BN124" s="210"/>
      <c r="BO124" s="210"/>
      <c r="BP124" s="210"/>
      <c r="BQ124" s="210"/>
      <c r="BR124" s="210"/>
      <c r="BS124" s="210"/>
      <c r="BT124" s="210"/>
      <c r="BU124" s="210"/>
      <c r="BV124" s="210"/>
      <c r="BW124" s="210"/>
      <c r="BX124" s="210"/>
      <c r="BY124" s="210"/>
      <c r="BZ124" s="210"/>
      <c r="CA124" s="210"/>
      <c r="CB124" s="210"/>
      <c r="CC124" s="210"/>
      <c r="CD124" s="210"/>
      <c r="CE124" s="251">
        <f t="shared" si="205"/>
        <v>0</v>
      </c>
      <c r="CF124" s="251">
        <f t="shared" si="206"/>
        <v>0</v>
      </c>
      <c r="CG124" s="251">
        <f t="shared" si="207"/>
        <v>0</v>
      </c>
      <c r="CH124" s="251">
        <f t="shared" si="208"/>
        <v>0</v>
      </c>
      <c r="CI124" s="251">
        <f t="shared" si="209"/>
        <v>0</v>
      </c>
      <c r="CJ124" s="251">
        <f t="shared" si="210"/>
        <v>0</v>
      </c>
      <c r="CK124" s="251">
        <f t="shared" si="211"/>
        <v>0</v>
      </c>
      <c r="CL124" s="251">
        <f t="shared" si="212"/>
        <v>0</v>
      </c>
      <c r="CM124" s="251">
        <f t="shared" si="213"/>
        <v>0</v>
      </c>
    </row>
    <row r="125" spans="1:91" ht="20.100000000000001" hidden="1" customHeight="1">
      <c r="A125" s="277"/>
      <c r="B125" s="273"/>
      <c r="C125" s="273"/>
      <c r="D125" s="272"/>
      <c r="E125" s="268">
        <f>[1]Woody!E125</f>
        <v>0</v>
      </c>
      <c r="F125" s="269">
        <f>[1]Woody!F125</f>
        <v>0</v>
      </c>
      <c r="G125" s="269">
        <f>[1]Woody!G125</f>
        <v>0</v>
      </c>
      <c r="H125" s="270"/>
      <c r="I125" s="270"/>
      <c r="J125" s="270"/>
      <c r="K125" s="270"/>
      <c r="L125" s="270"/>
      <c r="M125" s="270"/>
      <c r="N125" s="270"/>
      <c r="O125" s="270"/>
      <c r="P125" s="270"/>
      <c r="S125" s="252">
        <f t="shared" si="168"/>
        <v>0</v>
      </c>
      <c r="T125" s="210">
        <f t="shared" si="214"/>
        <v>0</v>
      </c>
      <c r="U125" s="210">
        <f t="shared" si="214"/>
        <v>0</v>
      </c>
      <c r="V125" s="210">
        <f t="shared" si="214"/>
        <v>0</v>
      </c>
      <c r="W125" s="210">
        <f t="shared" si="214"/>
        <v>0</v>
      </c>
      <c r="X125" s="210"/>
      <c r="Y125" s="210"/>
      <c r="Z125" s="210">
        <f t="shared" si="167"/>
        <v>0</v>
      </c>
      <c r="AC125" s="210" t="str">
        <f t="shared" si="169"/>
        <v/>
      </c>
      <c r="AD125" s="210" t="str">
        <f t="shared" si="170"/>
        <v/>
      </c>
      <c r="AE125" s="210" t="str">
        <f t="shared" si="171"/>
        <v/>
      </c>
      <c r="AF125" s="210" t="str">
        <f t="shared" si="172"/>
        <v/>
      </c>
      <c r="AG125" s="210" t="str">
        <f t="shared" si="173"/>
        <v/>
      </c>
      <c r="AH125" s="210" t="str">
        <f t="shared" si="174"/>
        <v/>
      </c>
      <c r="AI125" s="210" t="str">
        <f t="shared" si="175"/>
        <v/>
      </c>
      <c r="AJ125" s="210" t="str">
        <f t="shared" si="176"/>
        <v/>
      </c>
      <c r="AK125" s="210" t="str">
        <f t="shared" si="177"/>
        <v/>
      </c>
      <c r="AL125" s="210" t="str">
        <f t="shared" si="178"/>
        <v/>
      </c>
      <c r="AM125" s="210" t="str">
        <f t="shared" si="179"/>
        <v/>
      </c>
      <c r="AN125" s="210" t="str">
        <f t="shared" si="180"/>
        <v/>
      </c>
      <c r="AO125" s="210" t="str">
        <f t="shared" si="181"/>
        <v/>
      </c>
      <c r="AP125" s="210" t="str">
        <f t="shared" si="182"/>
        <v/>
      </c>
      <c r="AQ125" s="210" t="str">
        <f t="shared" si="183"/>
        <v/>
      </c>
      <c r="AR125" s="210" t="str">
        <f t="shared" si="184"/>
        <v/>
      </c>
      <c r="AS125" s="210" t="str">
        <f t="shared" si="185"/>
        <v/>
      </c>
      <c r="AT125" s="210" t="str">
        <f t="shared" si="186"/>
        <v/>
      </c>
      <c r="AU125" s="210" t="str">
        <f t="shared" si="187"/>
        <v/>
      </c>
      <c r="AV125" s="210" t="str">
        <f t="shared" si="188"/>
        <v/>
      </c>
      <c r="AW125" s="210" t="str">
        <f t="shared" si="189"/>
        <v/>
      </c>
      <c r="AX125" s="210" t="str">
        <f t="shared" si="190"/>
        <v/>
      </c>
      <c r="AY125" s="210" t="str">
        <f t="shared" si="191"/>
        <v/>
      </c>
      <c r="AZ125" s="210" t="str">
        <f t="shared" si="192"/>
        <v/>
      </c>
      <c r="BA125" s="210" t="str">
        <f t="shared" si="193"/>
        <v/>
      </c>
      <c r="BB125" s="210" t="str">
        <f t="shared" si="194"/>
        <v/>
      </c>
      <c r="BC125" s="210" t="str">
        <f t="shared" si="195"/>
        <v/>
      </c>
      <c r="BD125" s="210" t="str">
        <f t="shared" si="196"/>
        <v/>
      </c>
      <c r="BE125" s="210" t="str">
        <f t="shared" si="197"/>
        <v/>
      </c>
      <c r="BF125" s="210" t="str">
        <f t="shared" si="198"/>
        <v/>
      </c>
      <c r="BG125" s="210" t="str">
        <f t="shared" si="199"/>
        <v/>
      </c>
      <c r="BH125" s="210" t="str">
        <f t="shared" si="200"/>
        <v/>
      </c>
      <c r="BI125" s="210" t="str">
        <f t="shared" si="201"/>
        <v/>
      </c>
      <c r="BJ125" s="210" t="str">
        <f t="shared" si="202"/>
        <v/>
      </c>
      <c r="BK125" s="210" t="str">
        <f t="shared" si="203"/>
        <v/>
      </c>
      <c r="BL125" s="210" t="str">
        <f t="shared" si="204"/>
        <v/>
      </c>
      <c r="BM125" s="210"/>
      <c r="BN125" s="210"/>
      <c r="BO125" s="210"/>
      <c r="BP125" s="210"/>
      <c r="BQ125" s="210"/>
      <c r="BR125" s="210"/>
      <c r="BS125" s="210"/>
      <c r="BT125" s="210"/>
      <c r="BU125" s="210"/>
      <c r="BV125" s="210"/>
      <c r="BW125" s="210"/>
      <c r="BX125" s="210"/>
      <c r="BY125" s="210"/>
      <c r="BZ125" s="210"/>
      <c r="CA125" s="210"/>
      <c r="CB125" s="210"/>
      <c r="CC125" s="210"/>
      <c r="CD125" s="210"/>
      <c r="CE125" s="251">
        <f t="shared" si="205"/>
        <v>0</v>
      </c>
      <c r="CF125" s="251">
        <f t="shared" si="206"/>
        <v>0</v>
      </c>
      <c r="CG125" s="251">
        <f t="shared" si="207"/>
        <v>0</v>
      </c>
      <c r="CH125" s="251">
        <f t="shared" si="208"/>
        <v>0</v>
      </c>
      <c r="CI125" s="251">
        <f t="shared" si="209"/>
        <v>0</v>
      </c>
      <c r="CJ125" s="251">
        <f t="shared" si="210"/>
        <v>0</v>
      </c>
      <c r="CK125" s="251">
        <f t="shared" si="211"/>
        <v>0</v>
      </c>
      <c r="CL125" s="251">
        <f t="shared" si="212"/>
        <v>0</v>
      </c>
      <c r="CM125" s="251">
        <f t="shared" si="213"/>
        <v>0</v>
      </c>
    </row>
    <row r="126" spans="1:91" ht="20.100000000000001" hidden="1" customHeight="1">
      <c r="A126" s="277"/>
      <c r="B126" s="273"/>
      <c r="C126" s="273"/>
      <c r="D126" s="272"/>
      <c r="E126" s="268">
        <f>[1]Woody!E126</f>
        <v>0</v>
      </c>
      <c r="F126" s="269">
        <f>[1]Woody!F126</f>
        <v>0</v>
      </c>
      <c r="G126" s="269">
        <f>[1]Woody!G126</f>
        <v>0</v>
      </c>
      <c r="H126" s="270"/>
      <c r="I126" s="270"/>
      <c r="J126" s="270"/>
      <c r="K126" s="270"/>
      <c r="L126" s="270"/>
      <c r="M126" s="270"/>
      <c r="N126" s="270"/>
      <c r="O126" s="270"/>
      <c r="P126" s="270"/>
      <c r="S126" s="252">
        <f t="shared" si="168"/>
        <v>0</v>
      </c>
      <c r="T126" s="210">
        <f t="shared" si="214"/>
        <v>0</v>
      </c>
      <c r="U126" s="210">
        <f t="shared" si="214"/>
        <v>0</v>
      </c>
      <c r="V126" s="210">
        <f t="shared" si="214"/>
        <v>0</v>
      </c>
      <c r="W126" s="210">
        <f t="shared" si="214"/>
        <v>0</v>
      </c>
      <c r="X126" s="210"/>
      <c r="Y126" s="210"/>
      <c r="Z126" s="210">
        <f t="shared" si="167"/>
        <v>0</v>
      </c>
      <c r="AC126" s="210" t="str">
        <f t="shared" si="169"/>
        <v/>
      </c>
      <c r="AD126" s="210" t="str">
        <f t="shared" si="170"/>
        <v/>
      </c>
      <c r="AE126" s="210" t="str">
        <f t="shared" si="171"/>
        <v/>
      </c>
      <c r="AF126" s="210" t="str">
        <f t="shared" si="172"/>
        <v/>
      </c>
      <c r="AG126" s="210" t="str">
        <f t="shared" si="173"/>
        <v/>
      </c>
      <c r="AH126" s="210" t="str">
        <f t="shared" si="174"/>
        <v/>
      </c>
      <c r="AI126" s="210" t="str">
        <f t="shared" si="175"/>
        <v/>
      </c>
      <c r="AJ126" s="210" t="str">
        <f t="shared" si="176"/>
        <v/>
      </c>
      <c r="AK126" s="210" t="str">
        <f t="shared" si="177"/>
        <v/>
      </c>
      <c r="AL126" s="210" t="str">
        <f t="shared" si="178"/>
        <v/>
      </c>
      <c r="AM126" s="210" t="str">
        <f t="shared" si="179"/>
        <v/>
      </c>
      <c r="AN126" s="210" t="str">
        <f t="shared" si="180"/>
        <v/>
      </c>
      <c r="AO126" s="210" t="str">
        <f t="shared" si="181"/>
        <v/>
      </c>
      <c r="AP126" s="210" t="str">
        <f t="shared" si="182"/>
        <v/>
      </c>
      <c r="AQ126" s="210" t="str">
        <f t="shared" si="183"/>
        <v/>
      </c>
      <c r="AR126" s="210" t="str">
        <f t="shared" si="184"/>
        <v/>
      </c>
      <c r="AS126" s="210" t="str">
        <f t="shared" si="185"/>
        <v/>
      </c>
      <c r="AT126" s="210" t="str">
        <f t="shared" si="186"/>
        <v/>
      </c>
      <c r="AU126" s="210" t="str">
        <f t="shared" si="187"/>
        <v/>
      </c>
      <c r="AV126" s="210" t="str">
        <f t="shared" si="188"/>
        <v/>
      </c>
      <c r="AW126" s="210" t="str">
        <f t="shared" si="189"/>
        <v/>
      </c>
      <c r="AX126" s="210" t="str">
        <f t="shared" si="190"/>
        <v/>
      </c>
      <c r="AY126" s="210" t="str">
        <f t="shared" si="191"/>
        <v/>
      </c>
      <c r="AZ126" s="210" t="str">
        <f t="shared" si="192"/>
        <v/>
      </c>
      <c r="BA126" s="210" t="str">
        <f t="shared" si="193"/>
        <v/>
      </c>
      <c r="BB126" s="210" t="str">
        <f t="shared" si="194"/>
        <v/>
      </c>
      <c r="BC126" s="210" t="str">
        <f t="shared" si="195"/>
        <v/>
      </c>
      <c r="BD126" s="210" t="str">
        <f t="shared" si="196"/>
        <v/>
      </c>
      <c r="BE126" s="210" t="str">
        <f t="shared" si="197"/>
        <v/>
      </c>
      <c r="BF126" s="210" t="str">
        <f t="shared" si="198"/>
        <v/>
      </c>
      <c r="BG126" s="210" t="str">
        <f t="shared" si="199"/>
        <v/>
      </c>
      <c r="BH126" s="210" t="str">
        <f t="shared" si="200"/>
        <v/>
      </c>
      <c r="BI126" s="210" t="str">
        <f t="shared" si="201"/>
        <v/>
      </c>
      <c r="BJ126" s="210" t="str">
        <f t="shared" si="202"/>
        <v/>
      </c>
      <c r="BK126" s="210" t="str">
        <f t="shared" si="203"/>
        <v/>
      </c>
      <c r="BL126" s="210" t="str">
        <f t="shared" si="204"/>
        <v/>
      </c>
      <c r="BM126" s="210"/>
      <c r="BN126" s="210"/>
      <c r="BO126" s="210"/>
      <c r="BP126" s="210"/>
      <c r="BQ126" s="210"/>
      <c r="BR126" s="210"/>
      <c r="BS126" s="210"/>
      <c r="BT126" s="210"/>
      <c r="BU126" s="210"/>
      <c r="BV126" s="210"/>
      <c r="BW126" s="210"/>
      <c r="BX126" s="210"/>
      <c r="BY126" s="210"/>
      <c r="BZ126" s="210"/>
      <c r="CA126" s="210"/>
      <c r="CB126" s="210"/>
      <c r="CC126" s="210"/>
      <c r="CD126" s="210"/>
      <c r="CE126" s="251">
        <f t="shared" si="205"/>
        <v>0</v>
      </c>
      <c r="CF126" s="251">
        <f t="shared" si="206"/>
        <v>0</v>
      </c>
      <c r="CG126" s="251">
        <f t="shared" si="207"/>
        <v>0</v>
      </c>
      <c r="CH126" s="251">
        <f t="shared" si="208"/>
        <v>0</v>
      </c>
      <c r="CI126" s="251">
        <f t="shared" si="209"/>
        <v>0</v>
      </c>
      <c r="CJ126" s="251">
        <f t="shared" si="210"/>
        <v>0</v>
      </c>
      <c r="CK126" s="251">
        <f t="shared" si="211"/>
        <v>0</v>
      </c>
      <c r="CL126" s="251">
        <f t="shared" si="212"/>
        <v>0</v>
      </c>
      <c r="CM126" s="251">
        <f t="shared" si="213"/>
        <v>0</v>
      </c>
    </row>
    <row r="127" spans="1:91" ht="20.100000000000001" hidden="1" customHeight="1">
      <c r="A127" s="277"/>
      <c r="B127" s="273"/>
      <c r="C127" s="273"/>
      <c r="D127" s="272"/>
      <c r="E127" s="268">
        <f>[1]Woody!E127</f>
        <v>0</v>
      </c>
      <c r="F127" s="269">
        <f>[1]Woody!F127</f>
        <v>0</v>
      </c>
      <c r="G127" s="269">
        <f>[1]Woody!G127</f>
        <v>0</v>
      </c>
      <c r="H127" s="270"/>
      <c r="I127" s="270"/>
      <c r="J127" s="270"/>
      <c r="K127" s="270"/>
      <c r="L127" s="270"/>
      <c r="M127" s="270"/>
      <c r="N127" s="270"/>
      <c r="O127" s="270"/>
      <c r="P127" s="270"/>
      <c r="S127" s="252">
        <f t="shared" si="168"/>
        <v>0</v>
      </c>
      <c r="T127" s="210">
        <f t="shared" si="214"/>
        <v>0</v>
      </c>
      <c r="U127" s="210">
        <f t="shared" si="214"/>
        <v>0</v>
      </c>
      <c r="V127" s="210">
        <f t="shared" si="214"/>
        <v>0</v>
      </c>
      <c r="W127" s="210">
        <f t="shared" si="214"/>
        <v>0</v>
      </c>
      <c r="X127" s="210"/>
      <c r="Y127" s="210"/>
      <c r="Z127" s="210">
        <f t="shared" si="167"/>
        <v>0</v>
      </c>
      <c r="AC127" s="210" t="str">
        <f t="shared" si="169"/>
        <v/>
      </c>
      <c r="AD127" s="210" t="str">
        <f t="shared" si="170"/>
        <v/>
      </c>
      <c r="AE127" s="210" t="str">
        <f t="shared" si="171"/>
        <v/>
      </c>
      <c r="AF127" s="210" t="str">
        <f t="shared" si="172"/>
        <v/>
      </c>
      <c r="AG127" s="210" t="str">
        <f t="shared" si="173"/>
        <v/>
      </c>
      <c r="AH127" s="210" t="str">
        <f t="shared" si="174"/>
        <v/>
      </c>
      <c r="AI127" s="210" t="str">
        <f t="shared" si="175"/>
        <v/>
      </c>
      <c r="AJ127" s="210" t="str">
        <f t="shared" si="176"/>
        <v/>
      </c>
      <c r="AK127" s="210" t="str">
        <f t="shared" si="177"/>
        <v/>
      </c>
      <c r="AL127" s="210" t="str">
        <f t="shared" si="178"/>
        <v/>
      </c>
      <c r="AM127" s="210" t="str">
        <f t="shared" si="179"/>
        <v/>
      </c>
      <c r="AN127" s="210" t="str">
        <f t="shared" si="180"/>
        <v/>
      </c>
      <c r="AO127" s="210" t="str">
        <f t="shared" si="181"/>
        <v/>
      </c>
      <c r="AP127" s="210" t="str">
        <f t="shared" si="182"/>
        <v/>
      </c>
      <c r="AQ127" s="210" t="str">
        <f t="shared" si="183"/>
        <v/>
      </c>
      <c r="AR127" s="210" t="str">
        <f t="shared" si="184"/>
        <v/>
      </c>
      <c r="AS127" s="210" t="str">
        <f t="shared" si="185"/>
        <v/>
      </c>
      <c r="AT127" s="210" t="str">
        <f t="shared" si="186"/>
        <v/>
      </c>
      <c r="AU127" s="210" t="str">
        <f t="shared" si="187"/>
        <v/>
      </c>
      <c r="AV127" s="210" t="str">
        <f t="shared" si="188"/>
        <v/>
      </c>
      <c r="AW127" s="210" t="str">
        <f t="shared" si="189"/>
        <v/>
      </c>
      <c r="AX127" s="210" t="str">
        <f t="shared" si="190"/>
        <v/>
      </c>
      <c r="AY127" s="210" t="str">
        <f t="shared" si="191"/>
        <v/>
      </c>
      <c r="AZ127" s="210" t="str">
        <f t="shared" si="192"/>
        <v/>
      </c>
      <c r="BA127" s="210" t="str">
        <f t="shared" si="193"/>
        <v/>
      </c>
      <c r="BB127" s="210" t="str">
        <f t="shared" si="194"/>
        <v/>
      </c>
      <c r="BC127" s="210" t="str">
        <f t="shared" si="195"/>
        <v/>
      </c>
      <c r="BD127" s="210" t="str">
        <f t="shared" si="196"/>
        <v/>
      </c>
      <c r="BE127" s="210" t="str">
        <f t="shared" si="197"/>
        <v/>
      </c>
      <c r="BF127" s="210" t="str">
        <f t="shared" si="198"/>
        <v/>
      </c>
      <c r="BG127" s="210" t="str">
        <f t="shared" si="199"/>
        <v/>
      </c>
      <c r="BH127" s="210" t="str">
        <f t="shared" si="200"/>
        <v/>
      </c>
      <c r="BI127" s="210" t="str">
        <f t="shared" si="201"/>
        <v/>
      </c>
      <c r="BJ127" s="210" t="str">
        <f t="shared" si="202"/>
        <v/>
      </c>
      <c r="BK127" s="210" t="str">
        <f t="shared" si="203"/>
        <v/>
      </c>
      <c r="BL127" s="210" t="str">
        <f t="shared" si="204"/>
        <v/>
      </c>
      <c r="BM127" s="210"/>
      <c r="BN127" s="210"/>
      <c r="BO127" s="210"/>
      <c r="BP127" s="210"/>
      <c r="BQ127" s="210"/>
      <c r="BR127" s="210"/>
      <c r="BS127" s="210"/>
      <c r="BT127" s="210"/>
      <c r="BU127" s="210"/>
      <c r="BV127" s="210"/>
      <c r="BW127" s="210"/>
      <c r="BX127" s="210"/>
      <c r="BY127" s="210"/>
      <c r="BZ127" s="210"/>
      <c r="CA127" s="210"/>
      <c r="CB127" s="210"/>
      <c r="CC127" s="210"/>
      <c r="CD127" s="210"/>
      <c r="CE127" s="251">
        <f t="shared" si="205"/>
        <v>0</v>
      </c>
      <c r="CF127" s="251">
        <f t="shared" si="206"/>
        <v>0</v>
      </c>
      <c r="CG127" s="251">
        <f t="shared" si="207"/>
        <v>0</v>
      </c>
      <c r="CH127" s="251">
        <f t="shared" si="208"/>
        <v>0</v>
      </c>
      <c r="CI127" s="251">
        <f t="shared" si="209"/>
        <v>0</v>
      </c>
      <c r="CJ127" s="251">
        <f t="shared" si="210"/>
        <v>0</v>
      </c>
      <c r="CK127" s="251">
        <f t="shared" si="211"/>
        <v>0</v>
      </c>
      <c r="CL127" s="251">
        <f t="shared" si="212"/>
        <v>0</v>
      </c>
      <c r="CM127" s="251">
        <f t="shared" si="213"/>
        <v>0</v>
      </c>
    </row>
    <row r="128" spans="1:91" ht="20.100000000000001" hidden="1" customHeight="1">
      <c r="A128" s="277"/>
      <c r="B128" s="273"/>
      <c r="C128" s="273"/>
      <c r="D128" s="272"/>
      <c r="E128" s="268">
        <f>[1]Woody!E128</f>
        <v>0</v>
      </c>
      <c r="F128" s="269">
        <f>[1]Woody!F128</f>
        <v>0</v>
      </c>
      <c r="G128" s="269">
        <f>[1]Woody!G128</f>
        <v>0</v>
      </c>
      <c r="H128" s="270"/>
      <c r="I128" s="270"/>
      <c r="J128" s="270"/>
      <c r="K128" s="270"/>
      <c r="L128" s="270"/>
      <c r="M128" s="270"/>
      <c r="N128" s="270"/>
      <c r="O128" s="270"/>
      <c r="P128" s="270"/>
      <c r="S128" s="252">
        <f t="shared" si="168"/>
        <v>0</v>
      </c>
      <c r="T128" s="210">
        <f t="shared" si="214"/>
        <v>0</v>
      </c>
      <c r="U128" s="210">
        <f t="shared" si="214"/>
        <v>0</v>
      </c>
      <c r="V128" s="210">
        <f t="shared" si="214"/>
        <v>0</v>
      </c>
      <c r="W128" s="210">
        <f t="shared" si="214"/>
        <v>0</v>
      </c>
      <c r="X128" s="210"/>
      <c r="Y128" s="210"/>
      <c r="Z128" s="210">
        <f t="shared" si="167"/>
        <v>0</v>
      </c>
      <c r="AC128" s="210" t="str">
        <f t="shared" si="169"/>
        <v/>
      </c>
      <c r="AD128" s="210" t="str">
        <f t="shared" si="170"/>
        <v/>
      </c>
      <c r="AE128" s="210" t="str">
        <f t="shared" si="171"/>
        <v/>
      </c>
      <c r="AF128" s="210" t="str">
        <f t="shared" si="172"/>
        <v/>
      </c>
      <c r="AG128" s="210" t="str">
        <f t="shared" si="173"/>
        <v/>
      </c>
      <c r="AH128" s="210" t="str">
        <f t="shared" si="174"/>
        <v/>
      </c>
      <c r="AI128" s="210" t="str">
        <f t="shared" si="175"/>
        <v/>
      </c>
      <c r="AJ128" s="210" t="str">
        <f t="shared" si="176"/>
        <v/>
      </c>
      <c r="AK128" s="210" t="str">
        <f t="shared" si="177"/>
        <v/>
      </c>
      <c r="AL128" s="210" t="str">
        <f t="shared" si="178"/>
        <v/>
      </c>
      <c r="AM128" s="210" t="str">
        <f t="shared" si="179"/>
        <v/>
      </c>
      <c r="AN128" s="210" t="str">
        <f t="shared" si="180"/>
        <v/>
      </c>
      <c r="AO128" s="210" t="str">
        <f t="shared" si="181"/>
        <v/>
      </c>
      <c r="AP128" s="210" t="str">
        <f t="shared" si="182"/>
        <v/>
      </c>
      <c r="AQ128" s="210" t="str">
        <f t="shared" si="183"/>
        <v/>
      </c>
      <c r="AR128" s="210" t="str">
        <f t="shared" si="184"/>
        <v/>
      </c>
      <c r="AS128" s="210" t="str">
        <f t="shared" si="185"/>
        <v/>
      </c>
      <c r="AT128" s="210" t="str">
        <f t="shared" si="186"/>
        <v/>
      </c>
      <c r="AU128" s="210" t="str">
        <f t="shared" si="187"/>
        <v/>
      </c>
      <c r="AV128" s="210" t="str">
        <f t="shared" si="188"/>
        <v/>
      </c>
      <c r="AW128" s="210" t="str">
        <f t="shared" si="189"/>
        <v/>
      </c>
      <c r="AX128" s="210" t="str">
        <f t="shared" si="190"/>
        <v/>
      </c>
      <c r="AY128" s="210" t="str">
        <f t="shared" si="191"/>
        <v/>
      </c>
      <c r="AZ128" s="210" t="str">
        <f t="shared" si="192"/>
        <v/>
      </c>
      <c r="BA128" s="210" t="str">
        <f t="shared" si="193"/>
        <v/>
      </c>
      <c r="BB128" s="210" t="str">
        <f t="shared" si="194"/>
        <v/>
      </c>
      <c r="BC128" s="210" t="str">
        <f t="shared" si="195"/>
        <v/>
      </c>
      <c r="BD128" s="210" t="str">
        <f t="shared" si="196"/>
        <v/>
      </c>
      <c r="BE128" s="210" t="str">
        <f t="shared" si="197"/>
        <v/>
      </c>
      <c r="BF128" s="210" t="str">
        <f t="shared" si="198"/>
        <v/>
      </c>
      <c r="BG128" s="210" t="str">
        <f t="shared" si="199"/>
        <v/>
      </c>
      <c r="BH128" s="210" t="str">
        <f t="shared" si="200"/>
        <v/>
      </c>
      <c r="BI128" s="210" t="str">
        <f t="shared" si="201"/>
        <v/>
      </c>
      <c r="BJ128" s="210" t="str">
        <f t="shared" si="202"/>
        <v/>
      </c>
      <c r="BK128" s="210" t="str">
        <f t="shared" si="203"/>
        <v/>
      </c>
      <c r="BL128" s="210" t="str">
        <f t="shared" si="204"/>
        <v/>
      </c>
      <c r="BM128" s="210"/>
      <c r="BN128" s="210"/>
      <c r="BO128" s="210"/>
      <c r="BP128" s="210"/>
      <c r="BQ128" s="210"/>
      <c r="BR128" s="210"/>
      <c r="BS128" s="210"/>
      <c r="BT128" s="210"/>
      <c r="BU128" s="210"/>
      <c r="BV128" s="210"/>
      <c r="BW128" s="210"/>
      <c r="BX128" s="210"/>
      <c r="BY128" s="210"/>
      <c r="BZ128" s="210"/>
      <c r="CA128" s="210"/>
      <c r="CB128" s="210"/>
      <c r="CC128" s="210"/>
      <c r="CD128" s="210"/>
      <c r="CE128" s="251">
        <f t="shared" si="205"/>
        <v>0</v>
      </c>
      <c r="CF128" s="251">
        <f t="shared" si="206"/>
        <v>0</v>
      </c>
      <c r="CG128" s="251">
        <f t="shared" si="207"/>
        <v>0</v>
      </c>
      <c r="CH128" s="251">
        <f t="shared" si="208"/>
        <v>0</v>
      </c>
      <c r="CI128" s="251">
        <f t="shared" si="209"/>
        <v>0</v>
      </c>
      <c r="CJ128" s="251">
        <f t="shared" si="210"/>
        <v>0</v>
      </c>
      <c r="CK128" s="251">
        <f t="shared" si="211"/>
        <v>0</v>
      </c>
      <c r="CL128" s="251">
        <f t="shared" si="212"/>
        <v>0</v>
      </c>
      <c r="CM128" s="251">
        <f t="shared" si="213"/>
        <v>0</v>
      </c>
    </row>
    <row r="129" spans="1:91" ht="20.100000000000001" hidden="1" customHeight="1">
      <c r="A129" s="277"/>
      <c r="B129" s="273"/>
      <c r="C129" s="273"/>
      <c r="D129" s="272"/>
      <c r="E129" s="268">
        <f>[1]Woody!E129</f>
        <v>0</v>
      </c>
      <c r="F129" s="269">
        <f>[1]Woody!F129</f>
        <v>0</v>
      </c>
      <c r="G129" s="269">
        <f>[1]Woody!G129</f>
        <v>0</v>
      </c>
      <c r="H129" s="270"/>
      <c r="I129" s="270"/>
      <c r="J129" s="270"/>
      <c r="K129" s="270"/>
      <c r="L129" s="270"/>
      <c r="M129" s="270"/>
      <c r="N129" s="270"/>
      <c r="O129" s="270"/>
      <c r="P129" s="270"/>
      <c r="S129" s="252">
        <f t="shared" si="168"/>
        <v>0</v>
      </c>
      <c r="T129" s="210">
        <f t="shared" si="214"/>
        <v>0</v>
      </c>
      <c r="U129" s="210">
        <f t="shared" si="214"/>
        <v>0</v>
      </c>
      <c r="V129" s="210">
        <f t="shared" si="214"/>
        <v>0</v>
      </c>
      <c r="W129" s="210">
        <f t="shared" si="214"/>
        <v>0</v>
      </c>
      <c r="X129" s="210"/>
      <c r="Y129" s="210"/>
      <c r="Z129" s="210">
        <f t="shared" si="167"/>
        <v>0</v>
      </c>
      <c r="AC129" s="210" t="str">
        <f t="shared" si="169"/>
        <v/>
      </c>
      <c r="AD129" s="210" t="str">
        <f t="shared" si="170"/>
        <v/>
      </c>
      <c r="AE129" s="210" t="str">
        <f t="shared" si="171"/>
        <v/>
      </c>
      <c r="AF129" s="210" t="str">
        <f t="shared" si="172"/>
        <v/>
      </c>
      <c r="AG129" s="210" t="str">
        <f t="shared" si="173"/>
        <v/>
      </c>
      <c r="AH129" s="210" t="str">
        <f t="shared" si="174"/>
        <v/>
      </c>
      <c r="AI129" s="210" t="str">
        <f t="shared" si="175"/>
        <v/>
      </c>
      <c r="AJ129" s="210" t="str">
        <f t="shared" si="176"/>
        <v/>
      </c>
      <c r="AK129" s="210" t="str">
        <f t="shared" si="177"/>
        <v/>
      </c>
      <c r="AL129" s="210" t="str">
        <f t="shared" si="178"/>
        <v/>
      </c>
      <c r="AM129" s="210" t="str">
        <f t="shared" si="179"/>
        <v/>
      </c>
      <c r="AN129" s="210" t="str">
        <f t="shared" si="180"/>
        <v/>
      </c>
      <c r="AO129" s="210" t="str">
        <f t="shared" si="181"/>
        <v/>
      </c>
      <c r="AP129" s="210" t="str">
        <f t="shared" si="182"/>
        <v/>
      </c>
      <c r="AQ129" s="210" t="str">
        <f t="shared" si="183"/>
        <v/>
      </c>
      <c r="AR129" s="210" t="str">
        <f t="shared" si="184"/>
        <v/>
      </c>
      <c r="AS129" s="210" t="str">
        <f t="shared" si="185"/>
        <v/>
      </c>
      <c r="AT129" s="210" t="str">
        <f t="shared" si="186"/>
        <v/>
      </c>
      <c r="AU129" s="210" t="str">
        <f t="shared" si="187"/>
        <v/>
      </c>
      <c r="AV129" s="210" t="str">
        <f t="shared" si="188"/>
        <v/>
      </c>
      <c r="AW129" s="210" t="str">
        <f t="shared" si="189"/>
        <v/>
      </c>
      <c r="AX129" s="210" t="str">
        <f t="shared" si="190"/>
        <v/>
      </c>
      <c r="AY129" s="210" t="str">
        <f t="shared" si="191"/>
        <v/>
      </c>
      <c r="AZ129" s="210" t="str">
        <f t="shared" si="192"/>
        <v/>
      </c>
      <c r="BA129" s="210" t="str">
        <f t="shared" si="193"/>
        <v/>
      </c>
      <c r="BB129" s="210" t="str">
        <f t="shared" si="194"/>
        <v/>
      </c>
      <c r="BC129" s="210" t="str">
        <f t="shared" si="195"/>
        <v/>
      </c>
      <c r="BD129" s="210" t="str">
        <f t="shared" si="196"/>
        <v/>
      </c>
      <c r="BE129" s="210" t="str">
        <f t="shared" si="197"/>
        <v/>
      </c>
      <c r="BF129" s="210" t="str">
        <f t="shared" si="198"/>
        <v/>
      </c>
      <c r="BG129" s="210" t="str">
        <f t="shared" si="199"/>
        <v/>
      </c>
      <c r="BH129" s="210" t="str">
        <f t="shared" si="200"/>
        <v/>
      </c>
      <c r="BI129" s="210" t="str">
        <f t="shared" si="201"/>
        <v/>
      </c>
      <c r="BJ129" s="210" t="str">
        <f t="shared" si="202"/>
        <v/>
      </c>
      <c r="BK129" s="210" t="str">
        <f t="shared" si="203"/>
        <v/>
      </c>
      <c r="BL129" s="210" t="str">
        <f t="shared" si="204"/>
        <v/>
      </c>
      <c r="BM129" s="210"/>
      <c r="BN129" s="210"/>
      <c r="BO129" s="210"/>
      <c r="BP129" s="210"/>
      <c r="BQ129" s="210"/>
      <c r="BR129" s="210"/>
      <c r="BS129" s="210"/>
      <c r="BT129" s="210"/>
      <c r="BU129" s="210"/>
      <c r="BV129" s="210"/>
      <c r="BW129" s="210"/>
      <c r="BX129" s="210"/>
      <c r="BY129" s="210"/>
      <c r="BZ129" s="210"/>
      <c r="CA129" s="210"/>
      <c r="CB129" s="210"/>
      <c r="CC129" s="210"/>
      <c r="CD129" s="210"/>
      <c r="CE129" s="251">
        <f t="shared" si="205"/>
        <v>0</v>
      </c>
      <c r="CF129" s="251">
        <f t="shared" si="206"/>
        <v>0</v>
      </c>
      <c r="CG129" s="251">
        <f t="shared" si="207"/>
        <v>0</v>
      </c>
      <c r="CH129" s="251">
        <f t="shared" si="208"/>
        <v>0</v>
      </c>
      <c r="CI129" s="251">
        <f t="shared" si="209"/>
        <v>0</v>
      </c>
      <c r="CJ129" s="251">
        <f t="shared" si="210"/>
        <v>0</v>
      </c>
      <c r="CK129" s="251">
        <f t="shared" si="211"/>
        <v>0</v>
      </c>
      <c r="CL129" s="251">
        <f t="shared" si="212"/>
        <v>0</v>
      </c>
      <c r="CM129" s="251">
        <f t="shared" si="213"/>
        <v>0</v>
      </c>
    </row>
    <row r="130" spans="1:91" ht="20.100000000000001" hidden="1" customHeight="1">
      <c r="A130" s="277"/>
      <c r="B130" s="273"/>
      <c r="C130" s="273"/>
      <c r="D130" s="272"/>
      <c r="E130" s="268">
        <f>[1]Woody!E130</f>
        <v>0</v>
      </c>
      <c r="F130" s="269">
        <f>[1]Woody!F130</f>
        <v>0</v>
      </c>
      <c r="G130" s="269">
        <f>[1]Woody!G130</f>
        <v>0</v>
      </c>
      <c r="H130" s="270"/>
      <c r="I130" s="270"/>
      <c r="J130" s="270"/>
      <c r="K130" s="270"/>
      <c r="L130" s="270"/>
      <c r="M130" s="270"/>
      <c r="N130" s="270"/>
      <c r="O130" s="270"/>
      <c r="P130" s="270"/>
      <c r="S130" s="252">
        <f t="shared" si="168"/>
        <v>0</v>
      </c>
      <c r="T130" s="210">
        <f t="shared" si="214"/>
        <v>0</v>
      </c>
      <c r="U130" s="210">
        <f t="shared" si="214"/>
        <v>0</v>
      </c>
      <c r="V130" s="210">
        <f t="shared" si="214"/>
        <v>0</v>
      </c>
      <c r="W130" s="210">
        <f t="shared" si="214"/>
        <v>0</v>
      </c>
      <c r="X130" s="210"/>
      <c r="Y130" s="210"/>
      <c r="Z130" s="210">
        <f t="shared" si="167"/>
        <v>0</v>
      </c>
      <c r="AC130" s="210" t="str">
        <f t="shared" si="169"/>
        <v/>
      </c>
      <c r="AD130" s="210" t="str">
        <f t="shared" si="170"/>
        <v/>
      </c>
      <c r="AE130" s="210" t="str">
        <f t="shared" si="171"/>
        <v/>
      </c>
      <c r="AF130" s="210" t="str">
        <f t="shared" si="172"/>
        <v/>
      </c>
      <c r="AG130" s="210" t="str">
        <f t="shared" si="173"/>
        <v/>
      </c>
      <c r="AH130" s="210" t="str">
        <f t="shared" si="174"/>
        <v/>
      </c>
      <c r="AI130" s="210" t="str">
        <f t="shared" si="175"/>
        <v/>
      </c>
      <c r="AJ130" s="210" t="str">
        <f t="shared" si="176"/>
        <v/>
      </c>
      <c r="AK130" s="210" t="str">
        <f t="shared" si="177"/>
        <v/>
      </c>
      <c r="AL130" s="210" t="str">
        <f t="shared" si="178"/>
        <v/>
      </c>
      <c r="AM130" s="210" t="str">
        <f t="shared" si="179"/>
        <v/>
      </c>
      <c r="AN130" s="210" t="str">
        <f t="shared" si="180"/>
        <v/>
      </c>
      <c r="AO130" s="210" t="str">
        <f t="shared" si="181"/>
        <v/>
      </c>
      <c r="AP130" s="210" t="str">
        <f t="shared" si="182"/>
        <v/>
      </c>
      <c r="AQ130" s="210" t="str">
        <f t="shared" si="183"/>
        <v/>
      </c>
      <c r="AR130" s="210" t="str">
        <f t="shared" si="184"/>
        <v/>
      </c>
      <c r="AS130" s="210" t="str">
        <f t="shared" si="185"/>
        <v/>
      </c>
      <c r="AT130" s="210" t="str">
        <f t="shared" si="186"/>
        <v/>
      </c>
      <c r="AU130" s="210" t="str">
        <f t="shared" si="187"/>
        <v/>
      </c>
      <c r="AV130" s="210" t="str">
        <f t="shared" si="188"/>
        <v/>
      </c>
      <c r="AW130" s="210" t="str">
        <f t="shared" si="189"/>
        <v/>
      </c>
      <c r="AX130" s="210" t="str">
        <f t="shared" si="190"/>
        <v/>
      </c>
      <c r="AY130" s="210" t="str">
        <f t="shared" si="191"/>
        <v/>
      </c>
      <c r="AZ130" s="210" t="str">
        <f t="shared" si="192"/>
        <v/>
      </c>
      <c r="BA130" s="210" t="str">
        <f t="shared" si="193"/>
        <v/>
      </c>
      <c r="BB130" s="210" t="str">
        <f t="shared" si="194"/>
        <v/>
      </c>
      <c r="BC130" s="210" t="str">
        <f t="shared" si="195"/>
        <v/>
      </c>
      <c r="BD130" s="210" t="str">
        <f t="shared" si="196"/>
        <v/>
      </c>
      <c r="BE130" s="210" t="str">
        <f t="shared" si="197"/>
        <v/>
      </c>
      <c r="BF130" s="210" t="str">
        <f t="shared" si="198"/>
        <v/>
      </c>
      <c r="BG130" s="210" t="str">
        <f t="shared" si="199"/>
        <v/>
      </c>
      <c r="BH130" s="210" t="str">
        <f t="shared" si="200"/>
        <v/>
      </c>
      <c r="BI130" s="210" t="str">
        <f t="shared" si="201"/>
        <v/>
      </c>
      <c r="BJ130" s="210" t="str">
        <f t="shared" si="202"/>
        <v/>
      </c>
      <c r="BK130" s="210" t="str">
        <f t="shared" si="203"/>
        <v/>
      </c>
      <c r="BL130" s="210" t="str">
        <f t="shared" si="204"/>
        <v/>
      </c>
      <c r="BM130" s="210"/>
      <c r="BN130" s="210"/>
      <c r="BO130" s="210"/>
      <c r="BP130" s="210"/>
      <c r="BQ130" s="210"/>
      <c r="BR130" s="210"/>
      <c r="BS130" s="210"/>
      <c r="BT130" s="210"/>
      <c r="BU130" s="210"/>
      <c r="BV130" s="210"/>
      <c r="BW130" s="210"/>
      <c r="BX130" s="210"/>
      <c r="BY130" s="210"/>
      <c r="BZ130" s="210"/>
      <c r="CA130" s="210"/>
      <c r="CB130" s="210"/>
      <c r="CC130" s="210"/>
      <c r="CD130" s="210"/>
      <c r="CE130" s="251">
        <f t="shared" si="205"/>
        <v>0</v>
      </c>
      <c r="CF130" s="251">
        <f t="shared" si="206"/>
        <v>0</v>
      </c>
      <c r="CG130" s="251">
        <f t="shared" si="207"/>
        <v>0</v>
      </c>
      <c r="CH130" s="251">
        <f t="shared" si="208"/>
        <v>0</v>
      </c>
      <c r="CI130" s="251">
        <f t="shared" si="209"/>
        <v>0</v>
      </c>
      <c r="CJ130" s="251">
        <f t="shared" si="210"/>
        <v>0</v>
      </c>
      <c r="CK130" s="251">
        <f t="shared" si="211"/>
        <v>0</v>
      </c>
      <c r="CL130" s="251">
        <f t="shared" si="212"/>
        <v>0</v>
      </c>
      <c r="CM130" s="251">
        <f t="shared" si="213"/>
        <v>0</v>
      </c>
    </row>
    <row r="131" spans="1:91" ht="20.100000000000001" hidden="1" customHeight="1">
      <c r="A131" s="277"/>
      <c r="B131" s="273"/>
      <c r="C131" s="273"/>
      <c r="D131" s="272"/>
      <c r="E131" s="268">
        <f>[1]Woody!E131</f>
        <v>0</v>
      </c>
      <c r="F131" s="269">
        <f>[1]Woody!F131</f>
        <v>0</v>
      </c>
      <c r="G131" s="269">
        <f>[1]Woody!G131</f>
        <v>0</v>
      </c>
      <c r="H131" s="270"/>
      <c r="I131" s="270"/>
      <c r="J131" s="270"/>
      <c r="K131" s="270"/>
      <c r="L131" s="270"/>
      <c r="M131" s="270"/>
      <c r="N131" s="270"/>
      <c r="O131" s="270"/>
      <c r="P131" s="270"/>
      <c r="S131" s="252">
        <f t="shared" si="168"/>
        <v>0</v>
      </c>
      <c r="T131" s="210">
        <f t="shared" si="214"/>
        <v>0</v>
      </c>
      <c r="U131" s="210">
        <f t="shared" si="214"/>
        <v>0</v>
      </c>
      <c r="V131" s="210">
        <f t="shared" si="214"/>
        <v>0</v>
      </c>
      <c r="W131" s="210">
        <f t="shared" si="214"/>
        <v>0</v>
      </c>
      <c r="X131" s="210"/>
      <c r="Y131" s="210"/>
      <c r="Z131" s="210">
        <f t="shared" si="167"/>
        <v>0</v>
      </c>
      <c r="AC131" s="210" t="str">
        <f t="shared" si="169"/>
        <v/>
      </c>
      <c r="AD131" s="210" t="str">
        <f t="shared" si="170"/>
        <v/>
      </c>
      <c r="AE131" s="210" t="str">
        <f t="shared" si="171"/>
        <v/>
      </c>
      <c r="AF131" s="210" t="str">
        <f t="shared" si="172"/>
        <v/>
      </c>
      <c r="AG131" s="210" t="str">
        <f t="shared" si="173"/>
        <v/>
      </c>
      <c r="AH131" s="210" t="str">
        <f t="shared" si="174"/>
        <v/>
      </c>
      <c r="AI131" s="210" t="str">
        <f t="shared" si="175"/>
        <v/>
      </c>
      <c r="AJ131" s="210" t="str">
        <f t="shared" si="176"/>
        <v/>
      </c>
      <c r="AK131" s="210" t="str">
        <f t="shared" si="177"/>
        <v/>
      </c>
      <c r="AL131" s="210" t="str">
        <f t="shared" si="178"/>
        <v/>
      </c>
      <c r="AM131" s="210" t="str">
        <f t="shared" si="179"/>
        <v/>
      </c>
      <c r="AN131" s="210" t="str">
        <f t="shared" si="180"/>
        <v/>
      </c>
      <c r="AO131" s="210" t="str">
        <f t="shared" si="181"/>
        <v/>
      </c>
      <c r="AP131" s="210" t="str">
        <f t="shared" si="182"/>
        <v/>
      </c>
      <c r="AQ131" s="210" t="str">
        <f t="shared" si="183"/>
        <v/>
      </c>
      <c r="AR131" s="210" t="str">
        <f t="shared" si="184"/>
        <v/>
      </c>
      <c r="AS131" s="210" t="str">
        <f t="shared" si="185"/>
        <v/>
      </c>
      <c r="AT131" s="210" t="str">
        <f t="shared" si="186"/>
        <v/>
      </c>
      <c r="AU131" s="210" t="str">
        <f t="shared" si="187"/>
        <v/>
      </c>
      <c r="AV131" s="210" t="str">
        <f t="shared" si="188"/>
        <v/>
      </c>
      <c r="AW131" s="210" t="str">
        <f t="shared" si="189"/>
        <v/>
      </c>
      <c r="AX131" s="210" t="str">
        <f t="shared" si="190"/>
        <v/>
      </c>
      <c r="AY131" s="210" t="str">
        <f t="shared" si="191"/>
        <v/>
      </c>
      <c r="AZ131" s="210" t="str">
        <f t="shared" si="192"/>
        <v/>
      </c>
      <c r="BA131" s="210" t="str">
        <f t="shared" si="193"/>
        <v/>
      </c>
      <c r="BB131" s="210" t="str">
        <f t="shared" si="194"/>
        <v/>
      </c>
      <c r="BC131" s="210" t="str">
        <f t="shared" si="195"/>
        <v/>
      </c>
      <c r="BD131" s="210" t="str">
        <f t="shared" si="196"/>
        <v/>
      </c>
      <c r="BE131" s="210" t="str">
        <f t="shared" si="197"/>
        <v/>
      </c>
      <c r="BF131" s="210" t="str">
        <f t="shared" si="198"/>
        <v/>
      </c>
      <c r="BG131" s="210" t="str">
        <f t="shared" si="199"/>
        <v/>
      </c>
      <c r="BH131" s="210" t="str">
        <f t="shared" si="200"/>
        <v/>
      </c>
      <c r="BI131" s="210" t="str">
        <f t="shared" si="201"/>
        <v/>
      </c>
      <c r="BJ131" s="210" t="str">
        <f t="shared" si="202"/>
        <v/>
      </c>
      <c r="BK131" s="210" t="str">
        <f t="shared" si="203"/>
        <v/>
      </c>
      <c r="BL131" s="210" t="str">
        <f t="shared" si="204"/>
        <v/>
      </c>
      <c r="BM131" s="210"/>
      <c r="BN131" s="210"/>
      <c r="BO131" s="210"/>
      <c r="BP131" s="210"/>
      <c r="BQ131" s="210"/>
      <c r="BR131" s="210"/>
      <c r="BS131" s="210"/>
      <c r="BT131" s="210"/>
      <c r="BU131" s="210"/>
      <c r="BV131" s="210"/>
      <c r="BW131" s="210"/>
      <c r="BX131" s="210"/>
      <c r="BY131" s="210"/>
      <c r="BZ131" s="210"/>
      <c r="CA131" s="210"/>
      <c r="CB131" s="210"/>
      <c r="CC131" s="210"/>
      <c r="CD131" s="210"/>
      <c r="CE131" s="251">
        <f t="shared" si="205"/>
        <v>0</v>
      </c>
      <c r="CF131" s="251">
        <f t="shared" si="206"/>
        <v>0</v>
      </c>
      <c r="CG131" s="251">
        <f t="shared" si="207"/>
        <v>0</v>
      </c>
      <c r="CH131" s="251">
        <f t="shared" si="208"/>
        <v>0</v>
      </c>
      <c r="CI131" s="251">
        <f t="shared" si="209"/>
        <v>0</v>
      </c>
      <c r="CJ131" s="251">
        <f t="shared" si="210"/>
        <v>0</v>
      </c>
      <c r="CK131" s="251">
        <f t="shared" si="211"/>
        <v>0</v>
      </c>
      <c r="CL131" s="251">
        <f t="shared" si="212"/>
        <v>0</v>
      </c>
      <c r="CM131" s="251">
        <f t="shared" si="213"/>
        <v>0</v>
      </c>
    </row>
    <row r="132" spans="1:91" ht="20.100000000000001" hidden="1" customHeight="1">
      <c r="A132" s="277"/>
      <c r="B132" s="273"/>
      <c r="C132" s="273"/>
      <c r="D132" s="272"/>
      <c r="E132" s="268">
        <f>[1]Woody!E132</f>
        <v>0</v>
      </c>
      <c r="F132" s="269">
        <f>[1]Woody!F132</f>
        <v>0</v>
      </c>
      <c r="G132" s="269">
        <f>[1]Woody!G132</f>
        <v>0</v>
      </c>
      <c r="H132" s="270"/>
      <c r="I132" s="270"/>
      <c r="J132" s="270"/>
      <c r="K132" s="270"/>
      <c r="L132" s="270"/>
      <c r="M132" s="270"/>
      <c r="N132" s="270"/>
      <c r="O132" s="270"/>
      <c r="P132" s="270"/>
      <c r="S132" s="252">
        <f t="shared" si="168"/>
        <v>0</v>
      </c>
      <c r="T132" s="210">
        <f t="shared" si="214"/>
        <v>0</v>
      </c>
      <c r="U132" s="210">
        <f t="shared" si="214"/>
        <v>0</v>
      </c>
      <c r="V132" s="210">
        <f t="shared" si="214"/>
        <v>0</v>
      </c>
      <c r="W132" s="210">
        <f t="shared" si="214"/>
        <v>0</v>
      </c>
      <c r="X132" s="210"/>
      <c r="Y132" s="210"/>
      <c r="Z132" s="210">
        <f t="shared" si="167"/>
        <v>0</v>
      </c>
      <c r="AC132" s="210" t="str">
        <f t="shared" si="169"/>
        <v/>
      </c>
      <c r="AD132" s="210" t="str">
        <f t="shared" si="170"/>
        <v/>
      </c>
      <c r="AE132" s="210" t="str">
        <f t="shared" si="171"/>
        <v/>
      </c>
      <c r="AF132" s="210" t="str">
        <f t="shared" si="172"/>
        <v/>
      </c>
      <c r="AG132" s="210" t="str">
        <f t="shared" si="173"/>
        <v/>
      </c>
      <c r="AH132" s="210" t="str">
        <f t="shared" si="174"/>
        <v/>
      </c>
      <c r="AI132" s="210" t="str">
        <f t="shared" si="175"/>
        <v/>
      </c>
      <c r="AJ132" s="210" t="str">
        <f t="shared" si="176"/>
        <v/>
      </c>
      <c r="AK132" s="210" t="str">
        <f t="shared" si="177"/>
        <v/>
      </c>
      <c r="AL132" s="210" t="str">
        <f t="shared" si="178"/>
        <v/>
      </c>
      <c r="AM132" s="210" t="str">
        <f t="shared" si="179"/>
        <v/>
      </c>
      <c r="AN132" s="210" t="str">
        <f t="shared" si="180"/>
        <v/>
      </c>
      <c r="AO132" s="210" t="str">
        <f t="shared" si="181"/>
        <v/>
      </c>
      <c r="AP132" s="210" t="str">
        <f t="shared" si="182"/>
        <v/>
      </c>
      <c r="AQ132" s="210" t="str">
        <f t="shared" si="183"/>
        <v/>
      </c>
      <c r="AR132" s="210" t="str">
        <f t="shared" si="184"/>
        <v/>
      </c>
      <c r="AS132" s="210" t="str">
        <f t="shared" si="185"/>
        <v/>
      </c>
      <c r="AT132" s="210" t="str">
        <f t="shared" si="186"/>
        <v/>
      </c>
      <c r="AU132" s="210" t="str">
        <f t="shared" si="187"/>
        <v/>
      </c>
      <c r="AV132" s="210" t="str">
        <f t="shared" si="188"/>
        <v/>
      </c>
      <c r="AW132" s="210" t="str">
        <f t="shared" si="189"/>
        <v/>
      </c>
      <c r="AX132" s="210" t="str">
        <f t="shared" si="190"/>
        <v/>
      </c>
      <c r="AY132" s="210" t="str">
        <f t="shared" si="191"/>
        <v/>
      </c>
      <c r="AZ132" s="210" t="str">
        <f t="shared" si="192"/>
        <v/>
      </c>
      <c r="BA132" s="210" t="str">
        <f t="shared" si="193"/>
        <v/>
      </c>
      <c r="BB132" s="210" t="str">
        <f t="shared" si="194"/>
        <v/>
      </c>
      <c r="BC132" s="210" t="str">
        <f t="shared" si="195"/>
        <v/>
      </c>
      <c r="BD132" s="210" t="str">
        <f t="shared" si="196"/>
        <v/>
      </c>
      <c r="BE132" s="210" t="str">
        <f t="shared" si="197"/>
        <v/>
      </c>
      <c r="BF132" s="210" t="str">
        <f t="shared" si="198"/>
        <v/>
      </c>
      <c r="BG132" s="210" t="str">
        <f t="shared" si="199"/>
        <v/>
      </c>
      <c r="BH132" s="210" t="str">
        <f t="shared" si="200"/>
        <v/>
      </c>
      <c r="BI132" s="210" t="str">
        <f t="shared" si="201"/>
        <v/>
      </c>
      <c r="BJ132" s="210" t="str">
        <f t="shared" si="202"/>
        <v/>
      </c>
      <c r="BK132" s="210" t="str">
        <f t="shared" si="203"/>
        <v/>
      </c>
      <c r="BL132" s="210" t="str">
        <f t="shared" si="204"/>
        <v/>
      </c>
      <c r="BM132" s="210"/>
      <c r="BN132" s="210"/>
      <c r="BO132" s="210"/>
      <c r="BP132" s="210"/>
      <c r="BQ132" s="210"/>
      <c r="BR132" s="210"/>
      <c r="BS132" s="210"/>
      <c r="BT132" s="210"/>
      <c r="BU132" s="210"/>
      <c r="BV132" s="210"/>
      <c r="BW132" s="210"/>
      <c r="BX132" s="210"/>
      <c r="BY132" s="210"/>
      <c r="BZ132" s="210"/>
      <c r="CA132" s="210"/>
      <c r="CB132" s="210"/>
      <c r="CC132" s="210"/>
      <c r="CD132" s="210"/>
      <c r="CE132" s="251">
        <f t="shared" si="205"/>
        <v>0</v>
      </c>
      <c r="CF132" s="251">
        <f t="shared" si="206"/>
        <v>0</v>
      </c>
      <c r="CG132" s="251">
        <f t="shared" si="207"/>
        <v>0</v>
      </c>
      <c r="CH132" s="251">
        <f t="shared" si="208"/>
        <v>0</v>
      </c>
      <c r="CI132" s="251">
        <f t="shared" si="209"/>
        <v>0</v>
      </c>
      <c r="CJ132" s="251">
        <f t="shared" si="210"/>
        <v>0</v>
      </c>
      <c r="CK132" s="251">
        <f t="shared" si="211"/>
        <v>0</v>
      </c>
      <c r="CL132" s="251">
        <f t="shared" si="212"/>
        <v>0</v>
      </c>
      <c r="CM132" s="251">
        <f t="shared" si="213"/>
        <v>0</v>
      </c>
    </row>
    <row r="133" spans="1:91" ht="20.100000000000001" hidden="1" customHeight="1">
      <c r="A133" s="277"/>
      <c r="B133" s="273"/>
      <c r="C133" s="273"/>
      <c r="D133" s="272"/>
      <c r="E133" s="268">
        <f>[1]Woody!E133</f>
        <v>0</v>
      </c>
      <c r="F133" s="269">
        <f>[1]Woody!F133</f>
        <v>0</v>
      </c>
      <c r="G133" s="269">
        <f>[1]Woody!G133</f>
        <v>0</v>
      </c>
      <c r="H133" s="270"/>
      <c r="I133" s="270"/>
      <c r="J133" s="270"/>
      <c r="K133" s="270"/>
      <c r="L133" s="270"/>
      <c r="M133" s="270"/>
      <c r="N133" s="270"/>
      <c r="O133" s="270"/>
      <c r="P133" s="270"/>
      <c r="S133" s="252">
        <f t="shared" si="168"/>
        <v>0</v>
      </c>
      <c r="T133" s="210">
        <f t="shared" si="214"/>
        <v>0</v>
      </c>
      <c r="U133" s="210">
        <f t="shared" si="214"/>
        <v>0</v>
      </c>
      <c r="V133" s="210">
        <f t="shared" si="214"/>
        <v>0</v>
      </c>
      <c r="W133" s="210">
        <f t="shared" si="214"/>
        <v>0</v>
      </c>
      <c r="X133" s="210"/>
      <c r="Y133" s="210"/>
      <c r="Z133" s="210">
        <f t="shared" si="167"/>
        <v>0</v>
      </c>
      <c r="AC133" s="210" t="str">
        <f t="shared" ref="AC133:AC142" si="215">IF($E133=$AB$2,H133*$T133,"")</f>
        <v/>
      </c>
      <c r="AD133" s="210" t="str">
        <f t="shared" ref="AD133:AD142" si="216">IF($E133=$AB$2,I133*$T133,"")</f>
        <v/>
      </c>
      <c r="AE133" s="210" t="str">
        <f t="shared" ref="AE133:AE142" si="217">IF($E133=$AB$2,J133*$T133,"")</f>
        <v/>
      </c>
      <c r="AF133" s="210" t="str">
        <f t="shared" ref="AF133:AF142" si="218">IF($E133=$AB$2,K133*$T133,"")</f>
        <v/>
      </c>
      <c r="AG133" s="210" t="str">
        <f t="shared" ref="AG133:AG142" si="219">IF($E133=$AB$2,L133*$T133,"")</f>
        <v/>
      </c>
      <c r="AH133" s="210" t="str">
        <f t="shared" ref="AH133:AH142" si="220">IF($E133=$AB$2,M133*$T133,"")</f>
        <v/>
      </c>
      <c r="AI133" s="210" t="str">
        <f t="shared" ref="AI133:AI142" si="221">IF($E133=$AB$2,N133*$T133,"")</f>
        <v/>
      </c>
      <c r="AJ133" s="210" t="str">
        <f t="shared" ref="AJ133:AJ142" si="222">IF($E133=$AB$2,O133*$T133,"")</f>
        <v/>
      </c>
      <c r="AK133" s="210" t="str">
        <f t="shared" ref="AK133:AK142" si="223">IF($E133=$AB$2,P133*$T133,"")</f>
        <v/>
      </c>
      <c r="AL133" s="210" t="str">
        <f t="shared" ref="AL133:AL142" si="224">IF($E133=$AB$3,H133*$U133,"")</f>
        <v/>
      </c>
      <c r="AM133" s="210" t="str">
        <f t="shared" ref="AM133:AM142" si="225">IF($E133=$AB$3,I133*$U133,"")</f>
        <v/>
      </c>
      <c r="AN133" s="210" t="str">
        <f t="shared" ref="AN133:AN142" si="226">IF($E133=$AB$3,J133*$U133,"")</f>
        <v/>
      </c>
      <c r="AO133" s="210" t="str">
        <f t="shared" ref="AO133:AO142" si="227">IF($E133=$AB$3,K133*$U133,"")</f>
        <v/>
      </c>
      <c r="AP133" s="210" t="str">
        <f t="shared" ref="AP133:AP142" si="228">IF($E133=$AB$3,L133*$U133,"")</f>
        <v/>
      </c>
      <c r="AQ133" s="210" t="str">
        <f t="shared" ref="AQ133:AQ142" si="229">IF($E133=$AB$3,M133*$U133,"")</f>
        <v/>
      </c>
      <c r="AR133" s="210" t="str">
        <f t="shared" ref="AR133:AR142" si="230">IF($E133=$AB$3,N133*$U133,"")</f>
        <v/>
      </c>
      <c r="AS133" s="210" t="str">
        <f t="shared" ref="AS133:AS142" si="231">IF($E133=$AB$3,O133*$U133,"")</f>
        <v/>
      </c>
      <c r="AT133" s="210" t="str">
        <f t="shared" ref="AT133:AT142" si="232">IF($E133=$AB$3,P133*$U133,"")</f>
        <v/>
      </c>
      <c r="AU133" s="210" t="str">
        <f t="shared" ref="AU133:AU142" si="233">IF($E133=$AB$4,H133*$V133,"")</f>
        <v/>
      </c>
      <c r="AV133" s="210" t="str">
        <f t="shared" ref="AV133:AV142" si="234">IF($E133=$AB$4,I133*$V133,"")</f>
        <v/>
      </c>
      <c r="AW133" s="210" t="str">
        <f t="shared" ref="AW133:AW142" si="235">IF($E133=$AB$4,J133*$V133,"")</f>
        <v/>
      </c>
      <c r="AX133" s="210" t="str">
        <f t="shared" ref="AX133:AX142" si="236">IF($E133=$AB$4,K133*$V133,"")</f>
        <v/>
      </c>
      <c r="AY133" s="210" t="str">
        <f t="shared" ref="AY133:AY142" si="237">IF($E133=$AB$4,L133*$V133,"")</f>
        <v/>
      </c>
      <c r="AZ133" s="210" t="str">
        <f t="shared" ref="AZ133:AZ142" si="238">IF($E133=$AB$4,M133*$V133,"")</f>
        <v/>
      </c>
      <c r="BA133" s="210" t="str">
        <f t="shared" ref="BA133:BA142" si="239">IF($E133=$AB$4,N133*$V133,"")</f>
        <v/>
      </c>
      <c r="BB133" s="210" t="str">
        <f t="shared" ref="BB133:BB142" si="240">IF($E133=$AB$4,O133*$V133,"")</f>
        <v/>
      </c>
      <c r="BC133" s="210" t="str">
        <f t="shared" ref="BC133:BC142" si="241">IF($E133=$AB$4,P133*$V133,"")</f>
        <v/>
      </c>
      <c r="BD133" s="210" t="str">
        <f t="shared" ref="BD133:BD142" si="242">IF($E133=$AB$5,H133*$W133,"")</f>
        <v/>
      </c>
      <c r="BE133" s="210" t="str">
        <f t="shared" ref="BE133:BE142" si="243">IF($E133=$AB$5,I133*$W133,"")</f>
        <v/>
      </c>
      <c r="BF133" s="210" t="str">
        <f t="shared" ref="BF133:BF142" si="244">IF($E133=$AB$5,J133*$W133,"")</f>
        <v/>
      </c>
      <c r="BG133" s="210" t="str">
        <f t="shared" ref="BG133:BG142" si="245">IF($E133=$AB$5,K133*$W133,"")</f>
        <v/>
      </c>
      <c r="BH133" s="210" t="str">
        <f t="shared" ref="BH133:BH142" si="246">IF($E133=$AB$5,L133*$W133,"")</f>
        <v/>
      </c>
      <c r="BI133" s="210" t="str">
        <f t="shared" ref="BI133:BI142" si="247">IF($E133=$AB$5,M133*$W133,"")</f>
        <v/>
      </c>
      <c r="BJ133" s="210" t="str">
        <f t="shared" ref="BJ133:BJ142" si="248">IF($E133=$AB$5,N133*$W133,"")</f>
        <v/>
      </c>
      <c r="BK133" s="210" t="str">
        <f t="shared" ref="BK133:BK142" si="249">IF($E133=$AB$5,O133*$W133,"")</f>
        <v/>
      </c>
      <c r="BL133" s="210" t="str">
        <f t="shared" ref="BL133:BL142" si="250">IF($E133=$AB$5,P133*$W133,"")</f>
        <v/>
      </c>
      <c r="BM133" s="210"/>
      <c r="BN133" s="210"/>
      <c r="BO133" s="210"/>
      <c r="BP133" s="210"/>
      <c r="BQ133" s="210"/>
      <c r="BR133" s="210"/>
      <c r="BS133" s="210"/>
      <c r="BT133" s="210"/>
      <c r="BU133" s="210"/>
      <c r="BV133" s="210"/>
      <c r="BW133" s="210"/>
      <c r="BX133" s="210"/>
      <c r="BY133" s="210"/>
      <c r="BZ133" s="210"/>
      <c r="CA133" s="210"/>
      <c r="CB133" s="210"/>
      <c r="CC133" s="210"/>
      <c r="CD133" s="210"/>
      <c r="CE133" s="251">
        <f t="shared" ref="CE133:CE142" si="251">$Z133*H133</f>
        <v>0</v>
      </c>
      <c r="CF133" s="251">
        <f t="shared" ref="CF133:CF142" si="252">$Z133*I133</f>
        <v>0</v>
      </c>
      <c r="CG133" s="251">
        <f t="shared" ref="CG133:CG142" si="253">$Z133*J133</f>
        <v>0</v>
      </c>
      <c r="CH133" s="251">
        <f t="shared" ref="CH133:CH142" si="254">$Z133*K133</f>
        <v>0</v>
      </c>
      <c r="CI133" s="251">
        <f t="shared" ref="CI133:CI142" si="255">$Z133*L133</f>
        <v>0</v>
      </c>
      <c r="CJ133" s="251">
        <f t="shared" ref="CJ133:CJ142" si="256">$Z133*M133</f>
        <v>0</v>
      </c>
      <c r="CK133" s="251">
        <f t="shared" ref="CK133:CK142" si="257">$Z133*N133</f>
        <v>0</v>
      </c>
      <c r="CL133" s="251">
        <f t="shared" ref="CL133:CL142" si="258">$Z133*O133</f>
        <v>0</v>
      </c>
      <c r="CM133" s="251">
        <f t="shared" ref="CM133:CM142" si="259">$Z133*P133</f>
        <v>0</v>
      </c>
    </row>
    <row r="134" spans="1:91" ht="20.100000000000001" hidden="1" customHeight="1">
      <c r="A134" s="277"/>
      <c r="B134" s="273"/>
      <c r="C134" s="273"/>
      <c r="D134" s="272"/>
      <c r="E134" s="268">
        <f>[1]Woody!E134</f>
        <v>0</v>
      </c>
      <c r="F134" s="269">
        <f>[1]Woody!F134</f>
        <v>0</v>
      </c>
      <c r="G134" s="269">
        <f>[1]Woody!G134</f>
        <v>0</v>
      </c>
      <c r="H134" s="270"/>
      <c r="I134" s="270"/>
      <c r="J134" s="270"/>
      <c r="K134" s="270"/>
      <c r="L134" s="270"/>
      <c r="M134" s="270"/>
      <c r="N134" s="270"/>
      <c r="O134" s="270"/>
      <c r="P134" s="270"/>
      <c r="S134" s="252">
        <f t="shared" si="168"/>
        <v>0</v>
      </c>
      <c r="T134" s="210">
        <f t="shared" si="214"/>
        <v>0</v>
      </c>
      <c r="U134" s="210">
        <f t="shared" si="214"/>
        <v>0</v>
      </c>
      <c r="V134" s="210">
        <f t="shared" si="214"/>
        <v>0</v>
      </c>
      <c r="W134" s="210">
        <f t="shared" si="214"/>
        <v>0</v>
      </c>
      <c r="X134" s="210"/>
      <c r="Y134" s="210"/>
      <c r="Z134" s="210">
        <f t="shared" ref="Z134:Z142" si="260">IF(G134&gt;0,G134-F134,0)</f>
        <v>0</v>
      </c>
      <c r="AC134" s="210" t="str">
        <f t="shared" si="215"/>
        <v/>
      </c>
      <c r="AD134" s="210" t="str">
        <f t="shared" si="216"/>
        <v/>
      </c>
      <c r="AE134" s="210" t="str">
        <f t="shared" si="217"/>
        <v/>
      </c>
      <c r="AF134" s="210" t="str">
        <f t="shared" si="218"/>
        <v/>
      </c>
      <c r="AG134" s="210" t="str">
        <f t="shared" si="219"/>
        <v/>
      </c>
      <c r="AH134" s="210" t="str">
        <f t="shared" si="220"/>
        <v/>
      </c>
      <c r="AI134" s="210" t="str">
        <f t="shared" si="221"/>
        <v/>
      </c>
      <c r="AJ134" s="210" t="str">
        <f t="shared" si="222"/>
        <v/>
      </c>
      <c r="AK134" s="210" t="str">
        <f t="shared" si="223"/>
        <v/>
      </c>
      <c r="AL134" s="210" t="str">
        <f t="shared" si="224"/>
        <v/>
      </c>
      <c r="AM134" s="210" t="str">
        <f t="shared" si="225"/>
        <v/>
      </c>
      <c r="AN134" s="210" t="str">
        <f t="shared" si="226"/>
        <v/>
      </c>
      <c r="AO134" s="210" t="str">
        <f t="shared" si="227"/>
        <v/>
      </c>
      <c r="AP134" s="210" t="str">
        <f t="shared" si="228"/>
        <v/>
      </c>
      <c r="AQ134" s="210" t="str">
        <f t="shared" si="229"/>
        <v/>
      </c>
      <c r="AR134" s="210" t="str">
        <f t="shared" si="230"/>
        <v/>
      </c>
      <c r="AS134" s="210" t="str">
        <f t="shared" si="231"/>
        <v/>
      </c>
      <c r="AT134" s="210" t="str">
        <f t="shared" si="232"/>
        <v/>
      </c>
      <c r="AU134" s="210" t="str">
        <f t="shared" si="233"/>
        <v/>
      </c>
      <c r="AV134" s="210" t="str">
        <f t="shared" si="234"/>
        <v/>
      </c>
      <c r="AW134" s="210" t="str">
        <f t="shared" si="235"/>
        <v/>
      </c>
      <c r="AX134" s="210" t="str">
        <f t="shared" si="236"/>
        <v/>
      </c>
      <c r="AY134" s="210" t="str">
        <f t="shared" si="237"/>
        <v/>
      </c>
      <c r="AZ134" s="210" t="str">
        <f t="shared" si="238"/>
        <v/>
      </c>
      <c r="BA134" s="210" t="str">
        <f t="shared" si="239"/>
        <v/>
      </c>
      <c r="BB134" s="210" t="str">
        <f t="shared" si="240"/>
        <v/>
      </c>
      <c r="BC134" s="210" t="str">
        <f t="shared" si="241"/>
        <v/>
      </c>
      <c r="BD134" s="210" t="str">
        <f t="shared" si="242"/>
        <v/>
      </c>
      <c r="BE134" s="210" t="str">
        <f t="shared" si="243"/>
        <v/>
      </c>
      <c r="BF134" s="210" t="str">
        <f t="shared" si="244"/>
        <v/>
      </c>
      <c r="BG134" s="210" t="str">
        <f t="shared" si="245"/>
        <v/>
      </c>
      <c r="BH134" s="210" t="str">
        <f t="shared" si="246"/>
        <v/>
      </c>
      <c r="BI134" s="210" t="str">
        <f t="shared" si="247"/>
        <v/>
      </c>
      <c r="BJ134" s="210" t="str">
        <f t="shared" si="248"/>
        <v/>
      </c>
      <c r="BK134" s="210" t="str">
        <f t="shared" si="249"/>
        <v/>
      </c>
      <c r="BL134" s="210" t="str">
        <f t="shared" si="250"/>
        <v/>
      </c>
      <c r="BM134" s="210"/>
      <c r="BN134" s="210"/>
      <c r="BO134" s="210"/>
      <c r="BP134" s="210"/>
      <c r="BQ134" s="210"/>
      <c r="BR134" s="210"/>
      <c r="BS134" s="210"/>
      <c r="BT134" s="210"/>
      <c r="BU134" s="210"/>
      <c r="BV134" s="210"/>
      <c r="BW134" s="210"/>
      <c r="BX134" s="210"/>
      <c r="BY134" s="210"/>
      <c r="BZ134" s="210"/>
      <c r="CA134" s="210"/>
      <c r="CB134" s="210"/>
      <c r="CC134" s="210"/>
      <c r="CD134" s="210"/>
      <c r="CE134" s="251">
        <f t="shared" si="251"/>
        <v>0</v>
      </c>
      <c r="CF134" s="251">
        <f t="shared" si="252"/>
        <v>0</v>
      </c>
      <c r="CG134" s="251">
        <f t="shared" si="253"/>
        <v>0</v>
      </c>
      <c r="CH134" s="251">
        <f t="shared" si="254"/>
        <v>0</v>
      </c>
      <c r="CI134" s="251">
        <f t="shared" si="255"/>
        <v>0</v>
      </c>
      <c r="CJ134" s="251">
        <f t="shared" si="256"/>
        <v>0</v>
      </c>
      <c r="CK134" s="251">
        <f t="shared" si="257"/>
        <v>0</v>
      </c>
      <c r="CL134" s="251">
        <f t="shared" si="258"/>
        <v>0</v>
      </c>
      <c r="CM134" s="251">
        <f t="shared" si="259"/>
        <v>0</v>
      </c>
    </row>
    <row r="135" spans="1:91" ht="20.100000000000001" hidden="1" customHeight="1">
      <c r="A135" s="277"/>
      <c r="B135" s="273"/>
      <c r="C135" s="273"/>
      <c r="D135" s="272"/>
      <c r="E135" s="268">
        <f>[1]Woody!E135</f>
        <v>0</v>
      </c>
      <c r="F135" s="269">
        <f>[1]Woody!F135</f>
        <v>0</v>
      </c>
      <c r="G135" s="269">
        <f>[1]Woody!G135</f>
        <v>0</v>
      </c>
      <c r="H135" s="270"/>
      <c r="I135" s="270"/>
      <c r="J135" s="270"/>
      <c r="K135" s="270"/>
      <c r="L135" s="270"/>
      <c r="M135" s="270"/>
      <c r="N135" s="270"/>
      <c r="O135" s="270"/>
      <c r="P135" s="270"/>
      <c r="S135" s="252">
        <f t="shared" si="168"/>
        <v>0</v>
      </c>
      <c r="T135" s="210">
        <f t="shared" si="214"/>
        <v>0</v>
      </c>
      <c r="U135" s="210">
        <f t="shared" si="214"/>
        <v>0</v>
      </c>
      <c r="V135" s="210">
        <f t="shared" si="214"/>
        <v>0</v>
      </c>
      <c r="W135" s="210">
        <f t="shared" si="214"/>
        <v>0</v>
      </c>
      <c r="X135" s="210"/>
      <c r="Y135" s="210"/>
      <c r="Z135" s="210">
        <f t="shared" si="260"/>
        <v>0</v>
      </c>
      <c r="AC135" s="210" t="str">
        <f t="shared" si="215"/>
        <v/>
      </c>
      <c r="AD135" s="210" t="str">
        <f t="shared" si="216"/>
        <v/>
      </c>
      <c r="AE135" s="210" t="str">
        <f t="shared" si="217"/>
        <v/>
      </c>
      <c r="AF135" s="210" t="str">
        <f t="shared" si="218"/>
        <v/>
      </c>
      <c r="AG135" s="210" t="str">
        <f t="shared" si="219"/>
        <v/>
      </c>
      <c r="AH135" s="210" t="str">
        <f t="shared" si="220"/>
        <v/>
      </c>
      <c r="AI135" s="210" t="str">
        <f t="shared" si="221"/>
        <v/>
      </c>
      <c r="AJ135" s="210" t="str">
        <f t="shared" si="222"/>
        <v/>
      </c>
      <c r="AK135" s="210" t="str">
        <f t="shared" si="223"/>
        <v/>
      </c>
      <c r="AL135" s="210" t="str">
        <f t="shared" si="224"/>
        <v/>
      </c>
      <c r="AM135" s="210" t="str">
        <f t="shared" si="225"/>
        <v/>
      </c>
      <c r="AN135" s="210" t="str">
        <f t="shared" si="226"/>
        <v/>
      </c>
      <c r="AO135" s="210" t="str">
        <f t="shared" si="227"/>
        <v/>
      </c>
      <c r="AP135" s="210" t="str">
        <f t="shared" si="228"/>
        <v/>
      </c>
      <c r="AQ135" s="210" t="str">
        <f t="shared" si="229"/>
        <v/>
      </c>
      <c r="AR135" s="210" t="str">
        <f t="shared" si="230"/>
        <v/>
      </c>
      <c r="AS135" s="210" t="str">
        <f t="shared" si="231"/>
        <v/>
      </c>
      <c r="AT135" s="210" t="str">
        <f t="shared" si="232"/>
        <v/>
      </c>
      <c r="AU135" s="210" t="str">
        <f t="shared" si="233"/>
        <v/>
      </c>
      <c r="AV135" s="210" t="str">
        <f t="shared" si="234"/>
        <v/>
      </c>
      <c r="AW135" s="210" t="str">
        <f t="shared" si="235"/>
        <v/>
      </c>
      <c r="AX135" s="210" t="str">
        <f t="shared" si="236"/>
        <v/>
      </c>
      <c r="AY135" s="210" t="str">
        <f t="shared" si="237"/>
        <v/>
      </c>
      <c r="AZ135" s="210" t="str">
        <f t="shared" si="238"/>
        <v/>
      </c>
      <c r="BA135" s="210" t="str">
        <f t="shared" si="239"/>
        <v/>
      </c>
      <c r="BB135" s="210" t="str">
        <f t="shared" si="240"/>
        <v/>
      </c>
      <c r="BC135" s="210" t="str">
        <f t="shared" si="241"/>
        <v/>
      </c>
      <c r="BD135" s="210" t="str">
        <f t="shared" si="242"/>
        <v/>
      </c>
      <c r="BE135" s="210" t="str">
        <f t="shared" si="243"/>
        <v/>
      </c>
      <c r="BF135" s="210" t="str">
        <f t="shared" si="244"/>
        <v/>
      </c>
      <c r="BG135" s="210" t="str">
        <f t="shared" si="245"/>
        <v/>
      </c>
      <c r="BH135" s="210" t="str">
        <f t="shared" si="246"/>
        <v/>
      </c>
      <c r="BI135" s="210" t="str">
        <f t="shared" si="247"/>
        <v/>
      </c>
      <c r="BJ135" s="210" t="str">
        <f t="shared" si="248"/>
        <v/>
      </c>
      <c r="BK135" s="210" t="str">
        <f t="shared" si="249"/>
        <v/>
      </c>
      <c r="BL135" s="210" t="str">
        <f t="shared" si="250"/>
        <v/>
      </c>
      <c r="BM135" s="210"/>
      <c r="BN135" s="210"/>
      <c r="BO135" s="210"/>
      <c r="BP135" s="210"/>
      <c r="BQ135" s="210"/>
      <c r="BR135" s="210"/>
      <c r="BS135" s="210"/>
      <c r="BT135" s="210"/>
      <c r="BU135" s="210"/>
      <c r="BV135" s="210"/>
      <c r="BW135" s="210"/>
      <c r="BX135" s="210"/>
      <c r="BY135" s="210"/>
      <c r="BZ135" s="210"/>
      <c r="CA135" s="210"/>
      <c r="CB135" s="210"/>
      <c r="CC135" s="210"/>
      <c r="CD135" s="210"/>
      <c r="CE135" s="251">
        <f t="shared" si="251"/>
        <v>0</v>
      </c>
      <c r="CF135" s="251">
        <f t="shared" si="252"/>
        <v>0</v>
      </c>
      <c r="CG135" s="251">
        <f t="shared" si="253"/>
        <v>0</v>
      </c>
      <c r="CH135" s="251">
        <f t="shared" si="254"/>
        <v>0</v>
      </c>
      <c r="CI135" s="251">
        <f t="shared" si="255"/>
        <v>0</v>
      </c>
      <c r="CJ135" s="251">
        <f t="shared" si="256"/>
        <v>0</v>
      </c>
      <c r="CK135" s="251">
        <f t="shared" si="257"/>
        <v>0</v>
      </c>
      <c r="CL135" s="251">
        <f t="shared" si="258"/>
        <v>0</v>
      </c>
      <c r="CM135" s="251">
        <f t="shared" si="259"/>
        <v>0</v>
      </c>
    </row>
    <row r="136" spans="1:91" ht="20.100000000000001" hidden="1" customHeight="1">
      <c r="A136" s="277"/>
      <c r="B136" s="273"/>
      <c r="C136" s="273"/>
      <c r="D136" s="272"/>
      <c r="E136" s="268">
        <f>[1]Woody!E136</f>
        <v>0</v>
      </c>
      <c r="F136" s="269">
        <f>[1]Woody!F136</f>
        <v>0</v>
      </c>
      <c r="G136" s="269">
        <f>[1]Woody!G136</f>
        <v>0</v>
      </c>
      <c r="H136" s="270"/>
      <c r="I136" s="270"/>
      <c r="J136" s="270"/>
      <c r="K136" s="270"/>
      <c r="L136" s="270"/>
      <c r="M136" s="270"/>
      <c r="N136" s="270"/>
      <c r="O136" s="270"/>
      <c r="P136" s="270"/>
      <c r="S136" s="252">
        <f t="shared" si="168"/>
        <v>0</v>
      </c>
      <c r="T136" s="210">
        <f t="shared" si="214"/>
        <v>0</v>
      </c>
      <c r="U136" s="210">
        <f t="shared" si="214"/>
        <v>0</v>
      </c>
      <c r="V136" s="210">
        <f t="shared" si="214"/>
        <v>0</v>
      </c>
      <c r="W136" s="210">
        <f t="shared" si="214"/>
        <v>0</v>
      </c>
      <c r="X136" s="210"/>
      <c r="Y136" s="210"/>
      <c r="Z136" s="210">
        <f t="shared" si="260"/>
        <v>0</v>
      </c>
      <c r="AC136" s="210" t="str">
        <f t="shared" si="215"/>
        <v/>
      </c>
      <c r="AD136" s="210" t="str">
        <f t="shared" si="216"/>
        <v/>
      </c>
      <c r="AE136" s="210" t="str">
        <f t="shared" si="217"/>
        <v/>
      </c>
      <c r="AF136" s="210" t="str">
        <f t="shared" si="218"/>
        <v/>
      </c>
      <c r="AG136" s="210" t="str">
        <f t="shared" si="219"/>
        <v/>
      </c>
      <c r="AH136" s="210" t="str">
        <f t="shared" si="220"/>
        <v/>
      </c>
      <c r="AI136" s="210" t="str">
        <f t="shared" si="221"/>
        <v/>
      </c>
      <c r="AJ136" s="210" t="str">
        <f t="shared" si="222"/>
        <v/>
      </c>
      <c r="AK136" s="210" t="str">
        <f t="shared" si="223"/>
        <v/>
      </c>
      <c r="AL136" s="210" t="str">
        <f t="shared" si="224"/>
        <v/>
      </c>
      <c r="AM136" s="210" t="str">
        <f t="shared" si="225"/>
        <v/>
      </c>
      <c r="AN136" s="210" t="str">
        <f t="shared" si="226"/>
        <v/>
      </c>
      <c r="AO136" s="210" t="str">
        <f t="shared" si="227"/>
        <v/>
      </c>
      <c r="AP136" s="210" t="str">
        <f t="shared" si="228"/>
        <v/>
      </c>
      <c r="AQ136" s="210" t="str">
        <f t="shared" si="229"/>
        <v/>
      </c>
      <c r="AR136" s="210" t="str">
        <f t="shared" si="230"/>
        <v/>
      </c>
      <c r="AS136" s="210" t="str">
        <f t="shared" si="231"/>
        <v/>
      </c>
      <c r="AT136" s="210" t="str">
        <f t="shared" si="232"/>
        <v/>
      </c>
      <c r="AU136" s="210" t="str">
        <f t="shared" si="233"/>
        <v/>
      </c>
      <c r="AV136" s="210" t="str">
        <f t="shared" si="234"/>
        <v/>
      </c>
      <c r="AW136" s="210" t="str">
        <f t="shared" si="235"/>
        <v/>
      </c>
      <c r="AX136" s="210" t="str">
        <f t="shared" si="236"/>
        <v/>
      </c>
      <c r="AY136" s="210" t="str">
        <f t="shared" si="237"/>
        <v/>
      </c>
      <c r="AZ136" s="210" t="str">
        <f t="shared" si="238"/>
        <v/>
      </c>
      <c r="BA136" s="210" t="str">
        <f t="shared" si="239"/>
        <v/>
      </c>
      <c r="BB136" s="210" t="str">
        <f t="shared" si="240"/>
        <v/>
      </c>
      <c r="BC136" s="210" t="str">
        <f t="shared" si="241"/>
        <v/>
      </c>
      <c r="BD136" s="210" t="str">
        <f t="shared" si="242"/>
        <v/>
      </c>
      <c r="BE136" s="210" t="str">
        <f t="shared" si="243"/>
        <v/>
      </c>
      <c r="BF136" s="210" t="str">
        <f t="shared" si="244"/>
        <v/>
      </c>
      <c r="BG136" s="210" t="str">
        <f t="shared" si="245"/>
        <v/>
      </c>
      <c r="BH136" s="210" t="str">
        <f t="shared" si="246"/>
        <v/>
      </c>
      <c r="BI136" s="210" t="str">
        <f t="shared" si="247"/>
        <v/>
      </c>
      <c r="BJ136" s="210" t="str">
        <f t="shared" si="248"/>
        <v/>
      </c>
      <c r="BK136" s="210" t="str">
        <f t="shared" si="249"/>
        <v/>
      </c>
      <c r="BL136" s="210" t="str">
        <f t="shared" si="250"/>
        <v/>
      </c>
      <c r="BM136" s="210"/>
      <c r="BN136" s="210"/>
      <c r="BO136" s="210"/>
      <c r="BP136" s="210"/>
      <c r="BQ136" s="210"/>
      <c r="BR136" s="210"/>
      <c r="BS136" s="210"/>
      <c r="BT136" s="210"/>
      <c r="BU136" s="210"/>
      <c r="BV136" s="210"/>
      <c r="BW136" s="210"/>
      <c r="BX136" s="210"/>
      <c r="BY136" s="210"/>
      <c r="BZ136" s="210"/>
      <c r="CA136" s="210"/>
      <c r="CB136" s="210"/>
      <c r="CC136" s="210"/>
      <c r="CD136" s="210"/>
      <c r="CE136" s="251">
        <f t="shared" si="251"/>
        <v>0</v>
      </c>
      <c r="CF136" s="251">
        <f t="shared" si="252"/>
        <v>0</v>
      </c>
      <c r="CG136" s="251">
        <f t="shared" si="253"/>
        <v>0</v>
      </c>
      <c r="CH136" s="251">
        <f t="shared" si="254"/>
        <v>0</v>
      </c>
      <c r="CI136" s="251">
        <f t="shared" si="255"/>
        <v>0</v>
      </c>
      <c r="CJ136" s="251">
        <f t="shared" si="256"/>
        <v>0</v>
      </c>
      <c r="CK136" s="251">
        <f t="shared" si="257"/>
        <v>0</v>
      </c>
      <c r="CL136" s="251">
        <f t="shared" si="258"/>
        <v>0</v>
      </c>
      <c r="CM136" s="251">
        <f t="shared" si="259"/>
        <v>0</v>
      </c>
    </row>
    <row r="137" spans="1:91" ht="20.100000000000001" hidden="1" customHeight="1">
      <c r="A137" s="277"/>
      <c r="B137" s="273"/>
      <c r="C137" s="273"/>
      <c r="D137" s="272"/>
      <c r="E137" s="268">
        <f>[1]Woody!E137</f>
        <v>0</v>
      </c>
      <c r="F137" s="269">
        <f>[1]Woody!F137</f>
        <v>0</v>
      </c>
      <c r="G137" s="269">
        <f>[1]Woody!G137</f>
        <v>0</v>
      </c>
      <c r="H137" s="270"/>
      <c r="I137" s="270"/>
      <c r="J137" s="270"/>
      <c r="K137" s="270"/>
      <c r="L137" s="270"/>
      <c r="M137" s="270"/>
      <c r="N137" s="270"/>
      <c r="O137" s="270"/>
      <c r="P137" s="270"/>
      <c r="S137" s="252">
        <f t="shared" si="168"/>
        <v>0</v>
      </c>
      <c r="T137" s="210">
        <f t="shared" si="214"/>
        <v>0</v>
      </c>
      <c r="U137" s="210">
        <f t="shared" si="214"/>
        <v>0</v>
      </c>
      <c r="V137" s="210">
        <f t="shared" si="214"/>
        <v>0</v>
      </c>
      <c r="W137" s="210">
        <f t="shared" si="214"/>
        <v>0</v>
      </c>
      <c r="X137" s="210"/>
      <c r="Y137" s="210"/>
      <c r="Z137" s="210">
        <f t="shared" si="260"/>
        <v>0</v>
      </c>
      <c r="AC137" s="210" t="str">
        <f t="shared" si="215"/>
        <v/>
      </c>
      <c r="AD137" s="210" t="str">
        <f t="shared" si="216"/>
        <v/>
      </c>
      <c r="AE137" s="210" t="str">
        <f t="shared" si="217"/>
        <v/>
      </c>
      <c r="AF137" s="210" t="str">
        <f t="shared" si="218"/>
        <v/>
      </c>
      <c r="AG137" s="210" t="str">
        <f t="shared" si="219"/>
        <v/>
      </c>
      <c r="AH137" s="210" t="str">
        <f t="shared" si="220"/>
        <v/>
      </c>
      <c r="AI137" s="210" t="str">
        <f t="shared" si="221"/>
        <v/>
      </c>
      <c r="AJ137" s="210" t="str">
        <f t="shared" si="222"/>
        <v/>
      </c>
      <c r="AK137" s="210" t="str">
        <f t="shared" si="223"/>
        <v/>
      </c>
      <c r="AL137" s="210" t="str">
        <f t="shared" si="224"/>
        <v/>
      </c>
      <c r="AM137" s="210" t="str">
        <f t="shared" si="225"/>
        <v/>
      </c>
      <c r="AN137" s="210" t="str">
        <f t="shared" si="226"/>
        <v/>
      </c>
      <c r="AO137" s="210" t="str">
        <f t="shared" si="227"/>
        <v/>
      </c>
      <c r="AP137" s="210" t="str">
        <f t="shared" si="228"/>
        <v/>
      </c>
      <c r="AQ137" s="210" t="str">
        <f t="shared" si="229"/>
        <v/>
      </c>
      <c r="AR137" s="210" t="str">
        <f t="shared" si="230"/>
        <v/>
      </c>
      <c r="AS137" s="210" t="str">
        <f t="shared" si="231"/>
        <v/>
      </c>
      <c r="AT137" s="210" t="str">
        <f t="shared" si="232"/>
        <v/>
      </c>
      <c r="AU137" s="210" t="str">
        <f t="shared" si="233"/>
        <v/>
      </c>
      <c r="AV137" s="210" t="str">
        <f t="shared" si="234"/>
        <v/>
      </c>
      <c r="AW137" s="210" t="str">
        <f t="shared" si="235"/>
        <v/>
      </c>
      <c r="AX137" s="210" t="str">
        <f t="shared" si="236"/>
        <v/>
      </c>
      <c r="AY137" s="210" t="str">
        <f t="shared" si="237"/>
        <v/>
      </c>
      <c r="AZ137" s="210" t="str">
        <f t="shared" si="238"/>
        <v/>
      </c>
      <c r="BA137" s="210" t="str">
        <f t="shared" si="239"/>
        <v/>
      </c>
      <c r="BB137" s="210" t="str">
        <f t="shared" si="240"/>
        <v/>
      </c>
      <c r="BC137" s="210" t="str">
        <f t="shared" si="241"/>
        <v/>
      </c>
      <c r="BD137" s="210" t="str">
        <f t="shared" si="242"/>
        <v/>
      </c>
      <c r="BE137" s="210" t="str">
        <f t="shared" si="243"/>
        <v/>
      </c>
      <c r="BF137" s="210" t="str">
        <f t="shared" si="244"/>
        <v/>
      </c>
      <c r="BG137" s="210" t="str">
        <f t="shared" si="245"/>
        <v/>
      </c>
      <c r="BH137" s="210" t="str">
        <f t="shared" si="246"/>
        <v/>
      </c>
      <c r="BI137" s="210" t="str">
        <f t="shared" si="247"/>
        <v/>
      </c>
      <c r="BJ137" s="210" t="str">
        <f t="shared" si="248"/>
        <v/>
      </c>
      <c r="BK137" s="210" t="str">
        <f t="shared" si="249"/>
        <v/>
      </c>
      <c r="BL137" s="210" t="str">
        <f t="shared" si="250"/>
        <v/>
      </c>
      <c r="BM137" s="210"/>
      <c r="BN137" s="210"/>
      <c r="BO137" s="210"/>
      <c r="BP137" s="210"/>
      <c r="BQ137" s="210"/>
      <c r="BR137" s="210"/>
      <c r="BS137" s="210"/>
      <c r="BT137" s="210"/>
      <c r="BU137" s="210"/>
      <c r="BV137" s="210"/>
      <c r="BW137" s="210"/>
      <c r="BX137" s="210"/>
      <c r="BY137" s="210"/>
      <c r="BZ137" s="210"/>
      <c r="CA137" s="210"/>
      <c r="CB137" s="210"/>
      <c r="CC137" s="210"/>
      <c r="CD137" s="210"/>
      <c r="CE137" s="251">
        <f t="shared" si="251"/>
        <v>0</v>
      </c>
      <c r="CF137" s="251">
        <f t="shared" si="252"/>
        <v>0</v>
      </c>
      <c r="CG137" s="251">
        <f t="shared" si="253"/>
        <v>0</v>
      </c>
      <c r="CH137" s="251">
        <f t="shared" si="254"/>
        <v>0</v>
      </c>
      <c r="CI137" s="251">
        <f t="shared" si="255"/>
        <v>0</v>
      </c>
      <c r="CJ137" s="251">
        <f t="shared" si="256"/>
        <v>0</v>
      </c>
      <c r="CK137" s="251">
        <f t="shared" si="257"/>
        <v>0</v>
      </c>
      <c r="CL137" s="251">
        <f t="shared" si="258"/>
        <v>0</v>
      </c>
      <c r="CM137" s="251">
        <f t="shared" si="259"/>
        <v>0</v>
      </c>
    </row>
    <row r="138" spans="1:91" ht="20.100000000000001" hidden="1" customHeight="1">
      <c r="A138" s="277"/>
      <c r="B138" s="273"/>
      <c r="C138" s="273"/>
      <c r="D138" s="272"/>
      <c r="E138" s="268">
        <f>[1]Woody!E138</f>
        <v>0</v>
      </c>
      <c r="F138" s="269">
        <f>[1]Woody!F138</f>
        <v>0</v>
      </c>
      <c r="G138" s="269">
        <f>[1]Woody!G138</f>
        <v>0</v>
      </c>
      <c r="H138" s="270"/>
      <c r="I138" s="270"/>
      <c r="J138" s="270"/>
      <c r="K138" s="270"/>
      <c r="L138" s="270"/>
      <c r="M138" s="270"/>
      <c r="N138" s="270"/>
      <c r="O138" s="270"/>
      <c r="P138" s="270"/>
      <c r="S138" s="252">
        <f t="shared" si="168"/>
        <v>0</v>
      </c>
      <c r="T138" s="210">
        <f t="shared" si="214"/>
        <v>0</v>
      </c>
      <c r="U138" s="210">
        <f t="shared" si="214"/>
        <v>0</v>
      </c>
      <c r="V138" s="210">
        <f t="shared" si="214"/>
        <v>0</v>
      </c>
      <c r="W138" s="210">
        <f t="shared" si="214"/>
        <v>0</v>
      </c>
      <c r="X138" s="210"/>
      <c r="Y138" s="210"/>
      <c r="Z138" s="210">
        <f t="shared" si="260"/>
        <v>0</v>
      </c>
      <c r="AC138" s="210" t="str">
        <f t="shared" si="215"/>
        <v/>
      </c>
      <c r="AD138" s="210" t="str">
        <f t="shared" si="216"/>
        <v/>
      </c>
      <c r="AE138" s="210" t="str">
        <f t="shared" si="217"/>
        <v/>
      </c>
      <c r="AF138" s="210" t="str">
        <f t="shared" si="218"/>
        <v/>
      </c>
      <c r="AG138" s="210" t="str">
        <f t="shared" si="219"/>
        <v/>
      </c>
      <c r="AH138" s="210" t="str">
        <f t="shared" si="220"/>
        <v/>
      </c>
      <c r="AI138" s="210" t="str">
        <f t="shared" si="221"/>
        <v/>
      </c>
      <c r="AJ138" s="210" t="str">
        <f t="shared" si="222"/>
        <v/>
      </c>
      <c r="AK138" s="210" t="str">
        <f t="shared" si="223"/>
        <v/>
      </c>
      <c r="AL138" s="210" t="str">
        <f t="shared" si="224"/>
        <v/>
      </c>
      <c r="AM138" s="210" t="str">
        <f t="shared" si="225"/>
        <v/>
      </c>
      <c r="AN138" s="210" t="str">
        <f t="shared" si="226"/>
        <v/>
      </c>
      <c r="AO138" s="210" t="str">
        <f t="shared" si="227"/>
        <v/>
      </c>
      <c r="AP138" s="210" t="str">
        <f t="shared" si="228"/>
        <v/>
      </c>
      <c r="AQ138" s="210" t="str">
        <f t="shared" si="229"/>
        <v/>
      </c>
      <c r="AR138" s="210" t="str">
        <f t="shared" si="230"/>
        <v/>
      </c>
      <c r="AS138" s="210" t="str">
        <f t="shared" si="231"/>
        <v/>
      </c>
      <c r="AT138" s="210" t="str">
        <f t="shared" si="232"/>
        <v/>
      </c>
      <c r="AU138" s="210" t="str">
        <f t="shared" si="233"/>
        <v/>
      </c>
      <c r="AV138" s="210" t="str">
        <f t="shared" si="234"/>
        <v/>
      </c>
      <c r="AW138" s="210" t="str">
        <f t="shared" si="235"/>
        <v/>
      </c>
      <c r="AX138" s="210" t="str">
        <f t="shared" si="236"/>
        <v/>
      </c>
      <c r="AY138" s="210" t="str">
        <f t="shared" si="237"/>
        <v/>
      </c>
      <c r="AZ138" s="210" t="str">
        <f t="shared" si="238"/>
        <v/>
      </c>
      <c r="BA138" s="210" t="str">
        <f t="shared" si="239"/>
        <v/>
      </c>
      <c r="BB138" s="210" t="str">
        <f t="shared" si="240"/>
        <v/>
      </c>
      <c r="BC138" s="210" t="str">
        <f t="shared" si="241"/>
        <v/>
      </c>
      <c r="BD138" s="210" t="str">
        <f t="shared" si="242"/>
        <v/>
      </c>
      <c r="BE138" s="210" t="str">
        <f t="shared" si="243"/>
        <v/>
      </c>
      <c r="BF138" s="210" t="str">
        <f t="shared" si="244"/>
        <v/>
      </c>
      <c r="BG138" s="210" t="str">
        <f t="shared" si="245"/>
        <v/>
      </c>
      <c r="BH138" s="210" t="str">
        <f t="shared" si="246"/>
        <v/>
      </c>
      <c r="BI138" s="210" t="str">
        <f t="shared" si="247"/>
        <v/>
      </c>
      <c r="BJ138" s="210" t="str">
        <f t="shared" si="248"/>
        <v/>
      </c>
      <c r="BK138" s="210" t="str">
        <f t="shared" si="249"/>
        <v/>
      </c>
      <c r="BL138" s="210" t="str">
        <f t="shared" si="250"/>
        <v/>
      </c>
      <c r="BM138" s="210"/>
      <c r="BN138" s="210"/>
      <c r="BO138" s="210"/>
      <c r="BP138" s="210"/>
      <c r="BQ138" s="210"/>
      <c r="BR138" s="210"/>
      <c r="BS138" s="210"/>
      <c r="BT138" s="210"/>
      <c r="BU138" s="210"/>
      <c r="BV138" s="210"/>
      <c r="BW138" s="210"/>
      <c r="BX138" s="210"/>
      <c r="BY138" s="210"/>
      <c r="BZ138" s="210"/>
      <c r="CA138" s="210"/>
      <c r="CB138" s="210"/>
      <c r="CC138" s="210"/>
      <c r="CD138" s="210"/>
      <c r="CE138" s="251">
        <f t="shared" si="251"/>
        <v>0</v>
      </c>
      <c r="CF138" s="251">
        <f t="shared" si="252"/>
        <v>0</v>
      </c>
      <c r="CG138" s="251">
        <f t="shared" si="253"/>
        <v>0</v>
      </c>
      <c r="CH138" s="251">
        <f t="shared" si="254"/>
        <v>0</v>
      </c>
      <c r="CI138" s="251">
        <f t="shared" si="255"/>
        <v>0</v>
      </c>
      <c r="CJ138" s="251">
        <f t="shared" si="256"/>
        <v>0</v>
      </c>
      <c r="CK138" s="251">
        <f t="shared" si="257"/>
        <v>0</v>
      </c>
      <c r="CL138" s="251">
        <f t="shared" si="258"/>
        <v>0</v>
      </c>
      <c r="CM138" s="251">
        <f t="shared" si="259"/>
        <v>0</v>
      </c>
    </row>
    <row r="139" spans="1:91" ht="20.100000000000001" hidden="1" customHeight="1">
      <c r="A139" s="277"/>
      <c r="B139" s="273"/>
      <c r="C139" s="273"/>
      <c r="D139" s="272"/>
      <c r="E139" s="268">
        <f>[1]Woody!E139</f>
        <v>0</v>
      </c>
      <c r="F139" s="269">
        <f>[1]Woody!F139</f>
        <v>0</v>
      </c>
      <c r="G139" s="269">
        <f>[1]Woody!G139</f>
        <v>0</v>
      </c>
      <c r="H139" s="270"/>
      <c r="I139" s="270"/>
      <c r="J139" s="270"/>
      <c r="K139" s="270"/>
      <c r="L139" s="270"/>
      <c r="M139" s="270"/>
      <c r="N139" s="270"/>
      <c r="O139" s="270"/>
      <c r="P139" s="270"/>
      <c r="S139" s="252">
        <f t="shared" si="168"/>
        <v>0</v>
      </c>
      <c r="T139" s="210">
        <f t="shared" si="214"/>
        <v>0</v>
      </c>
      <c r="U139" s="210">
        <f t="shared" si="214"/>
        <v>0</v>
      </c>
      <c r="V139" s="210">
        <f t="shared" si="214"/>
        <v>0</v>
      </c>
      <c r="W139" s="210">
        <f t="shared" si="214"/>
        <v>0</v>
      </c>
      <c r="X139" s="210"/>
      <c r="Y139" s="210"/>
      <c r="Z139" s="210">
        <f t="shared" si="260"/>
        <v>0</v>
      </c>
      <c r="AC139" s="210" t="str">
        <f t="shared" si="215"/>
        <v/>
      </c>
      <c r="AD139" s="210" t="str">
        <f t="shared" si="216"/>
        <v/>
      </c>
      <c r="AE139" s="210" t="str">
        <f t="shared" si="217"/>
        <v/>
      </c>
      <c r="AF139" s="210" t="str">
        <f t="shared" si="218"/>
        <v/>
      </c>
      <c r="AG139" s="210" t="str">
        <f t="shared" si="219"/>
        <v/>
      </c>
      <c r="AH139" s="210" t="str">
        <f t="shared" si="220"/>
        <v/>
      </c>
      <c r="AI139" s="210" t="str">
        <f t="shared" si="221"/>
        <v/>
      </c>
      <c r="AJ139" s="210" t="str">
        <f t="shared" si="222"/>
        <v/>
      </c>
      <c r="AK139" s="210" t="str">
        <f t="shared" si="223"/>
        <v/>
      </c>
      <c r="AL139" s="210" t="str">
        <f t="shared" si="224"/>
        <v/>
      </c>
      <c r="AM139" s="210" t="str">
        <f t="shared" si="225"/>
        <v/>
      </c>
      <c r="AN139" s="210" t="str">
        <f t="shared" si="226"/>
        <v/>
      </c>
      <c r="AO139" s="210" t="str">
        <f t="shared" si="227"/>
        <v/>
      </c>
      <c r="AP139" s="210" t="str">
        <f t="shared" si="228"/>
        <v/>
      </c>
      <c r="AQ139" s="210" t="str">
        <f t="shared" si="229"/>
        <v/>
      </c>
      <c r="AR139" s="210" t="str">
        <f t="shared" si="230"/>
        <v/>
      </c>
      <c r="AS139" s="210" t="str">
        <f t="shared" si="231"/>
        <v/>
      </c>
      <c r="AT139" s="210" t="str">
        <f t="shared" si="232"/>
        <v/>
      </c>
      <c r="AU139" s="210" t="str">
        <f t="shared" si="233"/>
        <v/>
      </c>
      <c r="AV139" s="210" t="str">
        <f t="shared" si="234"/>
        <v/>
      </c>
      <c r="AW139" s="210" t="str">
        <f t="shared" si="235"/>
        <v/>
      </c>
      <c r="AX139" s="210" t="str">
        <f t="shared" si="236"/>
        <v/>
      </c>
      <c r="AY139" s="210" t="str">
        <f t="shared" si="237"/>
        <v/>
      </c>
      <c r="AZ139" s="210" t="str">
        <f t="shared" si="238"/>
        <v/>
      </c>
      <c r="BA139" s="210" t="str">
        <f t="shared" si="239"/>
        <v/>
      </c>
      <c r="BB139" s="210" t="str">
        <f t="shared" si="240"/>
        <v/>
      </c>
      <c r="BC139" s="210" t="str">
        <f t="shared" si="241"/>
        <v/>
      </c>
      <c r="BD139" s="210" t="str">
        <f t="shared" si="242"/>
        <v/>
      </c>
      <c r="BE139" s="210" t="str">
        <f t="shared" si="243"/>
        <v/>
      </c>
      <c r="BF139" s="210" t="str">
        <f t="shared" si="244"/>
        <v/>
      </c>
      <c r="BG139" s="210" t="str">
        <f t="shared" si="245"/>
        <v/>
      </c>
      <c r="BH139" s="210" t="str">
        <f t="shared" si="246"/>
        <v/>
      </c>
      <c r="BI139" s="210" t="str">
        <f t="shared" si="247"/>
        <v/>
      </c>
      <c r="BJ139" s="210" t="str">
        <f t="shared" si="248"/>
        <v/>
      </c>
      <c r="BK139" s="210" t="str">
        <f t="shared" si="249"/>
        <v/>
      </c>
      <c r="BL139" s="210" t="str">
        <f t="shared" si="250"/>
        <v/>
      </c>
      <c r="BM139" s="210"/>
      <c r="BN139" s="210"/>
      <c r="BO139" s="210"/>
      <c r="BP139" s="210"/>
      <c r="BQ139" s="210"/>
      <c r="BR139" s="210"/>
      <c r="BS139" s="210"/>
      <c r="BT139" s="210"/>
      <c r="BU139" s="210"/>
      <c r="BV139" s="210"/>
      <c r="BW139" s="210"/>
      <c r="BX139" s="210"/>
      <c r="BY139" s="210"/>
      <c r="BZ139" s="210"/>
      <c r="CA139" s="210"/>
      <c r="CB139" s="210"/>
      <c r="CC139" s="210"/>
      <c r="CD139" s="210"/>
      <c r="CE139" s="251">
        <f t="shared" si="251"/>
        <v>0</v>
      </c>
      <c r="CF139" s="251">
        <f t="shared" si="252"/>
        <v>0</v>
      </c>
      <c r="CG139" s="251">
        <f t="shared" si="253"/>
        <v>0</v>
      </c>
      <c r="CH139" s="251">
        <f t="shared" si="254"/>
        <v>0</v>
      </c>
      <c r="CI139" s="251">
        <f t="shared" si="255"/>
        <v>0</v>
      </c>
      <c r="CJ139" s="251">
        <f t="shared" si="256"/>
        <v>0</v>
      </c>
      <c r="CK139" s="251">
        <f t="shared" si="257"/>
        <v>0</v>
      </c>
      <c r="CL139" s="251">
        <f t="shared" si="258"/>
        <v>0</v>
      </c>
      <c r="CM139" s="251">
        <f t="shared" si="259"/>
        <v>0</v>
      </c>
    </row>
    <row r="140" spans="1:91" ht="20.100000000000001" hidden="1" customHeight="1">
      <c r="A140" s="277"/>
      <c r="B140" s="273"/>
      <c r="C140" s="273"/>
      <c r="D140" s="272"/>
      <c r="E140" s="268">
        <f>[1]Woody!E140</f>
        <v>0</v>
      </c>
      <c r="F140" s="269">
        <f>[1]Woody!F140</f>
        <v>0</v>
      </c>
      <c r="G140" s="269">
        <f>[1]Woody!G140</f>
        <v>0</v>
      </c>
      <c r="H140" s="270"/>
      <c r="I140" s="270"/>
      <c r="J140" s="270"/>
      <c r="K140" s="270"/>
      <c r="L140" s="270"/>
      <c r="M140" s="270"/>
      <c r="N140" s="270"/>
      <c r="O140" s="270"/>
      <c r="P140" s="270"/>
      <c r="S140" s="252">
        <f t="shared" si="168"/>
        <v>0</v>
      </c>
      <c r="T140" s="210">
        <f t="shared" si="214"/>
        <v>0</v>
      </c>
      <c r="U140" s="210">
        <f t="shared" si="214"/>
        <v>0</v>
      </c>
      <c r="V140" s="210">
        <f t="shared" si="214"/>
        <v>0</v>
      </c>
      <c r="W140" s="210">
        <f t="shared" si="214"/>
        <v>0</v>
      </c>
      <c r="X140" s="210"/>
      <c r="Y140" s="210"/>
      <c r="Z140" s="210">
        <f t="shared" si="260"/>
        <v>0</v>
      </c>
      <c r="AC140" s="210" t="str">
        <f t="shared" si="215"/>
        <v/>
      </c>
      <c r="AD140" s="210" t="str">
        <f t="shared" si="216"/>
        <v/>
      </c>
      <c r="AE140" s="210" t="str">
        <f t="shared" si="217"/>
        <v/>
      </c>
      <c r="AF140" s="210" t="str">
        <f t="shared" si="218"/>
        <v/>
      </c>
      <c r="AG140" s="210" t="str">
        <f t="shared" si="219"/>
        <v/>
      </c>
      <c r="AH140" s="210" t="str">
        <f t="shared" si="220"/>
        <v/>
      </c>
      <c r="AI140" s="210" t="str">
        <f t="shared" si="221"/>
        <v/>
      </c>
      <c r="AJ140" s="210" t="str">
        <f t="shared" si="222"/>
        <v/>
      </c>
      <c r="AK140" s="210" t="str">
        <f t="shared" si="223"/>
        <v/>
      </c>
      <c r="AL140" s="210" t="str">
        <f t="shared" si="224"/>
        <v/>
      </c>
      <c r="AM140" s="210" t="str">
        <f t="shared" si="225"/>
        <v/>
      </c>
      <c r="AN140" s="210" t="str">
        <f t="shared" si="226"/>
        <v/>
      </c>
      <c r="AO140" s="210" t="str">
        <f t="shared" si="227"/>
        <v/>
      </c>
      <c r="AP140" s="210" t="str">
        <f t="shared" si="228"/>
        <v/>
      </c>
      <c r="AQ140" s="210" t="str">
        <f t="shared" si="229"/>
        <v/>
      </c>
      <c r="AR140" s="210" t="str">
        <f t="shared" si="230"/>
        <v/>
      </c>
      <c r="AS140" s="210" t="str">
        <f t="shared" si="231"/>
        <v/>
      </c>
      <c r="AT140" s="210" t="str">
        <f t="shared" si="232"/>
        <v/>
      </c>
      <c r="AU140" s="210" t="str">
        <f t="shared" si="233"/>
        <v/>
      </c>
      <c r="AV140" s="210" t="str">
        <f t="shared" si="234"/>
        <v/>
      </c>
      <c r="AW140" s="210" t="str">
        <f t="shared" si="235"/>
        <v/>
      </c>
      <c r="AX140" s="210" t="str">
        <f t="shared" si="236"/>
        <v/>
      </c>
      <c r="AY140" s="210" t="str">
        <f t="shared" si="237"/>
        <v/>
      </c>
      <c r="AZ140" s="210" t="str">
        <f t="shared" si="238"/>
        <v/>
      </c>
      <c r="BA140" s="210" t="str">
        <f t="shared" si="239"/>
        <v/>
      </c>
      <c r="BB140" s="210" t="str">
        <f t="shared" si="240"/>
        <v/>
      </c>
      <c r="BC140" s="210" t="str">
        <f t="shared" si="241"/>
        <v/>
      </c>
      <c r="BD140" s="210" t="str">
        <f t="shared" si="242"/>
        <v/>
      </c>
      <c r="BE140" s="210" t="str">
        <f t="shared" si="243"/>
        <v/>
      </c>
      <c r="BF140" s="210" t="str">
        <f t="shared" si="244"/>
        <v/>
      </c>
      <c r="BG140" s="210" t="str">
        <f t="shared" si="245"/>
        <v/>
      </c>
      <c r="BH140" s="210" t="str">
        <f t="shared" si="246"/>
        <v/>
      </c>
      <c r="BI140" s="210" t="str">
        <f t="shared" si="247"/>
        <v/>
      </c>
      <c r="BJ140" s="210" t="str">
        <f t="shared" si="248"/>
        <v/>
      </c>
      <c r="BK140" s="210" t="str">
        <f t="shared" si="249"/>
        <v/>
      </c>
      <c r="BL140" s="210" t="str">
        <f t="shared" si="250"/>
        <v/>
      </c>
      <c r="BM140" s="210"/>
      <c r="BN140" s="210"/>
      <c r="BO140" s="210"/>
      <c r="BP140" s="210"/>
      <c r="BQ140" s="210"/>
      <c r="BR140" s="210"/>
      <c r="BS140" s="210"/>
      <c r="BT140" s="210"/>
      <c r="BU140" s="210"/>
      <c r="BV140" s="210"/>
      <c r="BW140" s="210"/>
      <c r="BX140" s="210"/>
      <c r="BY140" s="210"/>
      <c r="BZ140" s="210"/>
      <c r="CA140" s="210"/>
      <c r="CB140" s="210"/>
      <c r="CC140" s="210"/>
      <c r="CD140" s="210"/>
      <c r="CE140" s="251">
        <f t="shared" si="251"/>
        <v>0</v>
      </c>
      <c r="CF140" s="251">
        <f t="shared" si="252"/>
        <v>0</v>
      </c>
      <c r="CG140" s="251">
        <f t="shared" si="253"/>
        <v>0</v>
      </c>
      <c r="CH140" s="251">
        <f t="shared" si="254"/>
        <v>0</v>
      </c>
      <c r="CI140" s="251">
        <f t="shared" si="255"/>
        <v>0</v>
      </c>
      <c r="CJ140" s="251">
        <f t="shared" si="256"/>
        <v>0</v>
      </c>
      <c r="CK140" s="251">
        <f t="shared" si="257"/>
        <v>0</v>
      </c>
      <c r="CL140" s="251">
        <f t="shared" si="258"/>
        <v>0</v>
      </c>
      <c r="CM140" s="251">
        <f t="shared" si="259"/>
        <v>0</v>
      </c>
    </row>
    <row r="141" spans="1:91" ht="20.100000000000001" hidden="1" customHeight="1">
      <c r="A141" s="277"/>
      <c r="B141" s="273"/>
      <c r="C141" s="273"/>
      <c r="D141" s="272"/>
      <c r="E141" s="268">
        <f>[1]Woody!E141</f>
        <v>0</v>
      </c>
      <c r="F141" s="269">
        <f>[1]Woody!F141</f>
        <v>0</v>
      </c>
      <c r="G141" s="269">
        <f>[1]Woody!G141</f>
        <v>0</v>
      </c>
      <c r="H141" s="270"/>
      <c r="I141" s="270"/>
      <c r="J141" s="270"/>
      <c r="K141" s="270"/>
      <c r="L141" s="270"/>
      <c r="M141" s="270"/>
      <c r="N141" s="270"/>
      <c r="O141" s="270"/>
      <c r="P141" s="270"/>
      <c r="S141" s="252">
        <f t="shared" si="168"/>
        <v>0</v>
      </c>
      <c r="T141" s="210">
        <f t="shared" si="214"/>
        <v>0</v>
      </c>
      <c r="U141" s="210">
        <f t="shared" si="214"/>
        <v>0</v>
      </c>
      <c r="V141" s="210">
        <f t="shared" si="214"/>
        <v>0</v>
      </c>
      <c r="W141" s="210">
        <f t="shared" si="214"/>
        <v>0</v>
      </c>
      <c r="X141" s="210"/>
      <c r="Y141" s="210"/>
      <c r="Z141" s="210">
        <f t="shared" si="260"/>
        <v>0</v>
      </c>
      <c r="AC141" s="210" t="str">
        <f t="shared" si="215"/>
        <v/>
      </c>
      <c r="AD141" s="210" t="str">
        <f t="shared" si="216"/>
        <v/>
      </c>
      <c r="AE141" s="210" t="str">
        <f t="shared" si="217"/>
        <v/>
      </c>
      <c r="AF141" s="210" t="str">
        <f t="shared" si="218"/>
        <v/>
      </c>
      <c r="AG141" s="210" t="str">
        <f t="shared" si="219"/>
        <v/>
      </c>
      <c r="AH141" s="210" t="str">
        <f t="shared" si="220"/>
        <v/>
      </c>
      <c r="AI141" s="210" t="str">
        <f t="shared" si="221"/>
        <v/>
      </c>
      <c r="AJ141" s="210" t="str">
        <f t="shared" si="222"/>
        <v/>
      </c>
      <c r="AK141" s="210" t="str">
        <f t="shared" si="223"/>
        <v/>
      </c>
      <c r="AL141" s="210" t="str">
        <f t="shared" si="224"/>
        <v/>
      </c>
      <c r="AM141" s="210" t="str">
        <f t="shared" si="225"/>
        <v/>
      </c>
      <c r="AN141" s="210" t="str">
        <f t="shared" si="226"/>
        <v/>
      </c>
      <c r="AO141" s="210" t="str">
        <f t="shared" si="227"/>
        <v/>
      </c>
      <c r="AP141" s="210" t="str">
        <f t="shared" si="228"/>
        <v/>
      </c>
      <c r="AQ141" s="210" t="str">
        <f t="shared" si="229"/>
        <v/>
      </c>
      <c r="AR141" s="210" t="str">
        <f t="shared" si="230"/>
        <v/>
      </c>
      <c r="AS141" s="210" t="str">
        <f t="shared" si="231"/>
        <v/>
      </c>
      <c r="AT141" s="210" t="str">
        <f t="shared" si="232"/>
        <v/>
      </c>
      <c r="AU141" s="210" t="str">
        <f t="shared" si="233"/>
        <v/>
      </c>
      <c r="AV141" s="210" t="str">
        <f t="shared" si="234"/>
        <v/>
      </c>
      <c r="AW141" s="210" t="str">
        <f t="shared" si="235"/>
        <v/>
      </c>
      <c r="AX141" s="210" t="str">
        <f t="shared" si="236"/>
        <v/>
      </c>
      <c r="AY141" s="210" t="str">
        <f t="shared" si="237"/>
        <v/>
      </c>
      <c r="AZ141" s="210" t="str">
        <f t="shared" si="238"/>
        <v/>
      </c>
      <c r="BA141" s="210" t="str">
        <f t="shared" si="239"/>
        <v/>
      </c>
      <c r="BB141" s="210" t="str">
        <f t="shared" si="240"/>
        <v/>
      </c>
      <c r="BC141" s="210" t="str">
        <f t="shared" si="241"/>
        <v/>
      </c>
      <c r="BD141" s="210" t="str">
        <f t="shared" si="242"/>
        <v/>
      </c>
      <c r="BE141" s="210" t="str">
        <f t="shared" si="243"/>
        <v/>
      </c>
      <c r="BF141" s="210" t="str">
        <f t="shared" si="244"/>
        <v/>
      </c>
      <c r="BG141" s="210" t="str">
        <f t="shared" si="245"/>
        <v/>
      </c>
      <c r="BH141" s="210" t="str">
        <f t="shared" si="246"/>
        <v/>
      </c>
      <c r="BI141" s="210" t="str">
        <f t="shared" si="247"/>
        <v/>
      </c>
      <c r="BJ141" s="210" t="str">
        <f t="shared" si="248"/>
        <v/>
      </c>
      <c r="BK141" s="210" t="str">
        <f t="shared" si="249"/>
        <v/>
      </c>
      <c r="BL141" s="210" t="str">
        <f t="shared" si="250"/>
        <v/>
      </c>
      <c r="BM141" s="210"/>
      <c r="BN141" s="210"/>
      <c r="BO141" s="210"/>
      <c r="BP141" s="210"/>
      <c r="BQ141" s="210"/>
      <c r="BR141" s="210"/>
      <c r="BS141" s="210"/>
      <c r="BT141" s="210"/>
      <c r="BU141" s="210"/>
      <c r="BV141" s="210"/>
      <c r="BW141" s="210"/>
      <c r="BX141" s="210"/>
      <c r="BY141" s="210"/>
      <c r="BZ141" s="210"/>
      <c r="CA141" s="210"/>
      <c r="CB141" s="210"/>
      <c r="CC141" s="210"/>
      <c r="CD141" s="210"/>
      <c r="CE141" s="251">
        <f t="shared" si="251"/>
        <v>0</v>
      </c>
      <c r="CF141" s="251">
        <f t="shared" si="252"/>
        <v>0</v>
      </c>
      <c r="CG141" s="251">
        <f t="shared" si="253"/>
        <v>0</v>
      </c>
      <c r="CH141" s="251">
        <f t="shared" si="254"/>
        <v>0</v>
      </c>
      <c r="CI141" s="251">
        <f t="shared" si="255"/>
        <v>0</v>
      </c>
      <c r="CJ141" s="251">
        <f t="shared" si="256"/>
        <v>0</v>
      </c>
      <c r="CK141" s="251">
        <f t="shared" si="257"/>
        <v>0</v>
      </c>
      <c r="CL141" s="251">
        <f t="shared" si="258"/>
        <v>0</v>
      </c>
      <c r="CM141" s="251">
        <f t="shared" si="259"/>
        <v>0</v>
      </c>
    </row>
    <row r="142" spans="1:91" ht="20.100000000000001" hidden="1" customHeight="1">
      <c r="A142" s="277"/>
      <c r="B142" s="273"/>
      <c r="C142" s="273"/>
      <c r="D142" s="272"/>
      <c r="E142" s="268">
        <f>[1]Woody!E142</f>
        <v>0</v>
      </c>
      <c r="F142" s="269">
        <f>[1]Woody!F142</f>
        <v>0</v>
      </c>
      <c r="G142" s="269">
        <f>[1]Woody!G142</f>
        <v>0</v>
      </c>
      <c r="H142" s="270"/>
      <c r="I142" s="270"/>
      <c r="J142" s="270"/>
      <c r="K142" s="270"/>
      <c r="L142" s="270"/>
      <c r="M142" s="270"/>
      <c r="N142" s="270"/>
      <c r="O142" s="270"/>
      <c r="P142" s="270"/>
      <c r="S142" s="252">
        <f t="shared" si="168"/>
        <v>0</v>
      </c>
      <c r="T142" s="210">
        <f t="shared" si="214"/>
        <v>0</v>
      </c>
      <c r="U142" s="210">
        <f t="shared" si="214"/>
        <v>0</v>
      </c>
      <c r="V142" s="210">
        <f t="shared" si="214"/>
        <v>0</v>
      </c>
      <c r="W142" s="210">
        <f t="shared" si="214"/>
        <v>0</v>
      </c>
      <c r="X142" s="210"/>
      <c r="Y142" s="210"/>
      <c r="Z142" s="210">
        <f t="shared" si="260"/>
        <v>0</v>
      </c>
      <c r="AC142" s="210" t="str">
        <f t="shared" si="215"/>
        <v/>
      </c>
      <c r="AD142" s="210" t="str">
        <f t="shared" si="216"/>
        <v/>
      </c>
      <c r="AE142" s="210" t="str">
        <f t="shared" si="217"/>
        <v/>
      </c>
      <c r="AF142" s="210" t="str">
        <f t="shared" si="218"/>
        <v/>
      </c>
      <c r="AG142" s="210" t="str">
        <f t="shared" si="219"/>
        <v/>
      </c>
      <c r="AH142" s="210" t="str">
        <f t="shared" si="220"/>
        <v/>
      </c>
      <c r="AI142" s="210" t="str">
        <f t="shared" si="221"/>
        <v/>
      </c>
      <c r="AJ142" s="210" t="str">
        <f t="shared" si="222"/>
        <v/>
      </c>
      <c r="AK142" s="210" t="str">
        <f t="shared" si="223"/>
        <v/>
      </c>
      <c r="AL142" s="210" t="str">
        <f t="shared" si="224"/>
        <v/>
      </c>
      <c r="AM142" s="210" t="str">
        <f t="shared" si="225"/>
        <v/>
      </c>
      <c r="AN142" s="210" t="str">
        <f t="shared" si="226"/>
        <v/>
      </c>
      <c r="AO142" s="210" t="str">
        <f t="shared" si="227"/>
        <v/>
      </c>
      <c r="AP142" s="210" t="str">
        <f t="shared" si="228"/>
        <v/>
      </c>
      <c r="AQ142" s="210" t="str">
        <f t="shared" si="229"/>
        <v/>
      </c>
      <c r="AR142" s="210" t="str">
        <f t="shared" si="230"/>
        <v/>
      </c>
      <c r="AS142" s="210" t="str">
        <f t="shared" si="231"/>
        <v/>
      </c>
      <c r="AT142" s="210" t="str">
        <f t="shared" si="232"/>
        <v/>
      </c>
      <c r="AU142" s="210" t="str">
        <f t="shared" si="233"/>
        <v/>
      </c>
      <c r="AV142" s="210" t="str">
        <f t="shared" si="234"/>
        <v/>
      </c>
      <c r="AW142" s="210" t="str">
        <f t="shared" si="235"/>
        <v/>
      </c>
      <c r="AX142" s="210" t="str">
        <f t="shared" si="236"/>
        <v/>
      </c>
      <c r="AY142" s="210" t="str">
        <f t="shared" si="237"/>
        <v/>
      </c>
      <c r="AZ142" s="210" t="str">
        <f t="shared" si="238"/>
        <v/>
      </c>
      <c r="BA142" s="210" t="str">
        <f t="shared" si="239"/>
        <v/>
      </c>
      <c r="BB142" s="210" t="str">
        <f t="shared" si="240"/>
        <v/>
      </c>
      <c r="BC142" s="210" t="str">
        <f t="shared" si="241"/>
        <v/>
      </c>
      <c r="BD142" s="210" t="str">
        <f t="shared" si="242"/>
        <v/>
      </c>
      <c r="BE142" s="210" t="str">
        <f t="shared" si="243"/>
        <v/>
      </c>
      <c r="BF142" s="210" t="str">
        <f t="shared" si="244"/>
        <v/>
      </c>
      <c r="BG142" s="210" t="str">
        <f t="shared" si="245"/>
        <v/>
      </c>
      <c r="BH142" s="210" t="str">
        <f t="shared" si="246"/>
        <v/>
      </c>
      <c r="BI142" s="210" t="str">
        <f t="shared" si="247"/>
        <v/>
      </c>
      <c r="BJ142" s="210" t="str">
        <f t="shared" si="248"/>
        <v/>
      </c>
      <c r="BK142" s="210" t="str">
        <f t="shared" si="249"/>
        <v/>
      </c>
      <c r="BL142" s="210" t="str">
        <f t="shared" si="250"/>
        <v/>
      </c>
      <c r="BM142" s="210"/>
      <c r="BN142" s="210"/>
      <c r="BO142" s="210"/>
      <c r="BP142" s="210"/>
      <c r="BQ142" s="210"/>
      <c r="BR142" s="210"/>
      <c r="BS142" s="210"/>
      <c r="BT142" s="210"/>
      <c r="BU142" s="210"/>
      <c r="BV142" s="210"/>
      <c r="BW142" s="210"/>
      <c r="BX142" s="210"/>
      <c r="BY142" s="210"/>
      <c r="BZ142" s="210"/>
      <c r="CA142" s="210"/>
      <c r="CB142" s="210"/>
      <c r="CC142" s="210"/>
      <c r="CD142" s="210"/>
      <c r="CE142" s="251">
        <f t="shared" si="251"/>
        <v>0</v>
      </c>
      <c r="CF142" s="251">
        <f t="shared" si="252"/>
        <v>0</v>
      </c>
      <c r="CG142" s="251">
        <f t="shared" si="253"/>
        <v>0</v>
      </c>
      <c r="CH142" s="251">
        <f t="shared" si="254"/>
        <v>0</v>
      </c>
      <c r="CI142" s="251">
        <f t="shared" si="255"/>
        <v>0</v>
      </c>
      <c r="CJ142" s="251">
        <f t="shared" si="256"/>
        <v>0</v>
      </c>
      <c r="CK142" s="251">
        <f t="shared" si="257"/>
        <v>0</v>
      </c>
      <c r="CL142" s="251">
        <f t="shared" si="258"/>
        <v>0</v>
      </c>
      <c r="CM142" s="251">
        <f t="shared" si="259"/>
        <v>0</v>
      </c>
    </row>
  </sheetData>
  <mergeCells count="2">
    <mergeCell ref="H3:P3"/>
    <mergeCell ref="D1:E1"/>
  </mergeCells>
  <dataValidations count="1">
    <dataValidation type="list" allowBlank="1" showInputMessage="1" showErrorMessage="1" sqref="E5:E142">
      <formula1>$AB$1:$AB$7</formula1>
    </dataValidation>
  </dataValidations>
  <pageMargins left="0.36" right="0.47" top="0.6" bottom="0.44" header="0.5" footer="0.5"/>
  <pageSetup paperSize="9" scale="96"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Sheet2">
    <pageSetUpPr autoPageBreaks="0"/>
  </sheetPr>
  <dimension ref="A1:Q156"/>
  <sheetViews>
    <sheetView showGridLines="0" zoomScale="80" zoomScaleNormal="80" workbookViewId="0">
      <selection activeCell="E4" sqref="E4:I7"/>
    </sheetView>
  </sheetViews>
  <sheetFormatPr defaultColWidth="9" defaultRowHeight="12.75"/>
  <cols>
    <col min="1" max="1" width="5.28515625" style="4" customWidth="1"/>
    <col min="2" max="2" width="17.7109375" style="4" customWidth="1"/>
    <col min="3" max="3" width="24.140625" style="4" customWidth="1"/>
    <col min="4" max="4" width="11.85546875" style="4" customWidth="1"/>
    <col min="5" max="5" width="13.42578125" style="4" customWidth="1"/>
    <col min="6" max="6" width="14.42578125" style="4" customWidth="1"/>
    <col min="7" max="7" width="15.28515625" style="6" customWidth="1"/>
    <col min="8" max="8" width="12.5703125" style="6" customWidth="1"/>
    <col min="9" max="9" width="10.7109375" style="6" customWidth="1"/>
    <col min="10" max="10" width="18.7109375" style="77" hidden="1" customWidth="1"/>
    <col min="11" max="11" width="28" style="77" hidden="1" customWidth="1"/>
    <col min="12" max="12" width="12.140625" style="77" hidden="1" customWidth="1"/>
    <col min="13" max="13" width="11.28515625" style="77" hidden="1" customWidth="1"/>
    <col min="14" max="14" width="16.7109375" style="77" hidden="1" customWidth="1"/>
    <col min="15" max="15" width="11.42578125" style="77" hidden="1" customWidth="1"/>
    <col min="16" max="16" width="9" style="6" customWidth="1"/>
    <col min="17" max="17" width="9" style="10" customWidth="1"/>
    <col min="18" max="18" width="11.5703125" style="4" bestFit="1" customWidth="1"/>
    <col min="19" max="19" width="14.42578125" style="4" bestFit="1" customWidth="1"/>
    <col min="20" max="20" width="26.140625" style="4" customWidth="1"/>
    <col min="21" max="24" width="9" style="4" customWidth="1"/>
    <col min="25" max="25" width="14.42578125" style="4" bestFit="1" customWidth="1"/>
    <col min="26" max="16384" width="9" style="4"/>
  </cols>
  <sheetData>
    <row r="1" spans="1:17" ht="13.5" thickBot="1">
      <c r="M1" s="76" t="s">
        <v>33</v>
      </c>
      <c r="N1" s="76">
        <v>1</v>
      </c>
      <c r="O1" s="76">
        <v>0</v>
      </c>
    </row>
    <row r="2" spans="1:17" ht="19.5" customHeight="1" thickBot="1">
      <c r="B2" s="411" t="str">
        <f>'Reference State'!B12&amp;" Zone"</f>
        <v>Marginal Zone</v>
      </c>
      <c r="C2" s="506" t="s">
        <v>71</v>
      </c>
      <c r="D2" s="507"/>
      <c r="E2" s="508"/>
      <c r="F2" s="412"/>
      <c r="G2" s="413"/>
      <c r="H2" s="413"/>
      <c r="I2" s="413"/>
      <c r="M2" s="76" t="s">
        <v>77</v>
      </c>
      <c r="N2" s="76">
        <v>1.5</v>
      </c>
      <c r="O2" s="76">
        <v>0.5</v>
      </c>
    </row>
    <row r="3" spans="1:17" ht="26.25" thickBot="1">
      <c r="A3" s="414"/>
      <c r="B3" s="415" t="s">
        <v>50</v>
      </c>
      <c r="C3" s="416" t="s">
        <v>17</v>
      </c>
      <c r="D3" s="416" t="s">
        <v>16</v>
      </c>
      <c r="E3" s="417" t="s">
        <v>70</v>
      </c>
      <c r="F3" s="521" t="s">
        <v>96</v>
      </c>
      <c r="G3" s="522"/>
      <c r="H3" s="522"/>
      <c r="I3" s="523"/>
      <c r="L3" s="82"/>
      <c r="M3" s="78"/>
      <c r="N3" s="78">
        <v>2</v>
      </c>
      <c r="O3" s="76">
        <v>1</v>
      </c>
      <c r="P3" s="4"/>
      <c r="Q3" s="4"/>
    </row>
    <row r="4" spans="1:17" ht="30" customHeight="1">
      <c r="A4" s="418"/>
      <c r="B4" s="419" t="s">
        <v>4</v>
      </c>
      <c r="C4" s="140">
        <v>0.5</v>
      </c>
      <c r="D4" s="141">
        <v>0.5</v>
      </c>
      <c r="E4" s="141">
        <v>4</v>
      </c>
      <c r="F4" s="512" t="s">
        <v>241</v>
      </c>
      <c r="G4" s="513"/>
      <c r="H4" s="513"/>
      <c r="I4" s="514"/>
      <c r="L4" s="82"/>
      <c r="M4" s="78"/>
      <c r="N4" s="78">
        <v>2.5</v>
      </c>
      <c r="O4" s="78">
        <v>1.5</v>
      </c>
      <c r="P4" s="4"/>
      <c r="Q4" s="4"/>
    </row>
    <row r="5" spans="1:17" ht="30" customHeight="1">
      <c r="A5" s="420"/>
      <c r="B5" s="421" t="s">
        <v>2</v>
      </c>
      <c r="C5" s="314">
        <v>0.5</v>
      </c>
      <c r="D5" s="143" t="s">
        <v>102</v>
      </c>
      <c r="E5" s="144">
        <v>4</v>
      </c>
      <c r="F5" s="515" t="s">
        <v>242</v>
      </c>
      <c r="G5" s="516"/>
      <c r="H5" s="516"/>
      <c r="I5" s="517"/>
      <c r="L5" s="82"/>
      <c r="M5" s="78"/>
      <c r="N5" s="78">
        <v>3</v>
      </c>
      <c r="O5" s="78">
        <v>2</v>
      </c>
      <c r="P5" s="4"/>
      <c r="Q5" s="4"/>
    </row>
    <row r="6" spans="1:17" ht="30" customHeight="1">
      <c r="A6" s="420"/>
      <c r="B6" s="421" t="s">
        <v>8</v>
      </c>
      <c r="C6" s="142">
        <v>2</v>
      </c>
      <c r="D6" s="144">
        <v>5</v>
      </c>
      <c r="E6" s="144">
        <v>3</v>
      </c>
      <c r="F6" s="515" t="s">
        <v>243</v>
      </c>
      <c r="G6" s="516"/>
      <c r="H6" s="516"/>
      <c r="I6" s="517"/>
      <c r="L6" s="82"/>
      <c r="M6" s="78"/>
      <c r="N6" s="78">
        <v>3.5</v>
      </c>
      <c r="O6" s="78">
        <v>2.5</v>
      </c>
      <c r="P6" s="4"/>
      <c r="Q6" s="4"/>
    </row>
    <row r="7" spans="1:17" ht="30" customHeight="1" thickBot="1">
      <c r="A7" s="418"/>
      <c r="B7" s="421" t="s">
        <v>3</v>
      </c>
      <c r="C7" s="145">
        <v>0</v>
      </c>
      <c r="D7" s="146">
        <v>0</v>
      </c>
      <c r="E7" s="146">
        <v>3</v>
      </c>
      <c r="F7" s="518" t="s">
        <v>244</v>
      </c>
      <c r="G7" s="519"/>
      <c r="H7" s="519"/>
      <c r="I7" s="520"/>
      <c r="L7" s="82"/>
      <c r="M7" s="78"/>
      <c r="N7" s="78">
        <v>4</v>
      </c>
      <c r="O7" s="78">
        <v>3</v>
      </c>
      <c r="P7" s="4"/>
      <c r="Q7" s="4"/>
    </row>
    <row r="8" spans="1:17" ht="30" customHeight="1" thickBot="1">
      <c r="A8" s="418"/>
      <c r="B8" s="422" t="s">
        <v>35</v>
      </c>
      <c r="C8" s="423"/>
      <c r="D8" s="424"/>
      <c r="E8" s="425">
        <f>AVERAGE(E4:E7)</f>
        <v>3.5</v>
      </c>
      <c r="F8" s="424"/>
      <c r="G8" s="426"/>
      <c r="H8" s="426"/>
      <c r="I8" s="427"/>
      <c r="M8" s="76"/>
      <c r="N8" s="78">
        <v>4.5</v>
      </c>
      <c r="O8" s="78">
        <v>3.5</v>
      </c>
      <c r="P8" s="4"/>
      <c r="Q8" s="4"/>
    </row>
    <row r="9" spans="1:17" ht="13.5" thickBot="1">
      <c r="A9" s="428"/>
      <c r="B9" s="429"/>
      <c r="C9" s="430"/>
      <c r="D9" s="430"/>
      <c r="E9" s="430"/>
      <c r="F9" s="430"/>
      <c r="M9" s="76"/>
      <c r="N9" s="78">
        <v>5</v>
      </c>
      <c r="O9" s="78">
        <v>4</v>
      </c>
      <c r="P9" s="4"/>
      <c r="Q9" s="4"/>
    </row>
    <row r="10" spans="1:17" ht="22.5" customHeight="1" thickBot="1">
      <c r="A10" s="431"/>
      <c r="B10" s="432" t="str">
        <f>B2</f>
        <v>Marginal Zone</v>
      </c>
      <c r="C10" s="6"/>
      <c r="D10" s="509" t="s">
        <v>19</v>
      </c>
      <c r="E10" s="510"/>
      <c r="F10" s="511"/>
      <c r="L10" s="82"/>
      <c r="M10" s="76"/>
      <c r="N10" s="76"/>
      <c r="O10" s="78">
        <v>4.5</v>
      </c>
    </row>
    <row r="11" spans="1:17" ht="26.25" thickBot="1">
      <c r="A11" s="431"/>
      <c r="B11" s="433" t="s">
        <v>13</v>
      </c>
      <c r="C11" s="434" t="s">
        <v>9</v>
      </c>
      <c r="D11" s="417" t="s">
        <v>18</v>
      </c>
      <c r="E11" s="435" t="s">
        <v>72</v>
      </c>
      <c r="F11" s="435" t="s">
        <v>14</v>
      </c>
      <c r="G11" s="524" t="s">
        <v>96</v>
      </c>
      <c r="H11" s="525"/>
      <c r="I11" s="526"/>
      <c r="L11" s="82"/>
      <c r="M11" s="76"/>
      <c r="N11" s="76"/>
      <c r="O11" s="76">
        <v>5</v>
      </c>
    </row>
    <row r="12" spans="1:17" ht="51" customHeight="1">
      <c r="A12" s="420"/>
      <c r="B12" s="552" t="s">
        <v>12</v>
      </c>
      <c r="C12" s="436" t="s">
        <v>1</v>
      </c>
      <c r="D12" s="318" t="s">
        <v>157</v>
      </c>
      <c r="E12" s="317">
        <f>VLOOKUP(ABS('Ref State Cover'!D4-'Ref State Cover'!D11),'Rating Guide'!$F$34:$G$44,2)</f>
        <v>0.5</v>
      </c>
      <c r="F12" s="84">
        <v>3</v>
      </c>
      <c r="G12" s="538" t="s">
        <v>245</v>
      </c>
      <c r="H12" s="539"/>
      <c r="I12" s="540"/>
      <c r="J12" s="77">
        <f t="shared" ref="J12:J17" si="0">IF(D12="Y",E12,IF(D12="N",""))</f>
        <v>0.5</v>
      </c>
      <c r="K12" s="77">
        <f t="shared" ref="K12:K17" si="1">IF(D12="Y",F12,IF(D12="N",""))</f>
        <v>3</v>
      </c>
      <c r="L12" s="82"/>
      <c r="M12" s="76"/>
      <c r="N12" s="76"/>
      <c r="O12" s="76"/>
    </row>
    <row r="13" spans="1:17" ht="30" customHeight="1">
      <c r="A13" s="420"/>
      <c r="B13" s="553"/>
      <c r="C13" s="437" t="s">
        <v>0</v>
      </c>
      <c r="D13" s="85" t="s">
        <v>157</v>
      </c>
      <c r="E13" s="475">
        <f>IF(D13="y",E12,"")</f>
        <v>0.5</v>
      </c>
      <c r="F13" s="86">
        <v>3</v>
      </c>
      <c r="G13" s="533" t="s">
        <v>246</v>
      </c>
      <c r="H13" s="534"/>
      <c r="I13" s="535"/>
      <c r="J13" s="77">
        <f t="shared" si="0"/>
        <v>0.5</v>
      </c>
      <c r="K13" s="77">
        <f t="shared" si="1"/>
        <v>3</v>
      </c>
      <c r="L13" s="82"/>
      <c r="M13" s="79"/>
      <c r="N13" s="79"/>
      <c r="O13" s="79"/>
      <c r="P13" s="4"/>
      <c r="Q13" s="4"/>
    </row>
    <row r="14" spans="1:17" ht="30" customHeight="1">
      <c r="A14" s="420"/>
      <c r="B14" s="553"/>
      <c r="C14" s="437" t="s">
        <v>38</v>
      </c>
      <c r="D14" s="85" t="s">
        <v>224</v>
      </c>
      <c r="E14" s="315"/>
      <c r="F14" s="86"/>
      <c r="G14" s="533"/>
      <c r="H14" s="534"/>
      <c r="I14" s="535"/>
      <c r="J14" s="77" t="str">
        <f t="shared" si="0"/>
        <v/>
      </c>
      <c r="K14" s="77" t="str">
        <f t="shared" si="1"/>
        <v/>
      </c>
      <c r="L14" s="82"/>
      <c r="M14" s="79"/>
      <c r="N14" s="79"/>
      <c r="O14" s="79"/>
      <c r="P14" s="4"/>
      <c r="Q14" s="4"/>
    </row>
    <row r="15" spans="1:17" ht="46.5" customHeight="1">
      <c r="A15" s="420"/>
      <c r="B15" s="553"/>
      <c r="C15" s="437" t="s">
        <v>37</v>
      </c>
      <c r="D15" s="85" t="s">
        <v>157</v>
      </c>
      <c r="E15" s="159">
        <v>0.5</v>
      </c>
      <c r="F15" s="86">
        <v>3</v>
      </c>
      <c r="G15" s="533" t="s">
        <v>245</v>
      </c>
      <c r="H15" s="534"/>
      <c r="I15" s="535"/>
      <c r="J15" s="77">
        <f t="shared" si="0"/>
        <v>0.5</v>
      </c>
      <c r="K15" s="77">
        <f t="shared" si="1"/>
        <v>3</v>
      </c>
      <c r="L15" s="82"/>
      <c r="M15" s="79"/>
      <c r="N15" s="79"/>
      <c r="O15" s="79"/>
      <c r="P15" s="4"/>
      <c r="Q15" s="4"/>
    </row>
    <row r="16" spans="1:17" ht="48" customHeight="1">
      <c r="A16" s="420"/>
      <c r="B16" s="553"/>
      <c r="C16" s="437" t="s">
        <v>36</v>
      </c>
      <c r="D16" s="85" t="s">
        <v>224</v>
      </c>
      <c r="E16" s="315"/>
      <c r="F16" s="86"/>
      <c r="G16" s="533"/>
      <c r="H16" s="534"/>
      <c r="I16" s="535"/>
      <c r="J16" s="77" t="str">
        <f t="shared" si="0"/>
        <v/>
      </c>
      <c r="K16" s="77" t="str">
        <f t="shared" si="1"/>
        <v/>
      </c>
      <c r="L16" s="82"/>
      <c r="M16" s="79"/>
      <c r="N16" s="79"/>
      <c r="O16" s="79"/>
      <c r="P16" s="4"/>
      <c r="Q16" s="4"/>
    </row>
    <row r="17" spans="1:17" ht="81" customHeight="1" thickBot="1">
      <c r="A17" s="420"/>
      <c r="B17" s="553"/>
      <c r="C17" s="438" t="s">
        <v>34</v>
      </c>
      <c r="D17" s="87" t="s">
        <v>157</v>
      </c>
      <c r="E17" s="316">
        <v>0.5</v>
      </c>
      <c r="F17" s="88">
        <v>3</v>
      </c>
      <c r="G17" s="642" t="s">
        <v>226</v>
      </c>
      <c r="H17" s="642"/>
      <c r="I17" s="643"/>
      <c r="J17" s="77">
        <f t="shared" si="0"/>
        <v>0.5</v>
      </c>
      <c r="K17" s="77">
        <f t="shared" si="1"/>
        <v>3</v>
      </c>
      <c r="L17" s="82"/>
      <c r="O17" s="80"/>
      <c r="P17" s="9"/>
    </row>
    <row r="18" spans="1:17" ht="30" customHeight="1" thickBot="1">
      <c r="A18" s="420"/>
      <c r="B18" s="554"/>
      <c r="C18" s="439"/>
      <c r="D18" s="440"/>
      <c r="E18" s="441">
        <f>IF(J18&gt;0,SUM(J12:J17)/J18,"")</f>
        <v>0.5</v>
      </c>
      <c r="F18" s="442">
        <f>IF(K18&gt;0,SUM(K12:K17)/K18,"")</f>
        <v>3</v>
      </c>
      <c r="G18" s="443"/>
      <c r="H18" s="443"/>
      <c r="I18" s="444"/>
      <c r="J18" s="80">
        <f>COUNT(J12:J17)</f>
        <v>4</v>
      </c>
      <c r="K18" s="80">
        <f>COUNT(K12:K17)</f>
        <v>4</v>
      </c>
      <c r="L18" s="82"/>
      <c r="O18" s="80"/>
      <c r="P18" s="9"/>
    </row>
    <row r="19" spans="1:17" ht="57" customHeight="1">
      <c r="A19" s="420"/>
      <c r="B19" s="555" t="s">
        <v>140</v>
      </c>
      <c r="C19" s="436" t="s">
        <v>1</v>
      </c>
      <c r="D19" s="318" t="s">
        <v>157</v>
      </c>
      <c r="E19" s="317">
        <f>VLOOKUP(ABS('Ref State Cover'!D19-'Ref State Cover'!D26),'Rating Guide'!$F$34:$G$44,2)</f>
        <v>0</v>
      </c>
      <c r="F19" s="84">
        <v>3</v>
      </c>
      <c r="G19" s="527" t="s">
        <v>247</v>
      </c>
      <c r="H19" s="528"/>
      <c r="I19" s="529"/>
      <c r="J19" s="77">
        <f>IF(D19="Y",E19,IF(D19="N",""))</f>
        <v>0</v>
      </c>
      <c r="K19" s="77">
        <f>IF(D19="Y",F19,IF(D19="N",""))</f>
        <v>3</v>
      </c>
      <c r="L19" s="82"/>
      <c r="O19" s="80"/>
      <c r="P19" s="9"/>
    </row>
    <row r="20" spans="1:17" ht="30" customHeight="1" thickBot="1">
      <c r="A20" s="420"/>
      <c r="B20" s="556"/>
      <c r="C20" s="438" t="s">
        <v>0</v>
      </c>
      <c r="D20" s="87" t="s">
        <v>224</v>
      </c>
      <c r="E20" s="475" t="str">
        <f>IF(D20="y",E19,"")</f>
        <v/>
      </c>
      <c r="F20" s="88"/>
      <c r="G20" s="530"/>
      <c r="H20" s="531"/>
      <c r="I20" s="532"/>
      <c r="J20" s="77" t="str">
        <f>IF(D20="Y",E20,IF(D20="N",""))</f>
        <v/>
      </c>
      <c r="K20" s="77" t="str">
        <f>IF(D20="Y",F20,IF(D20="N",""))</f>
        <v/>
      </c>
      <c r="L20" s="82"/>
      <c r="O20" s="80"/>
      <c r="P20" s="9"/>
    </row>
    <row r="21" spans="1:17" ht="30" customHeight="1" thickBot="1">
      <c r="A21" s="420"/>
      <c r="B21" s="557"/>
      <c r="C21" s="439"/>
      <c r="D21" s="445"/>
      <c r="E21" s="441">
        <f>IF(J21&gt;0,SUM(J19:J20)/J21,"")</f>
        <v>0</v>
      </c>
      <c r="F21" s="442">
        <f>IF(K21&gt;0,SUM(K19:K20)/K21,"")</f>
        <v>3</v>
      </c>
      <c r="G21" s="426"/>
      <c r="H21" s="426"/>
      <c r="I21" s="427"/>
      <c r="J21" s="80">
        <f>COUNT(J19:J20)</f>
        <v>1</v>
      </c>
      <c r="K21" s="80">
        <f>COUNT(K19:K20)</f>
        <v>1</v>
      </c>
      <c r="L21" s="82"/>
      <c r="O21" s="80"/>
      <c r="P21" s="9"/>
    </row>
    <row r="22" spans="1:17" ht="55.5" customHeight="1">
      <c r="A22" s="420"/>
      <c r="B22" s="555" t="s">
        <v>139</v>
      </c>
      <c r="C22" s="436" t="s">
        <v>1</v>
      </c>
      <c r="D22" s="83" t="s">
        <v>157</v>
      </c>
      <c r="E22" s="317">
        <v>0.5</v>
      </c>
      <c r="F22" s="84">
        <v>3</v>
      </c>
      <c r="G22" s="541" t="s">
        <v>248</v>
      </c>
      <c r="H22" s="542"/>
      <c r="I22" s="543"/>
      <c r="J22" s="77">
        <f>IF(D22="Y",E22,IF(D22="N",""))</f>
        <v>0.5</v>
      </c>
      <c r="K22" s="77">
        <f>IF(D22="Y",F22,IF(D22="N",""))</f>
        <v>3</v>
      </c>
      <c r="L22" s="82"/>
      <c r="O22" s="80"/>
      <c r="P22" s="9"/>
    </row>
    <row r="23" spans="1:17" ht="30" customHeight="1">
      <c r="A23" s="420"/>
      <c r="B23" s="556"/>
      <c r="C23" s="437" t="s">
        <v>0</v>
      </c>
      <c r="D23" s="85" t="s">
        <v>224</v>
      </c>
      <c r="E23" s="475" t="str">
        <f>IF(D23="y",E22,"")</f>
        <v/>
      </c>
      <c r="F23" s="86"/>
      <c r="G23" s="544"/>
      <c r="H23" s="545"/>
      <c r="I23" s="546"/>
      <c r="J23" s="77" t="str">
        <f>IF(D23="Y",E23,IF(D23="N",""))</f>
        <v/>
      </c>
      <c r="K23" s="77" t="str">
        <f>IF(D23="Y",F23,IF(D23="N",""))</f>
        <v/>
      </c>
      <c r="L23" s="82"/>
      <c r="O23" s="80"/>
      <c r="P23" s="9"/>
    </row>
    <row r="24" spans="1:17" ht="61.5" customHeight="1" thickBot="1">
      <c r="A24" s="420"/>
      <c r="B24" s="556"/>
      <c r="C24" s="438" t="s">
        <v>34</v>
      </c>
      <c r="D24" s="87" t="s">
        <v>157</v>
      </c>
      <c r="E24" s="316">
        <v>1.5</v>
      </c>
      <c r="F24" s="88">
        <v>3</v>
      </c>
      <c r="G24" s="644" t="s">
        <v>249</v>
      </c>
      <c r="H24" s="645"/>
      <c r="I24" s="646"/>
      <c r="J24" s="77">
        <f>IF(D24="Y",E24,IF(D24="N",""))</f>
        <v>1.5</v>
      </c>
      <c r="K24" s="77">
        <f>IF(D24="Y",F24,IF(D24="N",""))</f>
        <v>3</v>
      </c>
      <c r="L24" s="82"/>
      <c r="O24" s="80"/>
      <c r="P24" s="9"/>
    </row>
    <row r="25" spans="1:17" ht="30" customHeight="1" thickBot="1">
      <c r="A25" s="420"/>
      <c r="B25" s="557"/>
      <c r="C25" s="446"/>
      <c r="D25" s="440"/>
      <c r="E25" s="441">
        <f>IF(J25&gt;0,SUM(J22:J24)/J25,"")</f>
        <v>1</v>
      </c>
      <c r="F25" s="442">
        <f>IF(K25&gt;0,SUM(K22:K24)/K25,"")</f>
        <v>3</v>
      </c>
      <c r="G25" s="426"/>
      <c r="H25" s="426"/>
      <c r="I25" s="427"/>
      <c r="J25" s="80">
        <f>COUNT(J22:J24)</f>
        <v>2</v>
      </c>
      <c r="K25" s="80">
        <f>COUNT(K22:K24)</f>
        <v>2</v>
      </c>
      <c r="L25" s="82"/>
      <c r="O25" s="80"/>
      <c r="P25" s="9"/>
    </row>
    <row r="26" spans="1:17" ht="13.5" thickBot="1">
      <c r="A26" s="420"/>
      <c r="B26" s="447"/>
      <c r="C26" s="413"/>
      <c r="D26" s="77"/>
      <c r="E26" s="77"/>
      <c r="F26" s="77"/>
      <c r="G26" s="413"/>
      <c r="H26" s="413"/>
      <c r="I26" s="413"/>
      <c r="J26" s="80"/>
      <c r="K26" s="80"/>
      <c r="L26" s="82"/>
      <c r="O26" s="80"/>
      <c r="P26" s="9"/>
    </row>
    <row r="27" spans="1:17" ht="28.5" customHeight="1" thickBot="1">
      <c r="B27" s="448" t="s">
        <v>13</v>
      </c>
      <c r="C27" s="449" t="s">
        <v>18</v>
      </c>
      <c r="D27" s="449" t="s">
        <v>76</v>
      </c>
      <c r="E27" s="450" t="s">
        <v>6</v>
      </c>
      <c r="F27" s="450" t="s">
        <v>5</v>
      </c>
      <c r="G27" s="449" t="s">
        <v>7</v>
      </c>
      <c r="H27" s="449" t="s">
        <v>10</v>
      </c>
      <c r="I27" s="451" t="s">
        <v>225</v>
      </c>
      <c r="J27" s="406"/>
      <c r="K27" s="407"/>
      <c r="L27" s="407"/>
      <c r="P27" s="4"/>
      <c r="Q27" s="4"/>
    </row>
    <row r="28" spans="1:17" ht="39.950000000000003" customHeight="1">
      <c r="B28" s="452" t="str">
        <f>B12</f>
        <v>WOODY</v>
      </c>
      <c r="C28" s="160" t="s">
        <v>157</v>
      </c>
      <c r="D28" s="84">
        <v>3</v>
      </c>
      <c r="E28" s="84">
        <v>60</v>
      </c>
      <c r="F28" s="467">
        <f>IF(E18="","",E18)</f>
        <v>0.5</v>
      </c>
      <c r="G28" s="453">
        <f>IF(C28="N","",IF(C28="Y",F28*(E28/100)))</f>
        <v>0.3</v>
      </c>
      <c r="H28" s="96">
        <f>IF(C28="y",F18,"")</f>
        <v>3</v>
      </c>
      <c r="I28" s="345"/>
      <c r="K28" s="454">
        <f>IF(C28="y",(E28*5)/100,0)</f>
        <v>3</v>
      </c>
      <c r="P28" s="4"/>
      <c r="Q28" s="4"/>
    </row>
    <row r="29" spans="1:17" ht="39.950000000000003" customHeight="1">
      <c r="B29" s="455" t="str">
        <f>B19</f>
        <v>SPECIAL CATEGORY (eg Reeds, Palmiet)</v>
      </c>
      <c r="C29" s="161" t="s">
        <v>157</v>
      </c>
      <c r="D29" s="86">
        <v>2</v>
      </c>
      <c r="E29" s="86">
        <v>80</v>
      </c>
      <c r="F29" s="96">
        <f>IF(E21="","",E19)</f>
        <v>0</v>
      </c>
      <c r="G29" s="456">
        <f>IF(C29="N","",IF(C29="Y",F29*(E29/100)))</f>
        <v>0</v>
      </c>
      <c r="H29" s="96">
        <f>IF(C29="y",F21,"")</f>
        <v>3</v>
      </c>
      <c r="I29" s="171"/>
      <c r="K29" s="454">
        <f>IF(C29="y",(E29*5)/100,0)</f>
        <v>4</v>
      </c>
      <c r="P29" s="4"/>
      <c r="Q29" s="4"/>
    </row>
    <row r="30" spans="1:17" ht="39.950000000000003" customHeight="1" thickBot="1">
      <c r="B30" s="457" t="str">
        <f>B22</f>
        <v>NON-WOODY (Excl Reeds)</v>
      </c>
      <c r="C30" s="162" t="s">
        <v>157</v>
      </c>
      <c r="D30" s="88">
        <v>1</v>
      </c>
      <c r="E30" s="88">
        <v>100</v>
      </c>
      <c r="F30" s="97">
        <f>IF(E25="","",E25)</f>
        <v>1</v>
      </c>
      <c r="G30" s="458">
        <f>IF(C30="N","",IF(C30="Y",F30*(E30/100)))</f>
        <v>1</v>
      </c>
      <c r="H30" s="96">
        <f>IF(C30="y",F25,"")</f>
        <v>3</v>
      </c>
      <c r="I30" s="89"/>
      <c r="K30" s="454">
        <f>IF(C30="y",(E30*5)/100,0)</f>
        <v>5</v>
      </c>
      <c r="L30" s="81"/>
      <c r="M30" s="81"/>
      <c r="P30" s="4"/>
      <c r="Q30" s="4"/>
    </row>
    <row r="31" spans="1:17" ht="30" customHeight="1" thickBot="1">
      <c r="B31" s="423"/>
      <c r="C31" s="424"/>
      <c r="D31" s="424"/>
      <c r="E31" s="424"/>
      <c r="F31" s="424"/>
      <c r="G31" s="459">
        <f>SUM(G28:G30)</f>
        <v>1.3</v>
      </c>
      <c r="H31" s="460">
        <f>AVERAGE(H28:H30)</f>
        <v>3</v>
      </c>
      <c r="I31" s="461"/>
      <c r="K31" s="77">
        <f>SUM(K28:K30)</f>
        <v>12</v>
      </c>
    </row>
    <row r="32" spans="1:17" ht="39" customHeight="1" thickBot="1">
      <c r="A32" s="462"/>
      <c r="B32" s="536" t="s">
        <v>170</v>
      </c>
      <c r="C32" s="537"/>
      <c r="D32" s="537"/>
      <c r="E32" s="463">
        <f>(G31/K31)*100</f>
        <v>10.833333333333334</v>
      </c>
      <c r="F32" s="79" t="str">
        <f>'RIPARIAN ZONE EC'!D20</f>
        <v>A/B</v>
      </c>
      <c r="G32" s="77"/>
      <c r="H32" s="77"/>
      <c r="I32" s="77"/>
    </row>
    <row r="33" spans="1:17" ht="12.95" customHeight="1">
      <c r="A33" s="462"/>
      <c r="B33" s="464"/>
      <c r="C33" s="465"/>
      <c r="D33" s="465"/>
      <c r="E33" s="466"/>
      <c r="F33" s="62"/>
      <c r="G33" s="8"/>
      <c r="H33" s="8"/>
      <c r="I33" s="8"/>
    </row>
    <row r="34" spans="1:17">
      <c r="A34" s="462"/>
      <c r="B34" s="464"/>
      <c r="C34" s="465"/>
      <c r="D34" s="465"/>
      <c r="E34" s="466"/>
      <c r="F34" s="62"/>
      <c r="G34" s="8"/>
      <c r="H34" s="8"/>
      <c r="I34" s="8"/>
    </row>
    <row r="35" spans="1:17">
      <c r="G35" s="10"/>
      <c r="H35" s="4"/>
      <c r="I35" s="4"/>
      <c r="J35" s="79"/>
      <c r="K35" s="79"/>
      <c r="L35" s="79"/>
      <c r="M35" s="79"/>
      <c r="N35" s="79"/>
      <c r="O35" s="79"/>
      <c r="P35" s="4"/>
      <c r="Q35" s="4"/>
    </row>
    <row r="36" spans="1:17" s="10" customFormat="1">
      <c r="J36" s="82"/>
      <c r="K36" s="82"/>
      <c r="L36" s="82"/>
      <c r="M36" s="82"/>
      <c r="N36" s="82"/>
      <c r="O36" s="82"/>
    </row>
    <row r="37" spans="1:17" s="10" customFormat="1" ht="14.25" customHeight="1">
      <c r="A37" s="4"/>
      <c r="B37" s="62"/>
      <c r="J37" s="82"/>
      <c r="K37" s="82"/>
      <c r="L37" s="82"/>
      <c r="M37" s="82"/>
      <c r="N37" s="82"/>
      <c r="O37" s="82"/>
    </row>
    <row r="38" spans="1:17" s="10" customFormat="1" ht="13.7" customHeight="1">
      <c r="A38" s="4"/>
      <c r="B38" s="62"/>
      <c r="J38" s="82"/>
      <c r="K38" s="82"/>
      <c r="L38" s="82"/>
      <c r="M38" s="82"/>
      <c r="N38" s="82"/>
      <c r="O38" s="82"/>
    </row>
    <row r="39" spans="1:17" s="10" customFormat="1">
      <c r="J39" s="82"/>
      <c r="K39" s="82"/>
      <c r="L39" s="82"/>
      <c r="M39" s="82"/>
      <c r="N39" s="82"/>
      <c r="O39" s="82"/>
    </row>
    <row r="40" spans="1:17" s="10" customFormat="1">
      <c r="A40" s="4"/>
      <c r="B40" s="4"/>
      <c r="J40" s="82"/>
      <c r="K40" s="82"/>
      <c r="L40" s="82"/>
      <c r="M40" s="82"/>
      <c r="N40" s="82"/>
      <c r="O40" s="82"/>
    </row>
    <row r="41" spans="1:17" s="10" customFormat="1">
      <c r="A41" s="8"/>
      <c r="B41" s="8"/>
      <c r="J41" s="82"/>
      <c r="K41" s="82"/>
      <c r="L41" s="82"/>
      <c r="M41" s="82"/>
      <c r="N41" s="82"/>
      <c r="O41" s="82"/>
    </row>
    <row r="42" spans="1:17" s="10" customFormat="1">
      <c r="A42" s="8"/>
      <c r="B42" s="8"/>
      <c r="C42" s="6"/>
      <c r="J42" s="82"/>
      <c r="K42" s="82"/>
      <c r="L42" s="82"/>
      <c r="M42" s="82"/>
      <c r="N42" s="82"/>
      <c r="O42" s="82"/>
    </row>
    <row r="43" spans="1:17" s="10" customFormat="1">
      <c r="A43" s="8"/>
      <c r="B43" s="8"/>
      <c r="C43" s="6"/>
      <c r="J43" s="82"/>
      <c r="K43" s="82"/>
      <c r="L43" s="82"/>
      <c r="M43" s="82"/>
      <c r="N43" s="82"/>
      <c r="O43" s="82"/>
    </row>
    <row r="44" spans="1:17" s="10" customFormat="1">
      <c r="A44" s="8"/>
      <c r="B44" s="8"/>
      <c r="C44" s="6"/>
      <c r="J44" s="82"/>
      <c r="K44" s="82"/>
      <c r="L44" s="82"/>
      <c r="M44" s="82"/>
      <c r="N44" s="82"/>
      <c r="O44" s="82"/>
    </row>
    <row r="45" spans="1:17" s="10" customFormat="1">
      <c r="A45" s="8"/>
      <c r="B45" s="8"/>
      <c r="C45" s="6"/>
      <c r="J45" s="82"/>
      <c r="K45" s="82"/>
      <c r="L45" s="82"/>
      <c r="M45" s="82"/>
      <c r="N45" s="82"/>
      <c r="O45" s="82"/>
    </row>
    <row r="46" spans="1:17" s="10" customFormat="1">
      <c r="A46" s="8"/>
      <c r="B46" s="8"/>
      <c r="C46" s="6"/>
      <c r="J46" s="82"/>
      <c r="K46" s="82"/>
      <c r="L46" s="82"/>
      <c r="M46" s="82"/>
      <c r="N46" s="82"/>
      <c r="O46" s="82"/>
    </row>
    <row r="47" spans="1:17" s="10" customFormat="1">
      <c r="A47" s="8"/>
      <c r="B47" s="8"/>
      <c r="C47" s="6"/>
      <c r="J47" s="82"/>
      <c r="K47" s="82"/>
      <c r="L47" s="82"/>
      <c r="M47" s="82"/>
      <c r="N47" s="82"/>
      <c r="O47" s="82"/>
    </row>
    <row r="48" spans="1:17" s="10" customFormat="1">
      <c r="A48" s="8"/>
      <c r="B48" s="8"/>
      <c r="C48" s="6"/>
      <c r="J48" s="82"/>
      <c r="K48" s="82"/>
      <c r="L48" s="82"/>
      <c r="M48" s="82"/>
      <c r="N48" s="82"/>
      <c r="O48" s="82"/>
    </row>
    <row r="49" spans="1:15" s="10" customFormat="1">
      <c r="A49" s="8"/>
      <c r="B49" s="8"/>
      <c r="C49" s="6"/>
      <c r="J49" s="82"/>
      <c r="K49" s="82"/>
      <c r="L49" s="82"/>
      <c r="M49" s="82"/>
      <c r="N49" s="82"/>
      <c r="O49" s="82"/>
    </row>
    <row r="50" spans="1:15" s="10" customFormat="1">
      <c r="A50" s="8"/>
      <c r="B50" s="8"/>
      <c r="C50" s="6"/>
      <c r="J50" s="82"/>
      <c r="K50" s="82"/>
      <c r="L50" s="82"/>
      <c r="M50" s="82"/>
      <c r="N50" s="82"/>
      <c r="O50" s="82"/>
    </row>
    <row r="51" spans="1:15" s="10" customFormat="1">
      <c r="A51" s="8"/>
      <c r="B51" s="8"/>
      <c r="C51" s="6"/>
      <c r="J51" s="82"/>
      <c r="K51" s="82"/>
      <c r="L51" s="82"/>
      <c r="M51" s="82"/>
      <c r="N51" s="82"/>
      <c r="O51" s="82"/>
    </row>
    <row r="52" spans="1:15" s="10" customFormat="1">
      <c r="A52" s="8"/>
      <c r="B52" s="8"/>
      <c r="C52" s="6"/>
      <c r="J52" s="82"/>
      <c r="K52" s="82"/>
      <c r="L52" s="82"/>
      <c r="M52" s="82"/>
      <c r="N52" s="82"/>
      <c r="O52" s="82"/>
    </row>
    <row r="53" spans="1:15" s="10" customFormat="1">
      <c r="A53" s="8"/>
      <c r="B53" s="8"/>
      <c r="C53" s="6"/>
      <c r="J53" s="82"/>
      <c r="K53" s="82"/>
      <c r="L53" s="82"/>
      <c r="M53" s="82"/>
      <c r="N53" s="82"/>
      <c r="O53" s="82"/>
    </row>
    <row r="54" spans="1:15" s="10" customFormat="1">
      <c r="A54" s="8"/>
      <c r="B54" s="8"/>
      <c r="C54" s="6"/>
      <c r="J54" s="82"/>
      <c r="K54" s="82"/>
      <c r="L54" s="82"/>
      <c r="M54" s="82"/>
      <c r="N54" s="82"/>
      <c r="O54" s="82"/>
    </row>
    <row r="55" spans="1:15" s="10" customFormat="1">
      <c r="A55" s="8"/>
      <c r="B55" s="8"/>
      <c r="C55" s="6"/>
      <c r="J55" s="82"/>
      <c r="K55" s="82"/>
      <c r="L55" s="82"/>
      <c r="M55" s="82"/>
      <c r="N55" s="82"/>
      <c r="O55" s="82"/>
    </row>
    <row r="56" spans="1:15" s="10" customFormat="1">
      <c r="A56" s="8"/>
      <c r="B56" s="8"/>
      <c r="C56" s="6"/>
      <c r="J56" s="82"/>
      <c r="K56" s="82"/>
      <c r="L56" s="82"/>
      <c r="M56" s="82"/>
      <c r="N56" s="82"/>
      <c r="O56" s="82"/>
    </row>
    <row r="57" spans="1:15" s="10" customFormat="1">
      <c r="A57" s="8"/>
      <c r="B57" s="8"/>
      <c r="C57" s="6"/>
      <c r="J57" s="82"/>
      <c r="K57" s="82"/>
      <c r="L57" s="82"/>
      <c r="M57" s="82"/>
      <c r="N57" s="82"/>
      <c r="O57" s="82"/>
    </row>
    <row r="58" spans="1:15" s="10" customFormat="1">
      <c r="A58" s="8"/>
      <c r="B58" s="8"/>
      <c r="C58" s="6"/>
      <c r="J58" s="82"/>
      <c r="K58" s="82"/>
      <c r="L58" s="82"/>
      <c r="M58" s="82"/>
      <c r="N58" s="82"/>
      <c r="O58" s="82"/>
    </row>
    <row r="59" spans="1:15" s="10" customFormat="1">
      <c r="A59" s="8"/>
      <c r="B59" s="8"/>
      <c r="C59" s="6"/>
      <c r="J59" s="82"/>
      <c r="K59" s="82"/>
      <c r="L59" s="82"/>
      <c r="M59" s="82"/>
      <c r="N59" s="82"/>
      <c r="O59" s="82"/>
    </row>
    <row r="60" spans="1:15" s="10" customFormat="1">
      <c r="A60" s="8"/>
      <c r="B60" s="8"/>
      <c r="C60" s="6"/>
      <c r="J60" s="82"/>
      <c r="K60" s="82"/>
      <c r="L60" s="82"/>
      <c r="M60" s="82"/>
      <c r="N60" s="82"/>
      <c r="O60" s="82"/>
    </row>
    <row r="61" spans="1:15" s="10" customFormat="1">
      <c r="A61" s="8"/>
      <c r="B61" s="8"/>
      <c r="C61" s="6"/>
      <c r="J61" s="82"/>
      <c r="K61" s="82"/>
      <c r="L61" s="82"/>
      <c r="M61" s="82"/>
      <c r="N61" s="82"/>
      <c r="O61" s="82"/>
    </row>
    <row r="62" spans="1:15" s="10" customFormat="1">
      <c r="A62" s="8"/>
      <c r="B62" s="8"/>
      <c r="C62" s="6"/>
      <c r="J62" s="82"/>
      <c r="K62" s="82"/>
      <c r="L62" s="82"/>
      <c r="M62" s="82"/>
      <c r="N62" s="82"/>
      <c r="O62" s="82"/>
    </row>
    <row r="63" spans="1:15" s="10" customFormat="1">
      <c r="A63" s="8"/>
      <c r="B63" s="8"/>
      <c r="C63" s="6"/>
      <c r="J63" s="82"/>
      <c r="K63" s="82"/>
      <c r="L63" s="82"/>
      <c r="M63" s="82"/>
      <c r="N63" s="82"/>
      <c r="O63" s="82"/>
    </row>
    <row r="64" spans="1:15" s="10" customFormat="1">
      <c r="A64" s="8"/>
      <c r="B64" s="8"/>
      <c r="C64" s="6"/>
      <c r="J64" s="82"/>
      <c r="K64" s="82"/>
      <c r="L64" s="82"/>
      <c r="M64" s="82"/>
      <c r="N64" s="82"/>
      <c r="O64" s="82"/>
    </row>
    <row r="65" spans="1:15" s="10" customFormat="1">
      <c r="A65" s="8"/>
      <c r="B65" s="8"/>
      <c r="C65" s="6"/>
      <c r="J65" s="82"/>
      <c r="K65" s="82"/>
      <c r="L65" s="82"/>
      <c r="M65" s="82"/>
      <c r="N65" s="82"/>
      <c r="O65" s="82"/>
    </row>
    <row r="66" spans="1:15" s="10" customFormat="1">
      <c r="A66" s="8"/>
      <c r="B66" s="8"/>
      <c r="C66" s="6"/>
      <c r="J66" s="82"/>
      <c r="K66" s="82"/>
      <c r="L66" s="82"/>
      <c r="M66" s="82"/>
      <c r="N66" s="82"/>
      <c r="O66" s="82"/>
    </row>
    <row r="67" spans="1:15" s="10" customFormat="1">
      <c r="A67" s="8"/>
      <c r="B67" s="8"/>
      <c r="C67" s="6"/>
      <c r="J67" s="82"/>
      <c r="K67" s="82"/>
      <c r="L67" s="82"/>
      <c r="M67" s="82"/>
      <c r="N67" s="82"/>
      <c r="O67" s="82"/>
    </row>
    <row r="68" spans="1:15" s="10" customFormat="1">
      <c r="A68" s="8"/>
      <c r="B68" s="8"/>
      <c r="C68" s="6"/>
      <c r="J68" s="82"/>
      <c r="K68" s="82"/>
      <c r="L68" s="82"/>
      <c r="M68" s="82"/>
      <c r="N68" s="82"/>
      <c r="O68" s="82"/>
    </row>
    <row r="69" spans="1:15" s="10" customFormat="1">
      <c r="A69" s="8"/>
      <c r="B69" s="8"/>
      <c r="C69" s="6"/>
      <c r="J69" s="82"/>
      <c r="K69" s="82"/>
      <c r="L69" s="82"/>
      <c r="M69" s="82"/>
      <c r="N69" s="82"/>
      <c r="O69" s="82"/>
    </row>
    <row r="70" spans="1:15" s="10" customFormat="1">
      <c r="A70" s="8"/>
      <c r="B70" s="8"/>
      <c r="C70" s="6"/>
      <c r="J70" s="82"/>
      <c r="K70" s="82"/>
      <c r="L70" s="82"/>
      <c r="M70" s="82"/>
      <c r="N70" s="82"/>
      <c r="O70" s="82"/>
    </row>
    <row r="71" spans="1:15" s="10" customFormat="1">
      <c r="A71" s="8"/>
      <c r="B71" s="8"/>
      <c r="C71" s="6"/>
      <c r="J71" s="82"/>
      <c r="K71" s="82"/>
      <c r="L71" s="82"/>
      <c r="M71" s="82"/>
      <c r="N71" s="82"/>
      <c r="O71" s="82"/>
    </row>
    <row r="72" spans="1:15" s="10" customFormat="1">
      <c r="A72" s="8"/>
      <c r="B72" s="8"/>
      <c r="C72" s="6"/>
      <c r="J72" s="82"/>
      <c r="K72" s="82"/>
      <c r="L72" s="82"/>
      <c r="M72" s="82"/>
      <c r="N72" s="82"/>
      <c r="O72" s="82"/>
    </row>
    <row r="73" spans="1:15" s="10" customFormat="1">
      <c r="A73" s="8"/>
      <c r="B73" s="8"/>
      <c r="C73" s="6"/>
      <c r="J73" s="82"/>
      <c r="K73" s="82"/>
      <c r="L73" s="82"/>
      <c r="M73" s="82"/>
      <c r="N73" s="82"/>
      <c r="O73" s="82"/>
    </row>
    <row r="74" spans="1:15" s="10" customFormat="1">
      <c r="A74" s="8"/>
      <c r="B74" s="8"/>
      <c r="C74" s="6"/>
      <c r="J74" s="82"/>
      <c r="K74" s="82"/>
      <c r="L74" s="82"/>
      <c r="M74" s="82"/>
      <c r="N74" s="82"/>
      <c r="O74" s="82"/>
    </row>
    <row r="75" spans="1:15" s="10" customFormat="1">
      <c r="A75" s="8"/>
      <c r="B75" s="8"/>
      <c r="C75" s="6"/>
      <c r="J75" s="82"/>
      <c r="K75" s="82"/>
      <c r="L75" s="82"/>
      <c r="M75" s="82"/>
      <c r="N75" s="82"/>
      <c r="O75" s="82"/>
    </row>
    <row r="76" spans="1:15" s="10" customFormat="1">
      <c r="A76" s="8"/>
      <c r="B76" s="8"/>
      <c r="C76" s="6"/>
      <c r="J76" s="82"/>
      <c r="K76" s="82"/>
      <c r="L76" s="82"/>
      <c r="M76" s="82"/>
      <c r="N76" s="82"/>
      <c r="O76" s="82"/>
    </row>
    <row r="77" spans="1:15" s="10" customFormat="1">
      <c r="A77" s="8"/>
      <c r="B77" s="8"/>
      <c r="C77" s="6"/>
      <c r="J77" s="82"/>
      <c r="K77" s="82"/>
      <c r="L77" s="82"/>
      <c r="M77" s="82"/>
      <c r="N77" s="82"/>
      <c r="O77" s="82"/>
    </row>
    <row r="78" spans="1:15" s="10" customFormat="1">
      <c r="A78" s="8"/>
      <c r="B78" s="8"/>
      <c r="C78" s="6"/>
      <c r="J78" s="82"/>
      <c r="K78" s="82"/>
      <c r="L78" s="82"/>
      <c r="M78" s="82"/>
      <c r="N78" s="82"/>
      <c r="O78" s="82"/>
    </row>
    <row r="79" spans="1:15" s="10" customFormat="1">
      <c r="A79" s="8"/>
      <c r="B79" s="8"/>
      <c r="C79" s="6"/>
      <c r="J79" s="82"/>
      <c r="K79" s="82"/>
      <c r="L79" s="82"/>
      <c r="M79" s="82"/>
      <c r="N79" s="82"/>
      <c r="O79" s="82"/>
    </row>
    <row r="80" spans="1:15" s="10" customFormat="1">
      <c r="A80" s="8"/>
      <c r="B80" s="8"/>
      <c r="C80" s="6"/>
      <c r="J80" s="82"/>
      <c r="K80" s="82"/>
      <c r="L80" s="82"/>
      <c r="M80" s="82"/>
      <c r="N80" s="82"/>
      <c r="O80" s="82"/>
    </row>
    <row r="81" spans="1:16" s="10" customFormat="1">
      <c r="A81" s="8"/>
      <c r="B81" s="8"/>
      <c r="C81" s="6"/>
      <c r="J81" s="82"/>
      <c r="K81" s="82"/>
      <c r="L81" s="82"/>
      <c r="M81" s="82"/>
      <c r="N81" s="82"/>
      <c r="O81" s="82"/>
    </row>
    <row r="82" spans="1:16">
      <c r="A82" s="8"/>
      <c r="B82" s="8"/>
      <c r="C82" s="6"/>
      <c r="D82" s="10"/>
      <c r="E82" s="10"/>
      <c r="F82" s="10"/>
      <c r="G82" s="10"/>
      <c r="H82" s="10"/>
      <c r="I82" s="10"/>
      <c r="J82" s="82"/>
      <c r="K82" s="82"/>
      <c r="L82" s="82"/>
      <c r="M82" s="82"/>
      <c r="N82" s="82"/>
      <c r="O82" s="82"/>
      <c r="P82" s="10"/>
    </row>
    <row r="83" spans="1:16">
      <c r="A83" s="8"/>
      <c r="B83" s="8"/>
      <c r="C83" s="6"/>
      <c r="D83" s="10"/>
      <c r="E83" s="10"/>
      <c r="F83" s="10"/>
      <c r="G83" s="10"/>
      <c r="H83" s="10"/>
      <c r="I83" s="10"/>
      <c r="J83" s="82"/>
      <c r="K83" s="82"/>
      <c r="L83" s="82"/>
      <c r="M83" s="82"/>
      <c r="N83" s="82"/>
      <c r="O83" s="82"/>
      <c r="P83" s="10"/>
    </row>
    <row r="84" spans="1:16">
      <c r="A84" s="8"/>
      <c r="B84" s="8"/>
      <c r="C84" s="6"/>
      <c r="D84" s="10"/>
      <c r="E84" s="10"/>
      <c r="F84" s="10"/>
      <c r="G84" s="10"/>
      <c r="H84" s="10"/>
      <c r="I84" s="10"/>
      <c r="J84" s="82"/>
      <c r="K84" s="82"/>
      <c r="L84" s="82"/>
      <c r="M84" s="82"/>
      <c r="N84" s="82"/>
      <c r="O84" s="82"/>
      <c r="P84" s="10"/>
    </row>
    <row r="85" spans="1:16">
      <c r="A85" s="8"/>
      <c r="B85" s="8"/>
      <c r="C85" s="6"/>
      <c r="D85" s="10"/>
      <c r="E85" s="10"/>
      <c r="F85" s="10"/>
      <c r="G85" s="10"/>
      <c r="H85" s="10"/>
      <c r="I85" s="10"/>
      <c r="J85" s="82"/>
      <c r="K85" s="82"/>
      <c r="L85" s="82"/>
      <c r="M85" s="82"/>
      <c r="N85" s="82"/>
      <c r="O85" s="82"/>
      <c r="P85" s="10"/>
    </row>
    <row r="86" spans="1:16">
      <c r="A86" s="8"/>
      <c r="B86" s="8"/>
      <c r="C86" s="6"/>
      <c r="D86" s="10"/>
      <c r="E86" s="10"/>
      <c r="F86" s="10"/>
      <c r="G86" s="10"/>
      <c r="H86" s="10"/>
      <c r="I86" s="10"/>
      <c r="J86" s="82"/>
      <c r="K86" s="82"/>
      <c r="L86" s="82"/>
      <c r="M86" s="82"/>
      <c r="N86" s="82"/>
      <c r="O86" s="82"/>
      <c r="P86" s="10"/>
    </row>
    <row r="87" spans="1:16">
      <c r="A87" s="8"/>
      <c r="B87" s="8"/>
      <c r="C87" s="6"/>
      <c r="D87" s="10"/>
      <c r="E87" s="10"/>
      <c r="F87" s="10"/>
      <c r="G87" s="10"/>
      <c r="H87" s="10"/>
      <c r="I87" s="10"/>
      <c r="J87" s="82"/>
      <c r="K87" s="82"/>
      <c r="L87" s="82"/>
      <c r="M87" s="82"/>
      <c r="N87" s="82"/>
      <c r="O87" s="82"/>
      <c r="P87" s="10"/>
    </row>
    <row r="88" spans="1:16">
      <c r="A88" s="8"/>
      <c r="B88" s="8"/>
      <c r="C88" s="6"/>
      <c r="D88" s="10"/>
      <c r="E88" s="10"/>
      <c r="F88" s="10"/>
      <c r="G88" s="10"/>
      <c r="H88" s="10"/>
      <c r="I88" s="10"/>
      <c r="J88" s="82"/>
      <c r="K88" s="82"/>
      <c r="L88" s="82"/>
      <c r="M88" s="82"/>
      <c r="N88" s="82"/>
      <c r="O88" s="82"/>
      <c r="P88" s="10"/>
    </row>
    <row r="89" spans="1:16">
      <c r="A89" s="8"/>
      <c r="B89" s="8"/>
      <c r="C89" s="6"/>
      <c r="D89" s="10"/>
      <c r="E89" s="10"/>
      <c r="F89" s="10"/>
      <c r="G89" s="10"/>
      <c r="H89" s="10"/>
      <c r="I89" s="10"/>
      <c r="J89" s="82"/>
      <c r="K89" s="82"/>
      <c r="L89" s="82"/>
      <c r="M89" s="82"/>
      <c r="N89" s="82"/>
      <c r="O89" s="82"/>
      <c r="P89" s="10"/>
    </row>
    <row r="90" spans="1:16">
      <c r="A90" s="8"/>
      <c r="B90" s="8"/>
      <c r="C90" s="6"/>
      <c r="D90" s="10"/>
      <c r="E90" s="10"/>
      <c r="F90" s="10"/>
      <c r="G90" s="10"/>
      <c r="H90" s="10"/>
      <c r="I90" s="10"/>
      <c r="J90" s="82"/>
      <c r="K90" s="82"/>
      <c r="L90" s="82"/>
      <c r="M90" s="82"/>
      <c r="N90" s="82"/>
      <c r="O90" s="82"/>
      <c r="P90" s="10"/>
    </row>
    <row r="91" spans="1:16">
      <c r="A91" s="8"/>
      <c r="B91" s="8"/>
      <c r="C91" s="6"/>
      <c r="D91" s="10"/>
      <c r="E91" s="10"/>
      <c r="F91" s="10"/>
      <c r="G91" s="10"/>
      <c r="H91" s="10"/>
      <c r="I91" s="10"/>
      <c r="J91" s="82"/>
      <c r="K91" s="82"/>
      <c r="L91" s="82"/>
      <c r="M91" s="82"/>
      <c r="N91" s="82"/>
      <c r="O91" s="82"/>
      <c r="P91" s="10"/>
    </row>
    <row r="92" spans="1:16">
      <c r="A92" s="8"/>
      <c r="B92" s="8"/>
      <c r="C92" s="6"/>
      <c r="D92" s="10"/>
      <c r="E92" s="10"/>
      <c r="F92" s="10"/>
      <c r="G92" s="10"/>
      <c r="H92" s="10"/>
      <c r="I92" s="10"/>
      <c r="J92" s="82"/>
      <c r="K92" s="82"/>
      <c r="L92" s="82"/>
      <c r="M92" s="82"/>
      <c r="N92" s="82"/>
      <c r="O92" s="82"/>
      <c r="P92" s="10"/>
    </row>
    <row r="93" spans="1:16">
      <c r="A93" s="8"/>
      <c r="B93" s="8"/>
      <c r="C93" s="6"/>
      <c r="D93" s="10"/>
      <c r="E93" s="10"/>
      <c r="F93" s="10"/>
      <c r="G93" s="10"/>
      <c r="H93" s="10"/>
      <c r="I93" s="10"/>
      <c r="J93" s="82"/>
      <c r="K93" s="82"/>
      <c r="L93" s="82"/>
      <c r="M93" s="82"/>
      <c r="N93" s="82"/>
      <c r="O93" s="82"/>
      <c r="P93" s="10"/>
    </row>
    <row r="94" spans="1:16">
      <c r="A94" s="8"/>
      <c r="B94" s="8"/>
      <c r="C94" s="6"/>
      <c r="D94" s="10"/>
      <c r="E94" s="10"/>
      <c r="F94" s="10"/>
      <c r="H94" s="10"/>
      <c r="I94" s="10"/>
      <c r="J94" s="82"/>
      <c r="K94" s="82"/>
      <c r="L94" s="82"/>
      <c r="M94" s="82"/>
      <c r="N94" s="82"/>
      <c r="O94" s="82"/>
      <c r="P94" s="10"/>
    </row>
    <row r="95" spans="1:16">
      <c r="A95" s="10"/>
      <c r="B95" s="10"/>
      <c r="C95" s="10"/>
      <c r="D95" s="10"/>
      <c r="E95" s="10"/>
      <c r="F95" s="10"/>
    </row>
    <row r="96" spans="1:16">
      <c r="A96" s="10"/>
      <c r="B96" s="10"/>
      <c r="C96" s="10"/>
      <c r="D96" s="10"/>
      <c r="E96" s="10"/>
      <c r="F96" s="10"/>
    </row>
    <row r="97" spans="1:16">
      <c r="A97" s="10"/>
      <c r="B97" s="10"/>
      <c r="C97" s="10"/>
      <c r="D97" s="10"/>
      <c r="E97" s="10"/>
      <c r="F97" s="10"/>
    </row>
    <row r="98" spans="1:16" s="10" customFormat="1">
      <c r="G98" s="6"/>
      <c r="H98" s="6"/>
      <c r="I98" s="6"/>
      <c r="J98" s="77"/>
      <c r="K98" s="77"/>
      <c r="L98" s="77"/>
      <c r="M98" s="77"/>
      <c r="N98" s="77"/>
      <c r="O98" s="77"/>
      <c r="P98" s="6"/>
    </row>
    <row r="99" spans="1:16" s="10" customFormat="1">
      <c r="G99" s="6"/>
      <c r="H99" s="6"/>
      <c r="I99" s="6"/>
      <c r="J99" s="77"/>
      <c r="K99" s="77"/>
      <c r="L99" s="77"/>
      <c r="M99" s="77"/>
      <c r="N99" s="77"/>
      <c r="O99" s="77"/>
      <c r="P99" s="6"/>
    </row>
    <row r="100" spans="1:16" s="10" customFormat="1">
      <c r="G100" s="6"/>
      <c r="H100" s="6"/>
      <c r="I100" s="6"/>
      <c r="J100" s="77"/>
      <c r="K100" s="77"/>
      <c r="L100" s="77"/>
      <c r="M100" s="77"/>
      <c r="N100" s="77"/>
      <c r="O100" s="77"/>
      <c r="P100" s="6"/>
    </row>
    <row r="101" spans="1:16" s="10" customFormat="1">
      <c r="G101" s="6"/>
      <c r="H101" s="6"/>
      <c r="I101" s="6"/>
      <c r="J101" s="77"/>
      <c r="K101" s="77"/>
      <c r="L101" s="77"/>
      <c r="M101" s="77"/>
      <c r="N101" s="77"/>
      <c r="O101" s="77"/>
      <c r="P101" s="6"/>
    </row>
    <row r="102" spans="1:16" s="10" customFormat="1">
      <c r="G102" s="6"/>
      <c r="H102" s="6"/>
      <c r="I102" s="6"/>
      <c r="J102" s="77"/>
      <c r="K102" s="77"/>
      <c r="L102" s="77"/>
      <c r="M102" s="77"/>
      <c r="N102" s="77"/>
      <c r="O102" s="77"/>
      <c r="P102" s="6"/>
    </row>
    <row r="103" spans="1:16" s="10" customFormat="1">
      <c r="G103" s="6"/>
      <c r="H103" s="6"/>
      <c r="I103" s="6"/>
      <c r="J103" s="77"/>
      <c r="K103" s="77"/>
      <c r="L103" s="77"/>
      <c r="M103" s="77"/>
      <c r="N103" s="77"/>
      <c r="O103" s="77"/>
      <c r="P103" s="6"/>
    </row>
    <row r="104" spans="1:16" s="10" customFormat="1">
      <c r="G104" s="6"/>
      <c r="H104" s="6"/>
      <c r="I104" s="6"/>
      <c r="J104" s="77"/>
      <c r="K104" s="77"/>
      <c r="L104" s="77"/>
      <c r="M104" s="77"/>
      <c r="N104" s="77"/>
      <c r="O104" s="77"/>
      <c r="P104" s="6"/>
    </row>
    <row r="105" spans="1:16" s="10" customFormat="1">
      <c r="G105" s="6"/>
      <c r="H105" s="6"/>
      <c r="I105" s="6"/>
      <c r="J105" s="77"/>
      <c r="K105" s="77"/>
      <c r="L105" s="77"/>
      <c r="M105" s="77"/>
      <c r="N105" s="77"/>
      <c r="O105" s="77"/>
      <c r="P105" s="6"/>
    </row>
    <row r="106" spans="1:16" s="10" customFormat="1">
      <c r="G106" s="6"/>
      <c r="H106" s="6"/>
      <c r="I106" s="6"/>
      <c r="J106" s="77"/>
      <c r="K106" s="77"/>
      <c r="L106" s="77"/>
      <c r="M106" s="77"/>
      <c r="N106" s="77"/>
      <c r="O106" s="77"/>
      <c r="P106" s="6"/>
    </row>
    <row r="107" spans="1:16" s="10" customFormat="1">
      <c r="G107" s="6"/>
      <c r="H107" s="6"/>
      <c r="I107" s="6"/>
      <c r="J107" s="77"/>
      <c r="K107" s="77"/>
      <c r="L107" s="77"/>
      <c r="M107" s="77"/>
      <c r="N107" s="77"/>
      <c r="O107" s="77"/>
      <c r="P107" s="6"/>
    </row>
    <row r="108" spans="1:16" s="10" customFormat="1">
      <c r="G108" s="6"/>
      <c r="H108" s="6"/>
      <c r="I108" s="6"/>
      <c r="J108" s="77"/>
      <c r="K108" s="77"/>
      <c r="L108" s="77"/>
      <c r="M108" s="77"/>
      <c r="N108" s="77"/>
      <c r="O108" s="77"/>
      <c r="P108" s="6"/>
    </row>
    <row r="109" spans="1:16" s="10" customFormat="1">
      <c r="G109" s="6"/>
      <c r="H109" s="6"/>
      <c r="I109" s="6"/>
      <c r="J109" s="77"/>
      <c r="K109" s="77"/>
      <c r="L109" s="77"/>
      <c r="M109" s="77"/>
      <c r="N109" s="77"/>
      <c r="O109" s="77"/>
      <c r="P109" s="6"/>
    </row>
    <row r="110" spans="1:16" s="10" customFormat="1">
      <c r="G110" s="6"/>
      <c r="H110" s="6"/>
      <c r="I110" s="6"/>
      <c r="J110" s="77"/>
      <c r="K110" s="77"/>
      <c r="L110" s="77"/>
      <c r="M110" s="77"/>
      <c r="N110" s="77"/>
      <c r="O110" s="77"/>
      <c r="P110" s="6"/>
    </row>
    <row r="111" spans="1:16" s="10" customFormat="1">
      <c r="G111" s="6"/>
      <c r="H111" s="6"/>
      <c r="I111" s="6"/>
      <c r="J111" s="77"/>
      <c r="K111" s="77"/>
      <c r="L111" s="77"/>
      <c r="M111" s="77"/>
      <c r="N111" s="77"/>
      <c r="O111" s="77"/>
      <c r="P111" s="6"/>
    </row>
    <row r="112" spans="1:16" s="10" customFormat="1">
      <c r="G112" s="6"/>
      <c r="H112" s="6"/>
      <c r="I112" s="6"/>
      <c r="J112" s="77"/>
      <c r="K112" s="77"/>
      <c r="L112" s="77"/>
      <c r="M112" s="77"/>
      <c r="N112" s="77"/>
      <c r="O112" s="77"/>
      <c r="P112" s="6"/>
    </row>
    <row r="113" spans="7:16" s="10" customFormat="1">
      <c r="G113" s="6"/>
      <c r="H113" s="6"/>
      <c r="I113" s="6"/>
      <c r="J113" s="77"/>
      <c r="K113" s="77"/>
      <c r="L113" s="77"/>
      <c r="M113" s="77"/>
      <c r="N113" s="77"/>
      <c r="O113" s="77"/>
      <c r="P113" s="6"/>
    </row>
    <row r="114" spans="7:16" s="10" customFormat="1">
      <c r="G114" s="6"/>
      <c r="H114" s="6"/>
      <c r="I114" s="6"/>
      <c r="J114" s="77"/>
      <c r="K114" s="77"/>
      <c r="L114" s="77"/>
      <c r="M114" s="77"/>
      <c r="N114" s="77"/>
      <c r="O114" s="77"/>
      <c r="P114" s="6"/>
    </row>
    <row r="115" spans="7:16" s="10" customFormat="1">
      <c r="G115" s="6"/>
      <c r="H115" s="6"/>
      <c r="I115" s="6"/>
      <c r="J115" s="77"/>
      <c r="K115" s="77"/>
      <c r="L115" s="77"/>
      <c r="M115" s="77"/>
      <c r="N115" s="77"/>
      <c r="O115" s="77"/>
      <c r="P115" s="6"/>
    </row>
    <row r="116" spans="7:16" s="10" customFormat="1">
      <c r="G116" s="6"/>
      <c r="H116" s="6"/>
      <c r="I116" s="6"/>
      <c r="J116" s="77"/>
      <c r="K116" s="77"/>
      <c r="L116" s="77"/>
      <c r="M116" s="77"/>
      <c r="N116" s="77"/>
      <c r="O116" s="77"/>
      <c r="P116" s="6"/>
    </row>
    <row r="117" spans="7:16" s="10" customFormat="1">
      <c r="G117" s="6"/>
      <c r="H117" s="6"/>
      <c r="I117" s="6"/>
      <c r="J117" s="77"/>
      <c r="K117" s="77"/>
      <c r="L117" s="77"/>
      <c r="M117" s="77"/>
      <c r="N117" s="77"/>
      <c r="O117" s="77"/>
      <c r="P117" s="6"/>
    </row>
    <row r="118" spans="7:16" s="10" customFormat="1">
      <c r="G118" s="6"/>
      <c r="H118" s="6"/>
      <c r="I118" s="6"/>
      <c r="J118" s="77"/>
      <c r="K118" s="77"/>
      <c r="L118" s="77"/>
      <c r="M118" s="77"/>
      <c r="N118" s="77"/>
      <c r="O118" s="77"/>
      <c r="P118" s="6"/>
    </row>
    <row r="119" spans="7:16" s="10" customFormat="1">
      <c r="G119" s="6"/>
      <c r="H119" s="6"/>
      <c r="I119" s="6"/>
      <c r="J119" s="77"/>
      <c r="K119" s="77"/>
      <c r="L119" s="77"/>
      <c r="M119" s="77"/>
      <c r="N119" s="77"/>
      <c r="O119" s="77"/>
      <c r="P119" s="6"/>
    </row>
    <row r="120" spans="7:16" s="10" customFormat="1">
      <c r="G120" s="6"/>
      <c r="H120" s="6"/>
      <c r="I120" s="6"/>
      <c r="J120" s="77"/>
      <c r="K120" s="77"/>
      <c r="L120" s="77"/>
      <c r="M120" s="77"/>
      <c r="N120" s="77"/>
      <c r="O120" s="77"/>
      <c r="P120" s="6"/>
    </row>
    <row r="121" spans="7:16" s="10" customFormat="1">
      <c r="G121" s="6"/>
      <c r="H121" s="6"/>
      <c r="I121" s="6"/>
      <c r="J121" s="77"/>
      <c r="K121" s="77"/>
      <c r="L121" s="77"/>
      <c r="M121" s="77"/>
      <c r="N121" s="77"/>
      <c r="O121" s="77"/>
      <c r="P121" s="6"/>
    </row>
    <row r="122" spans="7:16" s="10" customFormat="1">
      <c r="G122" s="6"/>
      <c r="H122" s="6"/>
      <c r="I122" s="6"/>
      <c r="J122" s="77"/>
      <c r="K122" s="77"/>
      <c r="L122" s="77"/>
      <c r="M122" s="77"/>
      <c r="N122" s="77"/>
      <c r="O122" s="77"/>
      <c r="P122" s="6"/>
    </row>
    <row r="123" spans="7:16" s="10" customFormat="1">
      <c r="G123" s="6"/>
      <c r="H123" s="6"/>
      <c r="I123" s="6"/>
      <c r="J123" s="77"/>
      <c r="K123" s="77"/>
      <c r="L123" s="77"/>
      <c r="M123" s="77"/>
      <c r="N123" s="77"/>
      <c r="O123" s="77"/>
      <c r="P123" s="6"/>
    </row>
    <row r="124" spans="7:16" s="10" customFormat="1">
      <c r="G124" s="6"/>
      <c r="H124" s="6"/>
      <c r="I124" s="6"/>
      <c r="J124" s="77"/>
      <c r="K124" s="77"/>
      <c r="L124" s="77"/>
      <c r="M124" s="77"/>
      <c r="N124" s="77"/>
      <c r="O124" s="77"/>
      <c r="P124" s="6"/>
    </row>
    <row r="125" spans="7:16" s="10" customFormat="1">
      <c r="G125" s="6"/>
      <c r="H125" s="6"/>
      <c r="I125" s="6"/>
      <c r="J125" s="77"/>
      <c r="K125" s="77"/>
      <c r="L125" s="77"/>
      <c r="M125" s="77"/>
      <c r="N125" s="77"/>
      <c r="O125" s="77"/>
      <c r="P125" s="6"/>
    </row>
    <row r="126" spans="7:16" s="10" customFormat="1">
      <c r="G126" s="6"/>
      <c r="H126" s="6"/>
      <c r="I126" s="6"/>
      <c r="J126" s="77"/>
      <c r="K126" s="77"/>
      <c r="L126" s="77"/>
      <c r="M126" s="77"/>
      <c r="N126" s="77"/>
      <c r="O126" s="77"/>
      <c r="P126" s="6"/>
    </row>
    <row r="127" spans="7:16" s="10" customFormat="1">
      <c r="G127" s="6"/>
      <c r="H127" s="6"/>
      <c r="I127" s="6"/>
      <c r="J127" s="77"/>
      <c r="K127" s="77"/>
      <c r="L127" s="77"/>
      <c r="M127" s="77"/>
      <c r="N127" s="77"/>
      <c r="O127" s="77"/>
      <c r="P127" s="6"/>
    </row>
    <row r="128" spans="7:16" s="10" customFormat="1">
      <c r="G128" s="6"/>
      <c r="H128" s="6"/>
      <c r="I128" s="6"/>
      <c r="J128" s="77"/>
      <c r="K128" s="77"/>
      <c r="L128" s="77"/>
      <c r="M128" s="77"/>
      <c r="N128" s="77"/>
      <c r="O128" s="77"/>
      <c r="P128" s="6"/>
    </row>
    <row r="129" spans="7:16" s="10" customFormat="1">
      <c r="G129" s="6"/>
      <c r="H129" s="6"/>
      <c r="I129" s="6"/>
      <c r="J129" s="77"/>
      <c r="K129" s="77"/>
      <c r="L129" s="77"/>
      <c r="M129" s="77"/>
      <c r="N129" s="77"/>
      <c r="O129" s="77"/>
      <c r="P129" s="6"/>
    </row>
    <row r="130" spans="7:16" s="10" customFormat="1">
      <c r="G130" s="6"/>
      <c r="H130" s="6"/>
      <c r="I130" s="6"/>
      <c r="J130" s="77"/>
      <c r="K130" s="77"/>
      <c r="L130" s="77"/>
      <c r="M130" s="77"/>
      <c r="N130" s="77"/>
      <c r="O130" s="77"/>
      <c r="P130" s="6"/>
    </row>
    <row r="131" spans="7:16" s="10" customFormat="1">
      <c r="G131" s="6"/>
      <c r="H131" s="6"/>
      <c r="I131" s="6"/>
      <c r="J131" s="77"/>
      <c r="K131" s="77"/>
      <c r="L131" s="77"/>
      <c r="M131" s="77"/>
      <c r="N131" s="77"/>
      <c r="O131" s="77"/>
      <c r="P131" s="6"/>
    </row>
    <row r="132" spans="7:16" s="10" customFormat="1">
      <c r="G132" s="6"/>
      <c r="H132" s="6"/>
      <c r="I132" s="6"/>
      <c r="J132" s="77"/>
      <c r="K132" s="77"/>
      <c r="L132" s="77"/>
      <c r="M132" s="77"/>
      <c r="N132" s="77"/>
      <c r="O132" s="77"/>
      <c r="P132" s="6"/>
    </row>
    <row r="133" spans="7:16" s="10" customFormat="1">
      <c r="G133" s="6"/>
      <c r="H133" s="6"/>
      <c r="I133" s="6"/>
      <c r="J133" s="77"/>
      <c r="K133" s="77"/>
      <c r="L133" s="77"/>
      <c r="M133" s="77"/>
      <c r="N133" s="77"/>
      <c r="O133" s="77"/>
      <c r="P133" s="6"/>
    </row>
    <row r="134" spans="7:16" s="10" customFormat="1">
      <c r="G134" s="6"/>
      <c r="H134" s="6"/>
      <c r="I134" s="6"/>
      <c r="J134" s="77"/>
      <c r="K134" s="77"/>
      <c r="L134" s="77"/>
      <c r="M134" s="77"/>
      <c r="N134" s="77"/>
      <c r="O134" s="77"/>
      <c r="P134" s="6"/>
    </row>
    <row r="135" spans="7:16" s="10" customFormat="1">
      <c r="G135" s="6"/>
      <c r="H135" s="6"/>
      <c r="I135" s="6"/>
      <c r="J135" s="77"/>
      <c r="K135" s="77"/>
      <c r="L135" s="77"/>
      <c r="M135" s="77"/>
      <c r="N135" s="77"/>
      <c r="O135" s="77"/>
      <c r="P135" s="6"/>
    </row>
    <row r="136" spans="7:16" s="10" customFormat="1">
      <c r="G136" s="6"/>
      <c r="H136" s="6"/>
      <c r="I136" s="6"/>
      <c r="J136" s="77"/>
      <c r="K136" s="77"/>
      <c r="L136" s="77"/>
      <c r="M136" s="77"/>
      <c r="N136" s="77"/>
      <c r="O136" s="77"/>
      <c r="P136" s="6"/>
    </row>
    <row r="137" spans="7:16" s="10" customFormat="1">
      <c r="G137" s="6"/>
      <c r="H137" s="6"/>
      <c r="I137" s="6"/>
      <c r="J137" s="77"/>
      <c r="K137" s="77"/>
      <c r="L137" s="77"/>
      <c r="M137" s="77"/>
      <c r="N137" s="77"/>
      <c r="O137" s="77"/>
      <c r="P137" s="6"/>
    </row>
    <row r="138" spans="7:16" s="10" customFormat="1">
      <c r="G138" s="6"/>
      <c r="H138" s="6"/>
      <c r="I138" s="6"/>
      <c r="J138" s="77"/>
      <c r="K138" s="77"/>
      <c r="L138" s="77"/>
      <c r="M138" s="77"/>
      <c r="N138" s="77"/>
      <c r="O138" s="77"/>
      <c r="P138" s="6"/>
    </row>
    <row r="139" spans="7:16" s="10" customFormat="1">
      <c r="G139" s="6"/>
      <c r="H139" s="6"/>
      <c r="I139" s="6"/>
      <c r="J139" s="77"/>
      <c r="K139" s="77"/>
      <c r="L139" s="77"/>
      <c r="M139" s="77"/>
      <c r="N139" s="77"/>
      <c r="O139" s="77"/>
      <c r="P139" s="6"/>
    </row>
    <row r="140" spans="7:16" s="10" customFormat="1">
      <c r="G140" s="6"/>
      <c r="H140" s="6"/>
      <c r="I140" s="6"/>
      <c r="J140" s="77"/>
      <c r="K140" s="77"/>
      <c r="L140" s="77"/>
      <c r="M140" s="77"/>
      <c r="N140" s="77"/>
      <c r="O140" s="77"/>
      <c r="P140" s="6"/>
    </row>
    <row r="141" spans="7:16" s="10" customFormat="1">
      <c r="G141" s="6"/>
      <c r="H141" s="6"/>
      <c r="I141" s="6"/>
      <c r="J141" s="77"/>
      <c r="K141" s="77"/>
      <c r="L141" s="77"/>
      <c r="M141" s="77"/>
      <c r="N141" s="77"/>
      <c r="O141" s="77"/>
      <c r="P141" s="6"/>
    </row>
    <row r="142" spans="7:16" s="10" customFormat="1">
      <c r="G142" s="6"/>
      <c r="H142" s="6"/>
      <c r="I142" s="6"/>
      <c r="J142" s="77"/>
      <c r="K142" s="77"/>
      <c r="L142" s="77"/>
      <c r="M142" s="77"/>
      <c r="N142" s="77"/>
      <c r="O142" s="77"/>
      <c r="P142" s="6"/>
    </row>
    <row r="143" spans="7:16" s="10" customFormat="1">
      <c r="G143" s="6"/>
      <c r="H143" s="6"/>
      <c r="I143" s="6"/>
      <c r="J143" s="77"/>
      <c r="K143" s="77"/>
      <c r="L143" s="77"/>
      <c r="M143" s="77"/>
      <c r="N143" s="77"/>
      <c r="O143" s="77"/>
      <c r="P143" s="6"/>
    </row>
    <row r="144" spans="7:16" s="10" customFormat="1">
      <c r="G144" s="6"/>
      <c r="H144" s="6"/>
      <c r="I144" s="6"/>
      <c r="J144" s="77"/>
      <c r="K144" s="77"/>
      <c r="L144" s="77"/>
      <c r="M144" s="77"/>
      <c r="N144" s="77"/>
      <c r="O144" s="77"/>
      <c r="P144" s="6"/>
    </row>
    <row r="145" spans="7:16" s="10" customFormat="1">
      <c r="G145" s="6"/>
      <c r="H145" s="6"/>
      <c r="I145" s="6"/>
      <c r="J145" s="77"/>
      <c r="K145" s="77"/>
      <c r="L145" s="77"/>
      <c r="M145" s="77"/>
      <c r="N145" s="77"/>
      <c r="O145" s="77"/>
      <c r="P145" s="6"/>
    </row>
    <row r="146" spans="7:16" s="10" customFormat="1">
      <c r="G146" s="6"/>
      <c r="H146" s="6"/>
      <c r="I146" s="6"/>
      <c r="J146" s="77"/>
      <c r="K146" s="77"/>
      <c r="L146" s="77"/>
      <c r="M146" s="77"/>
      <c r="N146" s="77"/>
      <c r="O146" s="77"/>
      <c r="P146" s="6"/>
    </row>
    <row r="147" spans="7:16" s="10" customFormat="1">
      <c r="G147" s="6"/>
      <c r="H147" s="6"/>
      <c r="I147" s="6"/>
      <c r="J147" s="77"/>
      <c r="K147" s="77"/>
      <c r="L147" s="77"/>
      <c r="M147" s="77"/>
      <c r="N147" s="77"/>
      <c r="O147" s="77"/>
      <c r="P147" s="6"/>
    </row>
    <row r="148" spans="7:16" s="10" customFormat="1">
      <c r="G148" s="6"/>
      <c r="H148" s="6"/>
      <c r="I148" s="6"/>
      <c r="J148" s="77"/>
      <c r="K148" s="77"/>
      <c r="L148" s="77"/>
      <c r="M148" s="77"/>
      <c r="N148" s="77"/>
      <c r="O148" s="77"/>
      <c r="P148" s="6"/>
    </row>
    <row r="149" spans="7:16" s="10" customFormat="1">
      <c r="G149" s="6"/>
      <c r="H149" s="6"/>
      <c r="I149" s="6"/>
      <c r="J149" s="77"/>
      <c r="K149" s="77"/>
      <c r="L149" s="77"/>
      <c r="M149" s="77"/>
      <c r="N149" s="77"/>
      <c r="O149" s="77"/>
      <c r="P149" s="6"/>
    </row>
    <row r="150" spans="7:16" s="10" customFormat="1">
      <c r="G150" s="6"/>
      <c r="H150" s="6"/>
      <c r="I150" s="6"/>
      <c r="J150" s="77"/>
      <c r="K150" s="77"/>
      <c r="L150" s="77"/>
      <c r="M150" s="77"/>
      <c r="N150" s="77"/>
      <c r="O150" s="77"/>
      <c r="P150" s="6"/>
    </row>
    <row r="151" spans="7:16" s="10" customFormat="1">
      <c r="G151" s="6"/>
      <c r="H151" s="6"/>
      <c r="I151" s="6"/>
      <c r="J151" s="77"/>
      <c r="K151" s="77"/>
      <c r="L151" s="77"/>
      <c r="M151" s="77"/>
      <c r="N151" s="77"/>
      <c r="O151" s="77"/>
      <c r="P151" s="6"/>
    </row>
    <row r="152" spans="7:16" s="10" customFormat="1">
      <c r="G152" s="6"/>
      <c r="H152" s="6"/>
      <c r="I152" s="6"/>
      <c r="J152" s="77"/>
      <c r="K152" s="77"/>
      <c r="L152" s="77"/>
      <c r="M152" s="77"/>
      <c r="N152" s="77"/>
      <c r="O152" s="77"/>
      <c r="P152" s="6"/>
    </row>
    <row r="153" spans="7:16" s="10" customFormat="1">
      <c r="G153" s="6"/>
      <c r="H153" s="6"/>
      <c r="I153" s="6"/>
      <c r="J153" s="77"/>
      <c r="K153" s="77"/>
      <c r="L153" s="77"/>
      <c r="M153" s="77"/>
      <c r="N153" s="77"/>
      <c r="O153" s="77"/>
      <c r="P153" s="6"/>
    </row>
    <row r="154" spans="7:16" s="10" customFormat="1">
      <c r="G154" s="6"/>
      <c r="H154" s="6"/>
      <c r="I154" s="6"/>
      <c r="J154" s="77"/>
      <c r="K154" s="77"/>
      <c r="L154" s="77"/>
      <c r="M154" s="77"/>
      <c r="N154" s="77"/>
      <c r="O154" s="77"/>
      <c r="P154" s="6"/>
    </row>
    <row r="155" spans="7:16" s="10" customFormat="1">
      <c r="G155" s="6"/>
      <c r="H155" s="6"/>
      <c r="I155" s="6"/>
      <c r="J155" s="77"/>
      <c r="K155" s="77"/>
      <c r="L155" s="77"/>
      <c r="M155" s="77"/>
      <c r="N155" s="77"/>
      <c r="O155" s="77"/>
      <c r="P155" s="6"/>
    </row>
    <row r="156" spans="7:16" s="10" customFormat="1">
      <c r="G156" s="6"/>
      <c r="H156" s="6"/>
      <c r="I156" s="6"/>
      <c r="J156" s="77"/>
      <c r="K156" s="77"/>
      <c r="L156" s="77"/>
      <c r="M156" s="77"/>
      <c r="N156" s="77"/>
      <c r="O156" s="77"/>
      <c r="P156" s="6"/>
    </row>
  </sheetData>
  <sheetProtection password="C74C" sheet="1" objects="1" scenarios="1" formatCells="0"/>
  <mergeCells count="23">
    <mergeCell ref="G11:I11"/>
    <mergeCell ref="G19:I19"/>
    <mergeCell ref="G20:I20"/>
    <mergeCell ref="G15:I15"/>
    <mergeCell ref="B32:D32"/>
    <mergeCell ref="G12:I12"/>
    <mergeCell ref="G22:I22"/>
    <mergeCell ref="G23:I23"/>
    <mergeCell ref="G24:I24"/>
    <mergeCell ref="G13:I13"/>
    <mergeCell ref="G14:I14"/>
    <mergeCell ref="G16:I16"/>
    <mergeCell ref="G17:I17"/>
    <mergeCell ref="B12:B18"/>
    <mergeCell ref="B19:B21"/>
    <mergeCell ref="B22:B25"/>
    <mergeCell ref="C2:E2"/>
    <mergeCell ref="D10:F10"/>
    <mergeCell ref="F4:I4"/>
    <mergeCell ref="F5:I5"/>
    <mergeCell ref="F6:I6"/>
    <mergeCell ref="F7:I7"/>
    <mergeCell ref="F3:I3"/>
  </mergeCells>
  <phoneticPr fontId="0" type="noConversion"/>
  <dataValidations count="7">
    <dataValidation type="decimal" allowBlank="1" showInputMessage="1" showErrorMessage="1" sqref="E28:E30">
      <formula1>0</formula1>
      <formula2>100</formula2>
    </dataValidation>
    <dataValidation type="whole" allowBlank="1" showInputMessage="1" showErrorMessage="1" sqref="D28:D30">
      <formula1>0</formula1>
      <formula2>3</formula2>
    </dataValidation>
    <dataValidation type="decimal" allowBlank="1" showInputMessage="1" showErrorMessage="1" sqref="E24:E25 F25 F18 E14:E18 E21:F21">
      <formula1>0</formula1>
      <formula2>5</formula2>
    </dataValidation>
    <dataValidation type="list" allowBlank="1" showInputMessage="1" showErrorMessage="1" sqref="C6:D7 C4:D4">
      <formula1>$O$1:$O$11</formula1>
    </dataValidation>
    <dataValidation type="list" allowBlank="1" showInputMessage="1" showErrorMessage="1" sqref="F12">
      <formula1>$N$1:$N$9</formula1>
    </dataValidation>
    <dataValidation type="list" allowBlank="1" showInputMessage="1" showErrorMessage="1" sqref="C28:C30 D12:D17 D19:D24">
      <formula1>$M$1:$M$2</formula1>
    </dataValidation>
    <dataValidation type="list" allowBlank="1" showInputMessage="1" showErrorMessage="1" sqref="E4:E7 F13:F17 F19:F20 F22:F24">
      <formula1>$N$1:$N$10</formula1>
    </dataValidation>
  </dataValidations>
  <hyperlinks>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ignoredErrors>
    <ignoredError sqref="J12 E19" unlockedFormula="1"/>
  </ignoredErrors>
  <drawing r:id="rId2"/>
  <legacyDrawing r:id="rId3"/>
</worksheet>
</file>

<file path=xl/worksheets/sheet7.xml><?xml version="1.0" encoding="utf-8"?>
<worksheet xmlns="http://schemas.openxmlformats.org/spreadsheetml/2006/main" xmlns:r="http://schemas.openxmlformats.org/officeDocument/2006/relationships">
  <sheetPr codeName="Sheet12">
    <pageSetUpPr autoPageBreaks="0"/>
  </sheetPr>
  <dimension ref="A1:Q156"/>
  <sheetViews>
    <sheetView showGridLines="0" topLeftCell="A22" zoomScale="80" zoomScaleNormal="80" workbookViewId="0">
      <selection activeCell="E29" sqref="E29"/>
    </sheetView>
  </sheetViews>
  <sheetFormatPr defaultColWidth="9" defaultRowHeight="12.75"/>
  <cols>
    <col min="1" max="1" width="1.28515625" style="4" customWidth="1"/>
    <col min="2" max="2" width="17.7109375" style="4" customWidth="1"/>
    <col min="3" max="3" width="24.140625" style="4" customWidth="1"/>
    <col min="4" max="4" width="11.85546875" style="4" customWidth="1"/>
    <col min="5" max="5" width="13.42578125" style="4" customWidth="1"/>
    <col min="6" max="6" width="14.42578125" style="4" customWidth="1"/>
    <col min="7" max="7" width="15.28515625" style="6" customWidth="1"/>
    <col min="8" max="8" width="12.5703125" style="6" customWidth="1"/>
    <col min="9" max="9" width="10.7109375" style="6" customWidth="1"/>
    <col min="10" max="10" width="18.7109375" style="77" hidden="1" customWidth="1"/>
    <col min="11" max="11" width="28" style="77" hidden="1" customWidth="1"/>
    <col min="12" max="12" width="12.140625" style="77" hidden="1" customWidth="1"/>
    <col min="13" max="13" width="11.28515625" style="77" hidden="1" customWidth="1"/>
    <col min="14" max="14" width="16.7109375" style="77" hidden="1" customWidth="1"/>
    <col min="15" max="15" width="11.42578125" style="77" hidden="1" customWidth="1"/>
    <col min="16" max="16" width="9" style="6" customWidth="1"/>
    <col min="17" max="17" width="9" style="10" customWidth="1"/>
    <col min="18" max="18" width="11.5703125" style="4" bestFit="1" customWidth="1"/>
    <col min="19" max="19" width="14.42578125" style="4" bestFit="1" customWidth="1"/>
    <col min="20" max="20" width="26.140625" style="4" customWidth="1"/>
    <col min="21" max="24" width="9" style="4" customWidth="1"/>
    <col min="25" max="25" width="14.42578125" style="4" bestFit="1" customWidth="1"/>
    <col min="26" max="16384" width="9" style="4"/>
  </cols>
  <sheetData>
    <row r="1" spans="1:17" ht="13.5" thickBot="1">
      <c r="M1" s="76" t="s">
        <v>33</v>
      </c>
      <c r="N1" s="76">
        <v>1</v>
      </c>
      <c r="O1" s="76">
        <v>0</v>
      </c>
    </row>
    <row r="2" spans="1:17" ht="19.5" customHeight="1" thickBot="1">
      <c r="B2" s="411" t="str">
        <f>'Reference State'!B18&amp;" Zone"</f>
        <v>Lower Zone</v>
      </c>
      <c r="C2" s="506" t="s">
        <v>71</v>
      </c>
      <c r="D2" s="507"/>
      <c r="E2" s="508"/>
      <c r="F2" s="412"/>
      <c r="G2" s="413"/>
      <c r="H2" s="413"/>
      <c r="I2" s="413"/>
      <c r="M2" s="76" t="s">
        <v>77</v>
      </c>
      <c r="N2" s="76">
        <v>1.5</v>
      </c>
      <c r="O2" s="76">
        <v>0.5</v>
      </c>
    </row>
    <row r="3" spans="1:17" ht="26.25" thickBot="1">
      <c r="A3" s="414"/>
      <c r="B3" s="415" t="s">
        <v>50</v>
      </c>
      <c r="C3" s="416" t="s">
        <v>17</v>
      </c>
      <c r="D3" s="416" t="s">
        <v>16</v>
      </c>
      <c r="E3" s="417" t="s">
        <v>70</v>
      </c>
      <c r="F3" s="521" t="s">
        <v>96</v>
      </c>
      <c r="G3" s="522"/>
      <c r="H3" s="522"/>
      <c r="I3" s="523"/>
      <c r="L3" s="82"/>
      <c r="M3" s="78"/>
      <c r="N3" s="78">
        <v>2</v>
      </c>
      <c r="O3" s="76">
        <v>1</v>
      </c>
      <c r="P3" s="4"/>
      <c r="Q3" s="4"/>
    </row>
    <row r="4" spans="1:17" ht="53.25" customHeight="1">
      <c r="A4" s="418"/>
      <c r="B4" s="419" t="s">
        <v>4</v>
      </c>
      <c r="C4" s="140">
        <v>0.5</v>
      </c>
      <c r="D4" s="141">
        <v>0.5</v>
      </c>
      <c r="E4" s="141">
        <v>4</v>
      </c>
      <c r="F4" s="512" t="s">
        <v>251</v>
      </c>
      <c r="G4" s="513"/>
      <c r="H4" s="513"/>
      <c r="I4" s="514"/>
      <c r="L4" s="82"/>
      <c r="M4" s="78"/>
      <c r="N4" s="78">
        <v>2.5</v>
      </c>
      <c r="O4" s="78">
        <v>1.5</v>
      </c>
      <c r="P4" s="4"/>
      <c r="Q4" s="4"/>
    </row>
    <row r="5" spans="1:17" ht="30" customHeight="1">
      <c r="A5" s="420"/>
      <c r="B5" s="421" t="s">
        <v>2</v>
      </c>
      <c r="C5" s="314">
        <v>0.5</v>
      </c>
      <c r="D5" s="143" t="s">
        <v>102</v>
      </c>
      <c r="E5" s="144">
        <v>4</v>
      </c>
      <c r="F5" s="515" t="s">
        <v>242</v>
      </c>
      <c r="G5" s="516"/>
      <c r="H5" s="516"/>
      <c r="I5" s="517"/>
      <c r="L5" s="82"/>
      <c r="M5" s="78"/>
      <c r="N5" s="78">
        <v>3</v>
      </c>
      <c r="O5" s="78">
        <v>2</v>
      </c>
      <c r="P5" s="4"/>
      <c r="Q5" s="4"/>
    </row>
    <row r="6" spans="1:17" ht="30" customHeight="1">
      <c r="A6" s="420"/>
      <c r="B6" s="421" t="s">
        <v>8</v>
      </c>
      <c r="C6" s="142">
        <v>0.5</v>
      </c>
      <c r="D6" s="144">
        <v>3</v>
      </c>
      <c r="E6" s="144">
        <v>3</v>
      </c>
      <c r="F6" s="515" t="s">
        <v>252</v>
      </c>
      <c r="G6" s="516"/>
      <c r="H6" s="516"/>
      <c r="I6" s="517"/>
      <c r="L6" s="82"/>
      <c r="M6" s="78"/>
      <c r="N6" s="78">
        <v>3.5</v>
      </c>
      <c r="O6" s="78">
        <v>2.5</v>
      </c>
      <c r="P6" s="4"/>
      <c r="Q6" s="4"/>
    </row>
    <row r="7" spans="1:17" ht="30" customHeight="1" thickBot="1">
      <c r="A7" s="418"/>
      <c r="B7" s="421" t="s">
        <v>3</v>
      </c>
      <c r="C7" s="145">
        <v>0</v>
      </c>
      <c r="D7" s="146">
        <v>0</v>
      </c>
      <c r="E7" s="146">
        <v>3</v>
      </c>
      <c r="F7" s="518" t="s">
        <v>244</v>
      </c>
      <c r="G7" s="519"/>
      <c r="H7" s="519"/>
      <c r="I7" s="520"/>
      <c r="L7" s="82"/>
      <c r="M7" s="78"/>
      <c r="N7" s="78">
        <v>4</v>
      </c>
      <c r="O7" s="78">
        <v>3</v>
      </c>
      <c r="P7" s="4"/>
      <c r="Q7" s="4"/>
    </row>
    <row r="8" spans="1:17" ht="30" customHeight="1" thickBot="1">
      <c r="A8" s="418"/>
      <c r="B8" s="422" t="s">
        <v>35</v>
      </c>
      <c r="C8" s="423"/>
      <c r="D8" s="424"/>
      <c r="E8" s="425">
        <f>AVERAGE(E4:E7)</f>
        <v>3.5</v>
      </c>
      <c r="F8" s="424"/>
      <c r="G8" s="426"/>
      <c r="H8" s="426"/>
      <c r="I8" s="427"/>
      <c r="M8" s="76"/>
      <c r="N8" s="78">
        <v>4.5</v>
      </c>
      <c r="O8" s="78">
        <v>3.5</v>
      </c>
      <c r="P8" s="4"/>
      <c r="Q8" s="4"/>
    </row>
    <row r="9" spans="1:17" ht="13.5" thickBot="1">
      <c r="A9" s="428"/>
      <c r="B9" s="429"/>
      <c r="C9" s="430"/>
      <c r="D9" s="430"/>
      <c r="E9" s="430"/>
      <c r="F9" s="430"/>
      <c r="M9" s="76"/>
      <c r="N9" s="78">
        <v>5</v>
      </c>
      <c r="O9" s="78">
        <v>4</v>
      </c>
      <c r="P9" s="4"/>
      <c r="Q9" s="4"/>
    </row>
    <row r="10" spans="1:17" ht="22.5" customHeight="1" thickBot="1">
      <c r="A10" s="431"/>
      <c r="B10" s="432" t="str">
        <f>B2</f>
        <v>Lower Zone</v>
      </c>
      <c r="C10" s="6"/>
      <c r="D10" s="509" t="s">
        <v>19</v>
      </c>
      <c r="E10" s="510"/>
      <c r="F10" s="511"/>
      <c r="L10" s="82"/>
      <c r="M10" s="76"/>
      <c r="N10" s="76"/>
      <c r="O10" s="78">
        <v>4.5</v>
      </c>
    </row>
    <row r="11" spans="1:17" ht="26.25" thickBot="1">
      <c r="A11" s="431"/>
      <c r="B11" s="433" t="s">
        <v>13</v>
      </c>
      <c r="C11" s="434" t="s">
        <v>9</v>
      </c>
      <c r="D11" s="417" t="s">
        <v>18</v>
      </c>
      <c r="E11" s="435" t="s">
        <v>72</v>
      </c>
      <c r="F11" s="435" t="s">
        <v>14</v>
      </c>
      <c r="G11" s="524" t="s">
        <v>96</v>
      </c>
      <c r="H11" s="525"/>
      <c r="I11" s="526"/>
      <c r="L11" s="82"/>
      <c r="M11" s="76"/>
      <c r="N11" s="76"/>
      <c r="O11" s="76">
        <v>5</v>
      </c>
    </row>
    <row r="12" spans="1:17" ht="47.25" customHeight="1">
      <c r="A12" s="420"/>
      <c r="B12" s="552" t="str">
        <f>'Marginal Zone'!B12:B18</f>
        <v>WOODY</v>
      </c>
      <c r="C12" s="436" t="s">
        <v>1</v>
      </c>
      <c r="D12" s="318" t="s">
        <v>157</v>
      </c>
      <c r="E12" s="317">
        <f>VLOOKUP(ABS('Ref State Cover'!D5-'Ref State Cover'!D12),'Rating Guide'!$F$34:$G$44,2)</f>
        <v>0.5</v>
      </c>
      <c r="F12" s="84">
        <v>4</v>
      </c>
      <c r="G12" s="538" t="s">
        <v>253</v>
      </c>
      <c r="H12" s="539"/>
      <c r="I12" s="540"/>
      <c r="J12" s="77">
        <f t="shared" ref="J12:J17" si="0">IF(D12="Y",E12,IF(D12="N",""))</f>
        <v>0.5</v>
      </c>
      <c r="K12" s="77">
        <f t="shared" ref="K12:K17" si="1">IF(D12="Y",F12,IF(D12="N",""))</f>
        <v>4</v>
      </c>
      <c r="L12" s="82"/>
      <c r="M12" s="76"/>
      <c r="N12" s="76"/>
      <c r="O12" s="76"/>
    </row>
    <row r="13" spans="1:17" ht="30" customHeight="1">
      <c r="A13" s="420"/>
      <c r="B13" s="553"/>
      <c r="C13" s="437" t="s">
        <v>0</v>
      </c>
      <c r="D13" s="85" t="s">
        <v>157</v>
      </c>
      <c r="E13" s="475">
        <f>IF(D13="y",E12,"")</f>
        <v>0.5</v>
      </c>
      <c r="F13" s="86">
        <v>3</v>
      </c>
      <c r="G13" s="533" t="s">
        <v>246</v>
      </c>
      <c r="H13" s="534"/>
      <c r="I13" s="535"/>
      <c r="J13" s="77">
        <f t="shared" si="0"/>
        <v>0.5</v>
      </c>
      <c r="K13" s="77">
        <f t="shared" si="1"/>
        <v>3</v>
      </c>
      <c r="L13" s="82"/>
      <c r="M13" s="79"/>
      <c r="N13" s="79"/>
      <c r="O13" s="79"/>
      <c r="P13" s="4"/>
      <c r="Q13" s="4"/>
    </row>
    <row r="14" spans="1:17" ht="33.75" customHeight="1">
      <c r="A14" s="420"/>
      <c r="B14" s="553"/>
      <c r="C14" s="437" t="s">
        <v>38</v>
      </c>
      <c r="D14" s="85" t="s">
        <v>224</v>
      </c>
      <c r="E14" s="315"/>
      <c r="F14" s="86"/>
      <c r="G14" s="533"/>
      <c r="H14" s="534"/>
      <c r="I14" s="535"/>
      <c r="J14" s="77" t="str">
        <f t="shared" si="0"/>
        <v/>
      </c>
      <c r="K14" s="77" t="str">
        <f t="shared" si="1"/>
        <v/>
      </c>
      <c r="L14" s="82"/>
      <c r="M14" s="79"/>
      <c r="N14" s="79"/>
      <c r="O14" s="79"/>
      <c r="P14" s="4"/>
      <c r="Q14" s="4"/>
    </row>
    <row r="15" spans="1:17" ht="41.25" customHeight="1">
      <c r="A15" s="420"/>
      <c r="B15" s="553"/>
      <c r="C15" s="437" t="s">
        <v>37</v>
      </c>
      <c r="D15" s="85" t="s">
        <v>157</v>
      </c>
      <c r="E15" s="159">
        <v>0.5</v>
      </c>
      <c r="F15" s="86">
        <v>4</v>
      </c>
      <c r="G15" s="533" t="s">
        <v>254</v>
      </c>
      <c r="H15" s="534"/>
      <c r="I15" s="535"/>
      <c r="J15" s="77">
        <f t="shared" si="0"/>
        <v>0.5</v>
      </c>
      <c r="K15" s="77">
        <f t="shared" si="1"/>
        <v>4</v>
      </c>
      <c r="L15" s="82"/>
      <c r="M15" s="79"/>
      <c r="N15" s="79"/>
      <c r="O15" s="79"/>
      <c r="P15" s="4"/>
      <c r="Q15" s="4"/>
    </row>
    <row r="16" spans="1:17" ht="68.25" customHeight="1">
      <c r="A16" s="420"/>
      <c r="B16" s="553"/>
      <c r="C16" s="437" t="s">
        <v>36</v>
      </c>
      <c r="D16" s="85" t="s">
        <v>224</v>
      </c>
      <c r="E16" s="315"/>
      <c r="F16" s="86"/>
      <c r="G16" s="533"/>
      <c r="H16" s="534"/>
      <c r="I16" s="535"/>
      <c r="J16" s="77" t="str">
        <f t="shared" si="0"/>
        <v/>
      </c>
      <c r="K16" s="77" t="str">
        <f t="shared" si="1"/>
        <v/>
      </c>
      <c r="L16" s="82"/>
      <c r="M16" s="79"/>
      <c r="N16" s="79"/>
      <c r="O16" s="79"/>
      <c r="P16" s="4"/>
      <c r="Q16" s="4"/>
    </row>
    <row r="17" spans="1:17" ht="86.25" customHeight="1" thickBot="1">
      <c r="A17" s="420"/>
      <c r="B17" s="553"/>
      <c r="C17" s="438" t="s">
        <v>34</v>
      </c>
      <c r="D17" s="87" t="s">
        <v>157</v>
      </c>
      <c r="E17" s="316">
        <v>0.5</v>
      </c>
      <c r="F17" s="88">
        <v>3</v>
      </c>
      <c r="G17" s="647" t="s">
        <v>255</v>
      </c>
      <c r="H17" s="642"/>
      <c r="I17" s="643"/>
      <c r="J17" s="77">
        <f t="shared" si="0"/>
        <v>0.5</v>
      </c>
      <c r="K17" s="77">
        <f t="shared" si="1"/>
        <v>3</v>
      </c>
      <c r="L17" s="82"/>
      <c r="O17" s="80"/>
      <c r="P17" s="9"/>
    </row>
    <row r="18" spans="1:17" ht="30" customHeight="1" thickBot="1">
      <c r="A18" s="420"/>
      <c r="B18" s="554"/>
      <c r="C18" s="439"/>
      <c r="D18" s="440"/>
      <c r="E18" s="441">
        <f>IF(J18&gt;0,SUM(J12:J17)/J18,"")</f>
        <v>0.5</v>
      </c>
      <c r="F18" s="442">
        <f>IF(K18&gt;0,SUM(K12:K17)/K18,"")</f>
        <v>3.5</v>
      </c>
      <c r="G18" s="426"/>
      <c r="H18" s="426"/>
      <c r="I18" s="427"/>
      <c r="J18" s="80">
        <f>COUNT(J12:J17)</f>
        <v>4</v>
      </c>
      <c r="K18" s="80">
        <f>COUNT(K12:K17)</f>
        <v>4</v>
      </c>
      <c r="L18" s="82"/>
      <c r="O18" s="80"/>
      <c r="P18" s="9"/>
    </row>
    <row r="19" spans="1:17" ht="81" customHeight="1">
      <c r="A19" s="420"/>
      <c r="B19" s="555" t="str">
        <f>'Marginal Zone'!B19:B21</f>
        <v>SPECIAL CATEGORY (eg Reeds, Palmiet)</v>
      </c>
      <c r="C19" s="436" t="s">
        <v>1</v>
      </c>
      <c r="D19" s="83" t="s">
        <v>157</v>
      </c>
      <c r="E19" s="317">
        <f>VLOOKUP(ABS('Ref State Cover'!D20-'Ref State Cover'!D27),'Rating Guide'!$F$34:$G$44,2)</f>
        <v>1</v>
      </c>
      <c r="F19" s="84">
        <v>3</v>
      </c>
      <c r="G19" s="527" t="s">
        <v>256</v>
      </c>
      <c r="H19" s="528"/>
      <c r="I19" s="529"/>
      <c r="J19" s="77">
        <f>IF(D19="Y",E19,IF(D19="N",""))</f>
        <v>1</v>
      </c>
      <c r="K19" s="77">
        <f>IF(D19="Y",F19,IF(D19="N",""))</f>
        <v>3</v>
      </c>
      <c r="L19" s="82"/>
      <c r="O19" s="80"/>
      <c r="P19" s="9"/>
    </row>
    <row r="20" spans="1:17" ht="30" customHeight="1" thickBot="1">
      <c r="A20" s="420"/>
      <c r="B20" s="556"/>
      <c r="C20" s="438" t="s">
        <v>0</v>
      </c>
      <c r="D20" s="87" t="s">
        <v>224</v>
      </c>
      <c r="E20" s="475" t="str">
        <f>IF(D20="y",E19,"")</f>
        <v/>
      </c>
      <c r="F20" s="88"/>
      <c r="G20" s="530"/>
      <c r="H20" s="531"/>
      <c r="I20" s="532"/>
      <c r="J20" s="77" t="str">
        <f>IF(D20="Y",E20,IF(D20="N",""))</f>
        <v/>
      </c>
      <c r="K20" s="77" t="str">
        <f>IF(D20="Y",F20,IF(D20="N",""))</f>
        <v/>
      </c>
      <c r="L20" s="82"/>
      <c r="O20" s="80"/>
      <c r="P20" s="9"/>
    </row>
    <row r="21" spans="1:17" ht="30" customHeight="1" thickBot="1">
      <c r="A21" s="420"/>
      <c r="B21" s="557"/>
      <c r="C21" s="439"/>
      <c r="D21" s="445"/>
      <c r="E21" s="441">
        <f>IF(J21&gt;0,SUM(J19:J20)/J21,"")</f>
        <v>1</v>
      </c>
      <c r="F21" s="442">
        <f>IF(K21&gt;0,SUM(K19:K20)/K21,"")</f>
        <v>3</v>
      </c>
      <c r="G21" s="426"/>
      <c r="H21" s="426"/>
      <c r="I21" s="427"/>
      <c r="J21" s="80">
        <f>COUNT(J19:J20)</f>
        <v>1</v>
      </c>
      <c r="K21" s="80">
        <f>COUNT(K19:K20)</f>
        <v>1</v>
      </c>
      <c r="L21" s="82"/>
      <c r="O21" s="80"/>
      <c r="P21" s="9"/>
    </row>
    <row r="22" spans="1:17" ht="82.5" customHeight="1">
      <c r="A22" s="420"/>
      <c r="B22" s="555" t="str">
        <f>'Marginal Zone'!B22:B25</f>
        <v>NON-WOODY (Excl Reeds)</v>
      </c>
      <c r="C22" s="436" t="s">
        <v>1</v>
      </c>
      <c r="D22" s="83" t="s">
        <v>157</v>
      </c>
      <c r="E22" s="317">
        <f>VLOOKUP(ABS('Ref State Cover'!M20-'Ref State Cover'!M27),'Rating Guide'!$F$34:$G$44,2)</f>
        <v>1.5</v>
      </c>
      <c r="F22" s="84">
        <v>3</v>
      </c>
      <c r="G22" s="541" t="s">
        <v>257</v>
      </c>
      <c r="H22" s="542"/>
      <c r="I22" s="543"/>
      <c r="J22" s="77">
        <f>IF(D22="Y",E22,IF(D22="N",""))</f>
        <v>1.5</v>
      </c>
      <c r="K22" s="77">
        <f>IF(D22="Y",F22,IF(D22="N",""))</f>
        <v>3</v>
      </c>
      <c r="L22" s="82"/>
      <c r="O22" s="80"/>
      <c r="P22" s="9"/>
    </row>
    <row r="23" spans="1:17" ht="30" customHeight="1">
      <c r="A23" s="420"/>
      <c r="B23" s="556"/>
      <c r="C23" s="437" t="s">
        <v>0</v>
      </c>
      <c r="D23" s="85" t="s">
        <v>224</v>
      </c>
      <c r="E23" s="475" t="str">
        <f>IF(D23="y",E22,"")</f>
        <v/>
      </c>
      <c r="F23" s="86"/>
      <c r="G23" s="533"/>
      <c r="H23" s="534"/>
      <c r="I23" s="535"/>
      <c r="J23" s="77" t="str">
        <f>IF(D23="Y",E23,IF(D23="N",""))</f>
        <v/>
      </c>
      <c r="K23" s="77" t="str">
        <f>IF(D23="Y",F23,IF(D23="N",""))</f>
        <v/>
      </c>
      <c r="L23" s="82"/>
      <c r="O23" s="80"/>
      <c r="P23" s="9"/>
    </row>
    <row r="24" spans="1:17" ht="66" customHeight="1" thickBot="1">
      <c r="A24" s="420"/>
      <c r="B24" s="556"/>
      <c r="C24" s="438" t="s">
        <v>34</v>
      </c>
      <c r="D24" s="87" t="s">
        <v>157</v>
      </c>
      <c r="E24" s="316">
        <v>2</v>
      </c>
      <c r="F24" s="88">
        <v>3</v>
      </c>
      <c r="G24" s="644" t="s">
        <v>258</v>
      </c>
      <c r="H24" s="645"/>
      <c r="I24" s="646"/>
      <c r="J24" s="77">
        <f>IF(D24="Y",E24,IF(D24="N",""))</f>
        <v>2</v>
      </c>
      <c r="K24" s="77">
        <f>IF(D24="Y",F24,IF(D24="N",""))</f>
        <v>3</v>
      </c>
      <c r="L24" s="82"/>
      <c r="O24" s="80"/>
      <c r="P24" s="9"/>
    </row>
    <row r="25" spans="1:17" ht="30" customHeight="1" thickBot="1">
      <c r="A25" s="420"/>
      <c r="B25" s="557"/>
      <c r="C25" s="446"/>
      <c r="D25" s="440"/>
      <c r="E25" s="441">
        <f>IF(J25&gt;0,SUM(J22:J24)/J25,"")</f>
        <v>1.75</v>
      </c>
      <c r="F25" s="442">
        <f>IF(K25&gt;0,SUM(K22:K24)/K25,"")</f>
        <v>3</v>
      </c>
      <c r="G25" s="426"/>
      <c r="H25" s="426"/>
      <c r="I25" s="427"/>
      <c r="J25" s="80">
        <f>COUNT(J22:J24)</f>
        <v>2</v>
      </c>
      <c r="K25" s="80">
        <f>COUNT(K22:K24)</f>
        <v>2</v>
      </c>
      <c r="L25" s="82"/>
      <c r="O25" s="80"/>
      <c r="P25" s="9"/>
    </row>
    <row r="26" spans="1:17" ht="13.5" thickBot="1">
      <c r="A26" s="420"/>
      <c r="B26" s="447"/>
      <c r="C26" s="413"/>
      <c r="D26" s="77"/>
      <c r="E26" s="77"/>
      <c r="F26" s="77"/>
      <c r="G26" s="413"/>
      <c r="H26" s="413"/>
      <c r="I26" s="413"/>
      <c r="J26" s="80"/>
      <c r="K26" s="80"/>
      <c r="L26" s="82"/>
      <c r="O26" s="80"/>
      <c r="P26" s="9"/>
    </row>
    <row r="27" spans="1:17" ht="28.5" customHeight="1" thickBot="1">
      <c r="B27" s="448" t="s">
        <v>13</v>
      </c>
      <c r="C27" s="449" t="s">
        <v>18</v>
      </c>
      <c r="D27" s="449" t="s">
        <v>76</v>
      </c>
      <c r="E27" s="450" t="s">
        <v>6</v>
      </c>
      <c r="F27" s="450" t="s">
        <v>5</v>
      </c>
      <c r="G27" s="449" t="s">
        <v>7</v>
      </c>
      <c r="H27" s="449" t="s">
        <v>10</v>
      </c>
      <c r="I27" s="451"/>
      <c r="J27" s="406"/>
      <c r="K27" s="407"/>
      <c r="L27" s="407"/>
      <c r="P27" s="4"/>
      <c r="Q27" s="4"/>
    </row>
    <row r="28" spans="1:17" ht="39.950000000000003" customHeight="1">
      <c r="B28" s="452" t="str">
        <f>B12</f>
        <v>WOODY</v>
      </c>
      <c r="C28" s="160" t="s">
        <v>157</v>
      </c>
      <c r="D28" s="84">
        <v>3</v>
      </c>
      <c r="E28" s="84">
        <v>60</v>
      </c>
      <c r="F28" s="95">
        <f>IF(E18="","",E18)</f>
        <v>0.5</v>
      </c>
      <c r="G28" s="453">
        <f>IF(C28="N","",IF(C28="Y",F28*(E28/100)))</f>
        <v>0.3</v>
      </c>
      <c r="H28" s="96">
        <f>IF(C28="y",F18,"")</f>
        <v>3.5</v>
      </c>
      <c r="I28" s="345"/>
      <c r="K28" s="454">
        <f>IF(C28="y",(E28*5)/100,0)</f>
        <v>3</v>
      </c>
      <c r="P28" s="4"/>
      <c r="Q28" s="4"/>
    </row>
    <row r="29" spans="1:17" ht="39.950000000000003" customHeight="1">
      <c r="B29" s="455" t="str">
        <f>B19</f>
        <v>SPECIAL CATEGORY (eg Reeds, Palmiet)</v>
      </c>
      <c r="C29" s="161" t="s">
        <v>157</v>
      </c>
      <c r="D29" s="86">
        <v>2</v>
      </c>
      <c r="E29" s="86">
        <v>80</v>
      </c>
      <c r="F29" s="96">
        <f>IF(E21="","",E21)</f>
        <v>1</v>
      </c>
      <c r="G29" s="456">
        <f>IF(C29="N","",IF(C29="Y",F29*(E29/100)))</f>
        <v>0.8</v>
      </c>
      <c r="H29" s="96">
        <f>IF(C29="y",F21,"")</f>
        <v>3</v>
      </c>
      <c r="I29" s="344"/>
      <c r="K29" s="454">
        <f>IF(C29="y",(E29*5)/100,0)</f>
        <v>4</v>
      </c>
      <c r="P29" s="4"/>
      <c r="Q29" s="4"/>
    </row>
    <row r="30" spans="1:17" ht="39.950000000000003" customHeight="1" thickBot="1">
      <c r="B30" s="457" t="str">
        <f>B22</f>
        <v>NON-WOODY (Excl Reeds)</v>
      </c>
      <c r="C30" s="162" t="s">
        <v>157</v>
      </c>
      <c r="D30" s="88">
        <v>1</v>
      </c>
      <c r="E30" s="88">
        <v>100</v>
      </c>
      <c r="F30" s="97">
        <f>IF(E25="","",E25)</f>
        <v>1.75</v>
      </c>
      <c r="G30" s="458">
        <f>IF(C30="N","",IF(C30="Y",F30*(E30/100)))</f>
        <v>1.75</v>
      </c>
      <c r="H30" s="96">
        <f>IF(C30="y",F25,"")</f>
        <v>3</v>
      </c>
      <c r="I30" s="89"/>
      <c r="K30" s="454">
        <f>IF(C30="y",(E30*5)/100,0)</f>
        <v>5</v>
      </c>
      <c r="L30" s="81"/>
      <c r="M30" s="81"/>
      <c r="P30" s="4"/>
      <c r="Q30" s="4"/>
    </row>
    <row r="31" spans="1:17" ht="30" customHeight="1" thickBot="1">
      <c r="B31" s="423"/>
      <c r="C31" s="424"/>
      <c r="D31" s="424"/>
      <c r="E31" s="424"/>
      <c r="F31" s="424"/>
      <c r="G31" s="459">
        <f>SUM(G28:G30)</f>
        <v>2.85</v>
      </c>
      <c r="H31" s="460">
        <f>AVERAGE(H28:H30)</f>
        <v>3.1666666666666665</v>
      </c>
      <c r="I31" s="461"/>
      <c r="K31" s="77">
        <f>SUM(K28:K30)</f>
        <v>12</v>
      </c>
    </row>
    <row r="32" spans="1:17" ht="39" customHeight="1" thickBot="1">
      <c r="A32" s="462"/>
      <c r="B32" s="536" t="s">
        <v>170</v>
      </c>
      <c r="C32" s="537"/>
      <c r="D32" s="537"/>
      <c r="E32" s="463">
        <f>(G31/K31)*100</f>
        <v>23.75</v>
      </c>
      <c r="F32" s="79" t="str">
        <f>'RIPARIAN ZONE EC'!E20</f>
        <v>C</v>
      </c>
      <c r="G32" s="77"/>
      <c r="H32" s="77"/>
      <c r="I32" s="77"/>
    </row>
    <row r="33" spans="1:17" ht="12.95" customHeight="1">
      <c r="A33" s="462"/>
      <c r="B33" s="464"/>
      <c r="C33" s="465"/>
      <c r="D33" s="465"/>
      <c r="E33" s="466"/>
      <c r="F33" s="62"/>
      <c r="G33" s="8"/>
      <c r="H33" s="8"/>
      <c r="I33" s="8"/>
    </row>
    <row r="34" spans="1:17">
      <c r="A34" s="462"/>
      <c r="B34" s="464"/>
      <c r="C34" s="465"/>
      <c r="D34" s="465"/>
      <c r="E34" s="466"/>
      <c r="F34" s="62"/>
      <c r="G34" s="8"/>
      <c r="H34" s="8"/>
      <c r="I34" s="8"/>
    </row>
    <row r="35" spans="1:17">
      <c r="G35" s="10"/>
      <c r="H35" s="4"/>
      <c r="I35" s="4"/>
      <c r="J35" s="79"/>
      <c r="K35" s="79"/>
      <c r="L35" s="79"/>
      <c r="M35" s="79"/>
      <c r="N35" s="79"/>
      <c r="O35" s="79"/>
      <c r="P35" s="4"/>
      <c r="Q35" s="4"/>
    </row>
    <row r="36" spans="1:17" s="10" customFormat="1">
      <c r="J36" s="82"/>
      <c r="K36" s="82"/>
      <c r="L36" s="82"/>
      <c r="M36" s="82"/>
      <c r="N36" s="82"/>
      <c r="O36" s="82"/>
    </row>
    <row r="37" spans="1:17" s="10" customFormat="1" ht="14.25" customHeight="1">
      <c r="A37" s="4"/>
      <c r="B37" s="62"/>
      <c r="J37" s="82"/>
      <c r="K37" s="82"/>
      <c r="L37" s="82"/>
      <c r="M37" s="82"/>
      <c r="N37" s="82"/>
      <c r="O37" s="82"/>
    </row>
    <row r="38" spans="1:17" s="10" customFormat="1" ht="13.7" customHeight="1">
      <c r="A38" s="4"/>
      <c r="B38" s="62"/>
      <c r="J38" s="82"/>
      <c r="K38" s="82"/>
      <c r="L38" s="82"/>
      <c r="M38" s="82"/>
      <c r="N38" s="82"/>
      <c r="O38" s="82"/>
    </row>
    <row r="39" spans="1:17" s="10" customFormat="1">
      <c r="J39" s="82"/>
      <c r="K39" s="82"/>
      <c r="L39" s="82"/>
      <c r="M39" s="82"/>
      <c r="N39" s="82"/>
      <c r="O39" s="82"/>
    </row>
    <row r="40" spans="1:17" s="10" customFormat="1">
      <c r="A40" s="4"/>
      <c r="B40" s="4"/>
      <c r="J40" s="82"/>
      <c r="K40" s="82"/>
      <c r="L40" s="82"/>
      <c r="M40" s="82"/>
      <c r="N40" s="82"/>
      <c r="O40" s="82"/>
    </row>
    <row r="41" spans="1:17" s="10" customFormat="1">
      <c r="A41" s="8"/>
      <c r="B41" s="8"/>
      <c r="J41" s="82"/>
      <c r="K41" s="82"/>
      <c r="L41" s="82"/>
      <c r="M41" s="82"/>
      <c r="N41" s="82"/>
      <c r="O41" s="82"/>
    </row>
    <row r="42" spans="1:17" s="10" customFormat="1">
      <c r="A42" s="8"/>
      <c r="B42" s="8"/>
      <c r="C42" s="6"/>
      <c r="J42" s="82"/>
      <c r="K42" s="82"/>
      <c r="L42" s="82"/>
      <c r="M42" s="82"/>
      <c r="N42" s="82"/>
      <c r="O42" s="82"/>
    </row>
    <row r="43" spans="1:17" s="10" customFormat="1">
      <c r="A43" s="8"/>
      <c r="B43" s="8"/>
      <c r="C43" s="6"/>
      <c r="J43" s="82"/>
      <c r="K43" s="82"/>
      <c r="L43" s="82"/>
      <c r="M43" s="82"/>
      <c r="N43" s="82"/>
      <c r="O43" s="82"/>
    </row>
    <row r="44" spans="1:17" s="10" customFormat="1">
      <c r="A44" s="8"/>
      <c r="B44" s="8"/>
      <c r="C44" s="6"/>
      <c r="J44" s="82"/>
      <c r="K44" s="82"/>
      <c r="L44" s="82"/>
      <c r="M44" s="82"/>
      <c r="N44" s="82"/>
      <c r="O44" s="82"/>
    </row>
    <row r="45" spans="1:17" s="10" customFormat="1">
      <c r="A45" s="8"/>
      <c r="B45" s="8"/>
      <c r="C45" s="6"/>
      <c r="J45" s="82"/>
      <c r="K45" s="82"/>
      <c r="L45" s="82"/>
      <c r="M45" s="82"/>
      <c r="N45" s="82"/>
      <c r="O45" s="82"/>
    </row>
    <row r="46" spans="1:17" s="10" customFormat="1">
      <c r="A46" s="8"/>
      <c r="B46" s="8"/>
      <c r="C46" s="6"/>
      <c r="J46" s="82"/>
      <c r="K46" s="82"/>
      <c r="L46" s="82"/>
      <c r="M46" s="82"/>
      <c r="N46" s="82"/>
      <c r="O46" s="82"/>
    </row>
    <row r="47" spans="1:17" s="10" customFormat="1">
      <c r="A47" s="8"/>
      <c r="B47" s="8"/>
      <c r="C47" s="6"/>
      <c r="J47" s="82"/>
      <c r="K47" s="82"/>
      <c r="L47" s="82"/>
      <c r="M47" s="82"/>
      <c r="N47" s="82"/>
      <c r="O47" s="82"/>
    </row>
    <row r="48" spans="1:17" s="10" customFormat="1">
      <c r="A48" s="8"/>
      <c r="B48" s="8"/>
      <c r="C48" s="6"/>
      <c r="J48" s="82"/>
      <c r="K48" s="82"/>
      <c r="L48" s="82"/>
      <c r="M48" s="82"/>
      <c r="N48" s="82"/>
      <c r="O48" s="82"/>
    </row>
    <row r="49" spans="1:15" s="10" customFormat="1">
      <c r="A49" s="8"/>
      <c r="B49" s="8"/>
      <c r="C49" s="6"/>
      <c r="J49" s="82"/>
      <c r="K49" s="82"/>
      <c r="L49" s="82"/>
      <c r="M49" s="82"/>
      <c r="N49" s="82"/>
      <c r="O49" s="82"/>
    </row>
    <row r="50" spans="1:15" s="10" customFormat="1">
      <c r="A50" s="8"/>
      <c r="B50" s="8"/>
      <c r="C50" s="6"/>
      <c r="J50" s="82"/>
      <c r="K50" s="82"/>
      <c r="L50" s="82"/>
      <c r="M50" s="82"/>
      <c r="N50" s="82"/>
      <c r="O50" s="82"/>
    </row>
    <row r="51" spans="1:15" s="10" customFormat="1">
      <c r="A51" s="8"/>
      <c r="B51" s="8"/>
      <c r="C51" s="6"/>
      <c r="J51" s="82"/>
      <c r="K51" s="82"/>
      <c r="L51" s="82"/>
      <c r="M51" s="82"/>
      <c r="N51" s="82"/>
      <c r="O51" s="82"/>
    </row>
    <row r="52" spans="1:15" s="10" customFormat="1">
      <c r="A52" s="8"/>
      <c r="B52" s="8"/>
      <c r="C52" s="6"/>
      <c r="J52" s="82"/>
      <c r="K52" s="82"/>
      <c r="L52" s="82"/>
      <c r="M52" s="82"/>
      <c r="N52" s="82"/>
      <c r="O52" s="82"/>
    </row>
    <row r="53" spans="1:15" s="10" customFormat="1">
      <c r="A53" s="8"/>
      <c r="B53" s="8"/>
      <c r="C53" s="6"/>
      <c r="J53" s="82"/>
      <c r="K53" s="82"/>
      <c r="L53" s="82"/>
      <c r="M53" s="82"/>
      <c r="N53" s="82"/>
      <c r="O53" s="82"/>
    </row>
    <row r="54" spans="1:15" s="10" customFormat="1">
      <c r="A54" s="8"/>
      <c r="B54" s="8"/>
      <c r="C54" s="6"/>
      <c r="J54" s="82"/>
      <c r="K54" s="82"/>
      <c r="L54" s="82"/>
      <c r="M54" s="82"/>
      <c r="N54" s="82"/>
      <c r="O54" s="82"/>
    </row>
    <row r="55" spans="1:15" s="10" customFormat="1">
      <c r="A55" s="8"/>
      <c r="B55" s="8"/>
      <c r="C55" s="6"/>
      <c r="J55" s="82"/>
      <c r="K55" s="82"/>
      <c r="L55" s="82"/>
      <c r="M55" s="82"/>
      <c r="N55" s="82"/>
      <c r="O55" s="82"/>
    </row>
    <row r="56" spans="1:15" s="10" customFormat="1">
      <c r="A56" s="8"/>
      <c r="B56" s="8"/>
      <c r="C56" s="6"/>
      <c r="J56" s="82"/>
      <c r="K56" s="82"/>
      <c r="L56" s="82"/>
      <c r="M56" s="82"/>
      <c r="N56" s="82"/>
      <c r="O56" s="82"/>
    </row>
    <row r="57" spans="1:15" s="10" customFormat="1">
      <c r="A57" s="8"/>
      <c r="B57" s="8"/>
      <c r="C57" s="6"/>
      <c r="J57" s="82"/>
      <c r="K57" s="82"/>
      <c r="L57" s="82"/>
      <c r="M57" s="82"/>
      <c r="N57" s="82"/>
      <c r="O57" s="82"/>
    </row>
    <row r="58" spans="1:15" s="10" customFormat="1">
      <c r="A58" s="8"/>
      <c r="B58" s="8"/>
      <c r="C58" s="6"/>
      <c r="J58" s="82"/>
      <c r="K58" s="82"/>
      <c r="L58" s="82"/>
      <c r="M58" s="82"/>
      <c r="N58" s="82"/>
      <c r="O58" s="82"/>
    </row>
    <row r="59" spans="1:15" s="10" customFormat="1">
      <c r="A59" s="8"/>
      <c r="B59" s="8"/>
      <c r="C59" s="6"/>
      <c r="J59" s="82"/>
      <c r="K59" s="82"/>
      <c r="L59" s="82"/>
      <c r="M59" s="82"/>
      <c r="N59" s="82"/>
      <c r="O59" s="82"/>
    </row>
    <row r="60" spans="1:15" s="10" customFormat="1">
      <c r="A60" s="8"/>
      <c r="B60" s="8"/>
      <c r="C60" s="6"/>
      <c r="J60" s="82"/>
      <c r="K60" s="82"/>
      <c r="L60" s="82"/>
      <c r="M60" s="82"/>
      <c r="N60" s="82"/>
      <c r="O60" s="82"/>
    </row>
    <row r="61" spans="1:15" s="10" customFormat="1">
      <c r="A61" s="8"/>
      <c r="B61" s="8"/>
      <c r="C61" s="6"/>
      <c r="J61" s="82"/>
      <c r="K61" s="82"/>
      <c r="L61" s="82"/>
      <c r="M61" s="82"/>
      <c r="N61" s="82"/>
      <c r="O61" s="82"/>
    </row>
    <row r="62" spans="1:15" s="10" customFormat="1">
      <c r="A62" s="8"/>
      <c r="B62" s="8"/>
      <c r="C62" s="6"/>
      <c r="J62" s="82"/>
      <c r="K62" s="82"/>
      <c r="L62" s="82"/>
      <c r="M62" s="82"/>
      <c r="N62" s="82"/>
      <c r="O62" s="82"/>
    </row>
    <row r="63" spans="1:15" s="10" customFormat="1">
      <c r="A63" s="8"/>
      <c r="B63" s="8"/>
      <c r="C63" s="6"/>
      <c r="J63" s="82"/>
      <c r="K63" s="82"/>
      <c r="L63" s="82"/>
      <c r="M63" s="82"/>
      <c r="N63" s="82"/>
      <c r="O63" s="82"/>
    </row>
    <row r="64" spans="1:15" s="10" customFormat="1">
      <c r="A64" s="8"/>
      <c r="B64" s="8"/>
      <c r="C64" s="6"/>
      <c r="J64" s="82"/>
      <c r="K64" s="82"/>
      <c r="L64" s="82"/>
      <c r="M64" s="82"/>
      <c r="N64" s="82"/>
      <c r="O64" s="82"/>
    </row>
    <row r="65" spans="1:15" s="10" customFormat="1">
      <c r="A65" s="8"/>
      <c r="B65" s="8"/>
      <c r="C65" s="6"/>
      <c r="J65" s="82"/>
      <c r="K65" s="82"/>
      <c r="L65" s="82"/>
      <c r="M65" s="82"/>
      <c r="N65" s="82"/>
      <c r="O65" s="82"/>
    </row>
    <row r="66" spans="1:15" s="10" customFormat="1">
      <c r="A66" s="8"/>
      <c r="B66" s="8"/>
      <c r="C66" s="6"/>
      <c r="J66" s="82"/>
      <c r="K66" s="82"/>
      <c r="L66" s="82"/>
      <c r="M66" s="82"/>
      <c r="N66" s="82"/>
      <c r="O66" s="82"/>
    </row>
    <row r="67" spans="1:15" s="10" customFormat="1">
      <c r="A67" s="8"/>
      <c r="B67" s="8"/>
      <c r="C67" s="6"/>
      <c r="J67" s="82"/>
      <c r="K67" s="82"/>
      <c r="L67" s="82"/>
      <c r="M67" s="82"/>
      <c r="N67" s="82"/>
      <c r="O67" s="82"/>
    </row>
    <row r="68" spans="1:15" s="10" customFormat="1">
      <c r="A68" s="8"/>
      <c r="B68" s="8"/>
      <c r="C68" s="6"/>
      <c r="J68" s="82"/>
      <c r="K68" s="82"/>
      <c r="L68" s="82"/>
      <c r="M68" s="82"/>
      <c r="N68" s="82"/>
      <c r="O68" s="82"/>
    </row>
    <row r="69" spans="1:15" s="10" customFormat="1">
      <c r="A69" s="8"/>
      <c r="B69" s="8"/>
      <c r="C69" s="6"/>
      <c r="J69" s="82"/>
      <c r="K69" s="82"/>
      <c r="L69" s="82"/>
      <c r="M69" s="82"/>
      <c r="N69" s="82"/>
      <c r="O69" s="82"/>
    </row>
    <row r="70" spans="1:15" s="10" customFormat="1">
      <c r="A70" s="8"/>
      <c r="B70" s="8"/>
      <c r="C70" s="6"/>
      <c r="J70" s="82"/>
      <c r="K70" s="82"/>
      <c r="L70" s="82"/>
      <c r="M70" s="82"/>
      <c r="N70" s="82"/>
      <c r="O70" s="82"/>
    </row>
    <row r="71" spans="1:15" s="10" customFormat="1">
      <c r="A71" s="8"/>
      <c r="B71" s="8"/>
      <c r="C71" s="6"/>
      <c r="J71" s="82"/>
      <c r="K71" s="82"/>
      <c r="L71" s="82"/>
      <c r="M71" s="82"/>
      <c r="N71" s="82"/>
      <c r="O71" s="82"/>
    </row>
    <row r="72" spans="1:15" s="10" customFormat="1">
      <c r="A72" s="8"/>
      <c r="B72" s="8"/>
      <c r="C72" s="6"/>
      <c r="J72" s="82"/>
      <c r="K72" s="82"/>
      <c r="L72" s="82"/>
      <c r="M72" s="82"/>
      <c r="N72" s="82"/>
      <c r="O72" s="82"/>
    </row>
    <row r="73" spans="1:15" s="10" customFormat="1">
      <c r="A73" s="8"/>
      <c r="B73" s="8"/>
      <c r="C73" s="6"/>
      <c r="J73" s="82"/>
      <c r="K73" s="82"/>
      <c r="L73" s="82"/>
      <c r="M73" s="82"/>
      <c r="N73" s="82"/>
      <c r="O73" s="82"/>
    </row>
    <row r="74" spans="1:15" s="10" customFormat="1">
      <c r="A74" s="8"/>
      <c r="B74" s="8"/>
      <c r="C74" s="6"/>
      <c r="J74" s="82"/>
      <c r="K74" s="82"/>
      <c r="L74" s="82"/>
      <c r="M74" s="82"/>
      <c r="N74" s="82"/>
      <c r="O74" s="82"/>
    </row>
    <row r="75" spans="1:15" s="10" customFormat="1">
      <c r="A75" s="8"/>
      <c r="B75" s="8"/>
      <c r="C75" s="6"/>
      <c r="J75" s="82"/>
      <c r="K75" s="82"/>
      <c r="L75" s="82"/>
      <c r="M75" s="82"/>
      <c r="N75" s="82"/>
      <c r="O75" s="82"/>
    </row>
    <row r="76" spans="1:15" s="10" customFormat="1">
      <c r="A76" s="8"/>
      <c r="B76" s="8"/>
      <c r="C76" s="6"/>
      <c r="J76" s="82"/>
      <c r="K76" s="82"/>
      <c r="L76" s="82"/>
      <c r="M76" s="82"/>
      <c r="N76" s="82"/>
      <c r="O76" s="82"/>
    </row>
    <row r="77" spans="1:15" s="10" customFormat="1">
      <c r="A77" s="8"/>
      <c r="B77" s="8"/>
      <c r="C77" s="6"/>
      <c r="J77" s="82"/>
      <c r="K77" s="82"/>
      <c r="L77" s="82"/>
      <c r="M77" s="82"/>
      <c r="N77" s="82"/>
      <c r="O77" s="82"/>
    </row>
    <row r="78" spans="1:15" s="10" customFormat="1">
      <c r="A78" s="8"/>
      <c r="B78" s="8"/>
      <c r="C78" s="6"/>
      <c r="J78" s="82"/>
      <c r="K78" s="82"/>
      <c r="L78" s="82"/>
      <c r="M78" s="82"/>
      <c r="N78" s="82"/>
      <c r="O78" s="82"/>
    </row>
    <row r="79" spans="1:15" s="10" customFormat="1">
      <c r="A79" s="8"/>
      <c r="B79" s="8"/>
      <c r="C79" s="6"/>
      <c r="J79" s="82"/>
      <c r="K79" s="82"/>
      <c r="L79" s="82"/>
      <c r="M79" s="82"/>
      <c r="N79" s="82"/>
      <c r="O79" s="82"/>
    </row>
    <row r="80" spans="1:15" s="10" customFormat="1">
      <c r="A80" s="8"/>
      <c r="B80" s="8"/>
      <c r="C80" s="6"/>
      <c r="J80" s="82"/>
      <c r="K80" s="82"/>
      <c r="L80" s="82"/>
      <c r="M80" s="82"/>
      <c r="N80" s="82"/>
      <c r="O80" s="82"/>
    </row>
    <row r="81" spans="1:16" s="10" customFormat="1">
      <c r="A81" s="8"/>
      <c r="B81" s="8"/>
      <c r="C81" s="6"/>
      <c r="J81" s="82"/>
      <c r="K81" s="82"/>
      <c r="L81" s="82"/>
      <c r="M81" s="82"/>
      <c r="N81" s="82"/>
      <c r="O81" s="82"/>
    </row>
    <row r="82" spans="1:16">
      <c r="A82" s="8"/>
      <c r="B82" s="8"/>
      <c r="C82" s="6"/>
      <c r="D82" s="10"/>
      <c r="E82" s="10"/>
      <c r="F82" s="10"/>
      <c r="G82" s="10"/>
      <c r="H82" s="10"/>
      <c r="I82" s="10"/>
      <c r="J82" s="82"/>
      <c r="K82" s="82"/>
      <c r="L82" s="82"/>
      <c r="M82" s="82"/>
      <c r="N82" s="82"/>
      <c r="O82" s="82"/>
      <c r="P82" s="10"/>
    </row>
    <row r="83" spans="1:16">
      <c r="A83" s="8"/>
      <c r="B83" s="8"/>
      <c r="C83" s="6"/>
      <c r="D83" s="10"/>
      <c r="E83" s="10"/>
      <c r="F83" s="10"/>
      <c r="G83" s="10"/>
      <c r="H83" s="10"/>
      <c r="I83" s="10"/>
      <c r="J83" s="82"/>
      <c r="K83" s="82"/>
      <c r="L83" s="82"/>
      <c r="M83" s="82"/>
      <c r="N83" s="82"/>
      <c r="O83" s="82"/>
      <c r="P83" s="10"/>
    </row>
    <row r="84" spans="1:16">
      <c r="A84" s="8"/>
      <c r="B84" s="8"/>
      <c r="C84" s="6"/>
      <c r="D84" s="10"/>
      <c r="E84" s="10"/>
      <c r="F84" s="10"/>
      <c r="G84" s="10"/>
      <c r="H84" s="10"/>
      <c r="I84" s="10"/>
      <c r="J84" s="82"/>
      <c r="K84" s="82"/>
      <c r="L84" s="82"/>
      <c r="M84" s="82"/>
      <c r="N84" s="82"/>
      <c r="O84" s="82"/>
      <c r="P84" s="10"/>
    </row>
    <row r="85" spans="1:16">
      <c r="A85" s="8"/>
      <c r="B85" s="8"/>
      <c r="C85" s="6"/>
      <c r="D85" s="10"/>
      <c r="E85" s="10"/>
      <c r="F85" s="10"/>
      <c r="G85" s="10"/>
      <c r="H85" s="10"/>
      <c r="I85" s="10"/>
      <c r="J85" s="82"/>
      <c r="K85" s="82"/>
      <c r="L85" s="82"/>
      <c r="M85" s="82"/>
      <c r="N85" s="82"/>
      <c r="O85" s="82"/>
      <c r="P85" s="10"/>
    </row>
    <row r="86" spans="1:16">
      <c r="A86" s="8"/>
      <c r="B86" s="8"/>
      <c r="C86" s="6"/>
      <c r="D86" s="10"/>
      <c r="E86" s="10"/>
      <c r="F86" s="10"/>
      <c r="G86" s="10"/>
      <c r="H86" s="10"/>
      <c r="I86" s="10"/>
      <c r="J86" s="82"/>
      <c r="K86" s="82"/>
      <c r="L86" s="82"/>
      <c r="M86" s="82"/>
      <c r="N86" s="82"/>
      <c r="O86" s="82"/>
      <c r="P86" s="10"/>
    </row>
    <row r="87" spans="1:16">
      <c r="A87" s="8"/>
      <c r="B87" s="8"/>
      <c r="C87" s="6"/>
      <c r="D87" s="10"/>
      <c r="E87" s="10"/>
      <c r="F87" s="10"/>
      <c r="G87" s="10"/>
      <c r="H87" s="10"/>
      <c r="I87" s="10"/>
      <c r="J87" s="82"/>
      <c r="K87" s="82"/>
      <c r="L87" s="82"/>
      <c r="M87" s="82"/>
      <c r="N87" s="82"/>
      <c r="O87" s="82"/>
      <c r="P87" s="10"/>
    </row>
    <row r="88" spans="1:16">
      <c r="A88" s="8"/>
      <c r="B88" s="8"/>
      <c r="C88" s="6"/>
      <c r="D88" s="10"/>
      <c r="E88" s="10"/>
      <c r="F88" s="10"/>
      <c r="G88" s="10"/>
      <c r="H88" s="10"/>
      <c r="I88" s="10"/>
      <c r="J88" s="82"/>
      <c r="K88" s="82"/>
      <c r="L88" s="82"/>
      <c r="M88" s="82"/>
      <c r="N88" s="82"/>
      <c r="O88" s="82"/>
      <c r="P88" s="10"/>
    </row>
    <row r="89" spans="1:16">
      <c r="A89" s="8"/>
      <c r="B89" s="8"/>
      <c r="C89" s="6"/>
      <c r="D89" s="10"/>
      <c r="E89" s="10"/>
      <c r="F89" s="10"/>
      <c r="G89" s="10"/>
      <c r="H89" s="10"/>
      <c r="I89" s="10"/>
      <c r="J89" s="82"/>
      <c r="K89" s="82"/>
      <c r="L89" s="82"/>
      <c r="M89" s="82"/>
      <c r="N89" s="82"/>
      <c r="O89" s="82"/>
      <c r="P89" s="10"/>
    </row>
    <row r="90" spans="1:16">
      <c r="A90" s="8"/>
      <c r="B90" s="8"/>
      <c r="C90" s="6"/>
      <c r="D90" s="10"/>
      <c r="E90" s="10"/>
      <c r="F90" s="10"/>
      <c r="G90" s="10"/>
      <c r="H90" s="10"/>
      <c r="I90" s="10"/>
      <c r="J90" s="82"/>
      <c r="K90" s="82"/>
      <c r="L90" s="82"/>
      <c r="M90" s="82"/>
      <c r="N90" s="82"/>
      <c r="O90" s="82"/>
      <c r="P90" s="10"/>
    </row>
    <row r="91" spans="1:16">
      <c r="A91" s="8"/>
      <c r="B91" s="8"/>
      <c r="C91" s="6"/>
      <c r="D91" s="10"/>
      <c r="E91" s="10"/>
      <c r="F91" s="10"/>
      <c r="G91" s="10"/>
      <c r="H91" s="10"/>
      <c r="I91" s="10"/>
      <c r="J91" s="82"/>
      <c r="K91" s="82"/>
      <c r="L91" s="82"/>
      <c r="M91" s="82"/>
      <c r="N91" s="82"/>
      <c r="O91" s="82"/>
      <c r="P91" s="10"/>
    </row>
    <row r="92" spans="1:16">
      <c r="A92" s="8"/>
      <c r="B92" s="8"/>
      <c r="C92" s="6"/>
      <c r="D92" s="10"/>
      <c r="E92" s="10"/>
      <c r="F92" s="10"/>
      <c r="G92" s="10"/>
      <c r="H92" s="10"/>
      <c r="I92" s="10"/>
      <c r="J92" s="82"/>
      <c r="K92" s="82"/>
      <c r="L92" s="82"/>
      <c r="M92" s="82"/>
      <c r="N92" s="82"/>
      <c r="O92" s="82"/>
      <c r="P92" s="10"/>
    </row>
    <row r="93" spans="1:16">
      <c r="A93" s="8"/>
      <c r="B93" s="8"/>
      <c r="C93" s="6"/>
      <c r="D93" s="10"/>
      <c r="E93" s="10"/>
      <c r="F93" s="10"/>
      <c r="G93" s="10"/>
      <c r="H93" s="10"/>
      <c r="I93" s="10"/>
      <c r="J93" s="82"/>
      <c r="K93" s="82"/>
      <c r="L93" s="82"/>
      <c r="M93" s="82"/>
      <c r="N93" s="82"/>
      <c r="O93" s="82"/>
      <c r="P93" s="10"/>
    </row>
    <row r="94" spans="1:16">
      <c r="A94" s="8"/>
      <c r="B94" s="8"/>
      <c r="C94" s="6"/>
      <c r="D94" s="10"/>
      <c r="E94" s="10"/>
      <c r="F94" s="10"/>
      <c r="H94" s="10"/>
      <c r="I94" s="10"/>
      <c r="J94" s="82"/>
      <c r="K94" s="82"/>
      <c r="L94" s="82"/>
      <c r="M94" s="82"/>
      <c r="N94" s="82"/>
      <c r="O94" s="82"/>
      <c r="P94" s="10"/>
    </row>
    <row r="95" spans="1:16">
      <c r="A95" s="10"/>
      <c r="B95" s="10"/>
      <c r="C95" s="10"/>
      <c r="D95" s="10"/>
      <c r="E95" s="10"/>
      <c r="F95" s="10"/>
    </row>
    <row r="96" spans="1:16">
      <c r="A96" s="10"/>
      <c r="B96" s="10"/>
      <c r="C96" s="10"/>
      <c r="D96" s="10"/>
      <c r="E96" s="10"/>
      <c r="F96" s="10"/>
    </row>
    <row r="97" spans="1:16">
      <c r="A97" s="10"/>
      <c r="B97" s="10"/>
      <c r="C97" s="10"/>
      <c r="D97" s="10"/>
      <c r="E97" s="10"/>
      <c r="F97" s="10"/>
    </row>
    <row r="98" spans="1:16" s="10" customFormat="1">
      <c r="G98" s="6"/>
      <c r="H98" s="6"/>
      <c r="I98" s="6"/>
      <c r="J98" s="77"/>
      <c r="K98" s="77"/>
      <c r="L98" s="77"/>
      <c r="M98" s="77"/>
      <c r="N98" s="77"/>
      <c r="O98" s="77"/>
      <c r="P98" s="6"/>
    </row>
    <row r="99" spans="1:16" s="10" customFormat="1">
      <c r="G99" s="6"/>
      <c r="H99" s="6"/>
      <c r="I99" s="6"/>
      <c r="J99" s="77"/>
      <c r="K99" s="77"/>
      <c r="L99" s="77"/>
      <c r="M99" s="77"/>
      <c r="N99" s="77"/>
      <c r="O99" s="77"/>
      <c r="P99" s="6"/>
    </row>
    <row r="100" spans="1:16" s="10" customFormat="1">
      <c r="G100" s="6"/>
      <c r="H100" s="6"/>
      <c r="I100" s="6"/>
      <c r="J100" s="77"/>
      <c r="K100" s="77"/>
      <c r="L100" s="77"/>
      <c r="M100" s="77"/>
      <c r="N100" s="77"/>
      <c r="O100" s="77"/>
      <c r="P100" s="6"/>
    </row>
    <row r="101" spans="1:16" s="10" customFormat="1">
      <c r="G101" s="6"/>
      <c r="H101" s="6"/>
      <c r="I101" s="6"/>
      <c r="J101" s="77"/>
      <c r="K101" s="77"/>
      <c r="L101" s="77"/>
      <c r="M101" s="77"/>
      <c r="N101" s="77"/>
      <c r="O101" s="77"/>
      <c r="P101" s="6"/>
    </row>
    <row r="102" spans="1:16" s="10" customFormat="1">
      <c r="G102" s="6"/>
      <c r="H102" s="6"/>
      <c r="I102" s="6"/>
      <c r="J102" s="77"/>
      <c r="K102" s="77"/>
      <c r="L102" s="77"/>
      <c r="M102" s="77"/>
      <c r="N102" s="77"/>
      <c r="O102" s="77"/>
      <c r="P102" s="6"/>
    </row>
    <row r="103" spans="1:16" s="10" customFormat="1">
      <c r="G103" s="6"/>
      <c r="H103" s="6"/>
      <c r="I103" s="6"/>
      <c r="J103" s="77"/>
      <c r="K103" s="77"/>
      <c r="L103" s="77"/>
      <c r="M103" s="77"/>
      <c r="N103" s="77"/>
      <c r="O103" s="77"/>
      <c r="P103" s="6"/>
    </row>
    <row r="104" spans="1:16" s="10" customFormat="1">
      <c r="G104" s="6"/>
      <c r="H104" s="6"/>
      <c r="I104" s="6"/>
      <c r="J104" s="77"/>
      <c r="K104" s="77"/>
      <c r="L104" s="77"/>
      <c r="M104" s="77"/>
      <c r="N104" s="77"/>
      <c r="O104" s="77"/>
      <c r="P104" s="6"/>
    </row>
    <row r="105" spans="1:16" s="10" customFormat="1">
      <c r="G105" s="6"/>
      <c r="H105" s="6"/>
      <c r="I105" s="6"/>
      <c r="J105" s="77"/>
      <c r="K105" s="77"/>
      <c r="L105" s="77"/>
      <c r="M105" s="77"/>
      <c r="N105" s="77"/>
      <c r="O105" s="77"/>
      <c r="P105" s="6"/>
    </row>
    <row r="106" spans="1:16" s="10" customFormat="1">
      <c r="G106" s="6"/>
      <c r="H106" s="6"/>
      <c r="I106" s="6"/>
      <c r="J106" s="77"/>
      <c r="K106" s="77"/>
      <c r="L106" s="77"/>
      <c r="M106" s="77"/>
      <c r="N106" s="77"/>
      <c r="O106" s="77"/>
      <c r="P106" s="6"/>
    </row>
    <row r="107" spans="1:16" s="10" customFormat="1">
      <c r="G107" s="6"/>
      <c r="H107" s="6"/>
      <c r="I107" s="6"/>
      <c r="J107" s="77"/>
      <c r="K107" s="77"/>
      <c r="L107" s="77"/>
      <c r="M107" s="77"/>
      <c r="N107" s="77"/>
      <c r="O107" s="77"/>
      <c r="P107" s="6"/>
    </row>
    <row r="108" spans="1:16" s="10" customFormat="1">
      <c r="G108" s="6"/>
      <c r="H108" s="6"/>
      <c r="I108" s="6"/>
      <c r="J108" s="77"/>
      <c r="K108" s="77"/>
      <c r="L108" s="77"/>
      <c r="M108" s="77"/>
      <c r="N108" s="77"/>
      <c r="O108" s="77"/>
      <c r="P108" s="6"/>
    </row>
    <row r="109" spans="1:16" s="10" customFormat="1">
      <c r="G109" s="6"/>
      <c r="H109" s="6"/>
      <c r="I109" s="6"/>
      <c r="J109" s="77"/>
      <c r="K109" s="77"/>
      <c r="L109" s="77"/>
      <c r="M109" s="77"/>
      <c r="N109" s="77"/>
      <c r="O109" s="77"/>
      <c r="P109" s="6"/>
    </row>
    <row r="110" spans="1:16" s="10" customFormat="1">
      <c r="G110" s="6"/>
      <c r="H110" s="6"/>
      <c r="I110" s="6"/>
      <c r="J110" s="77"/>
      <c r="K110" s="77"/>
      <c r="L110" s="77"/>
      <c r="M110" s="77"/>
      <c r="N110" s="77"/>
      <c r="O110" s="77"/>
      <c r="P110" s="6"/>
    </row>
    <row r="111" spans="1:16" s="10" customFormat="1">
      <c r="G111" s="6"/>
      <c r="H111" s="6"/>
      <c r="I111" s="6"/>
      <c r="J111" s="77"/>
      <c r="K111" s="77"/>
      <c r="L111" s="77"/>
      <c r="M111" s="77"/>
      <c r="N111" s="77"/>
      <c r="O111" s="77"/>
      <c r="P111" s="6"/>
    </row>
    <row r="112" spans="1:16" s="10" customFormat="1">
      <c r="G112" s="6"/>
      <c r="H112" s="6"/>
      <c r="I112" s="6"/>
      <c r="J112" s="77"/>
      <c r="K112" s="77"/>
      <c r="L112" s="77"/>
      <c r="M112" s="77"/>
      <c r="N112" s="77"/>
      <c r="O112" s="77"/>
      <c r="P112" s="6"/>
    </row>
    <row r="113" spans="7:16" s="10" customFormat="1">
      <c r="G113" s="6"/>
      <c r="H113" s="6"/>
      <c r="I113" s="6"/>
      <c r="J113" s="77"/>
      <c r="K113" s="77"/>
      <c r="L113" s="77"/>
      <c r="M113" s="77"/>
      <c r="N113" s="77"/>
      <c r="O113" s="77"/>
      <c r="P113" s="6"/>
    </row>
    <row r="114" spans="7:16" s="10" customFormat="1">
      <c r="G114" s="6"/>
      <c r="H114" s="6"/>
      <c r="I114" s="6"/>
      <c r="J114" s="77"/>
      <c r="K114" s="77"/>
      <c r="L114" s="77"/>
      <c r="M114" s="77"/>
      <c r="N114" s="77"/>
      <c r="O114" s="77"/>
      <c r="P114" s="6"/>
    </row>
    <row r="115" spans="7:16" s="10" customFormat="1">
      <c r="G115" s="6"/>
      <c r="H115" s="6"/>
      <c r="I115" s="6"/>
      <c r="J115" s="77"/>
      <c r="K115" s="77"/>
      <c r="L115" s="77"/>
      <c r="M115" s="77"/>
      <c r="N115" s="77"/>
      <c r="O115" s="77"/>
      <c r="P115" s="6"/>
    </row>
    <row r="116" spans="7:16" s="10" customFormat="1">
      <c r="G116" s="6"/>
      <c r="H116" s="6"/>
      <c r="I116" s="6"/>
      <c r="J116" s="77"/>
      <c r="K116" s="77"/>
      <c r="L116" s="77"/>
      <c r="M116" s="77"/>
      <c r="N116" s="77"/>
      <c r="O116" s="77"/>
      <c r="P116" s="6"/>
    </row>
    <row r="117" spans="7:16" s="10" customFormat="1">
      <c r="G117" s="6"/>
      <c r="H117" s="6"/>
      <c r="I117" s="6"/>
      <c r="J117" s="77"/>
      <c r="K117" s="77"/>
      <c r="L117" s="77"/>
      <c r="M117" s="77"/>
      <c r="N117" s="77"/>
      <c r="O117" s="77"/>
      <c r="P117" s="6"/>
    </row>
    <row r="118" spans="7:16" s="10" customFormat="1">
      <c r="G118" s="6"/>
      <c r="H118" s="6"/>
      <c r="I118" s="6"/>
      <c r="J118" s="77"/>
      <c r="K118" s="77"/>
      <c r="L118" s="77"/>
      <c r="M118" s="77"/>
      <c r="N118" s="77"/>
      <c r="O118" s="77"/>
      <c r="P118" s="6"/>
    </row>
    <row r="119" spans="7:16" s="10" customFormat="1">
      <c r="G119" s="6"/>
      <c r="H119" s="6"/>
      <c r="I119" s="6"/>
      <c r="J119" s="77"/>
      <c r="K119" s="77"/>
      <c r="L119" s="77"/>
      <c r="M119" s="77"/>
      <c r="N119" s="77"/>
      <c r="O119" s="77"/>
      <c r="P119" s="6"/>
    </row>
    <row r="120" spans="7:16" s="10" customFormat="1">
      <c r="G120" s="6"/>
      <c r="H120" s="6"/>
      <c r="I120" s="6"/>
      <c r="J120" s="77"/>
      <c r="K120" s="77"/>
      <c r="L120" s="77"/>
      <c r="M120" s="77"/>
      <c r="N120" s="77"/>
      <c r="O120" s="77"/>
      <c r="P120" s="6"/>
    </row>
    <row r="121" spans="7:16" s="10" customFormat="1">
      <c r="G121" s="6"/>
      <c r="H121" s="6"/>
      <c r="I121" s="6"/>
      <c r="J121" s="77"/>
      <c r="K121" s="77"/>
      <c r="L121" s="77"/>
      <c r="M121" s="77"/>
      <c r="N121" s="77"/>
      <c r="O121" s="77"/>
      <c r="P121" s="6"/>
    </row>
    <row r="122" spans="7:16" s="10" customFormat="1">
      <c r="G122" s="6"/>
      <c r="H122" s="6"/>
      <c r="I122" s="6"/>
      <c r="J122" s="77"/>
      <c r="K122" s="77"/>
      <c r="L122" s="77"/>
      <c r="M122" s="77"/>
      <c r="N122" s="77"/>
      <c r="O122" s="77"/>
      <c r="P122" s="6"/>
    </row>
    <row r="123" spans="7:16" s="10" customFormat="1">
      <c r="G123" s="6"/>
      <c r="H123" s="6"/>
      <c r="I123" s="6"/>
      <c r="J123" s="77"/>
      <c r="K123" s="77"/>
      <c r="L123" s="77"/>
      <c r="M123" s="77"/>
      <c r="N123" s="77"/>
      <c r="O123" s="77"/>
      <c r="P123" s="6"/>
    </row>
    <row r="124" spans="7:16" s="10" customFormat="1">
      <c r="G124" s="6"/>
      <c r="H124" s="6"/>
      <c r="I124" s="6"/>
      <c r="J124" s="77"/>
      <c r="K124" s="77"/>
      <c r="L124" s="77"/>
      <c r="M124" s="77"/>
      <c r="N124" s="77"/>
      <c r="O124" s="77"/>
      <c r="P124" s="6"/>
    </row>
    <row r="125" spans="7:16" s="10" customFormat="1">
      <c r="G125" s="6"/>
      <c r="H125" s="6"/>
      <c r="I125" s="6"/>
      <c r="J125" s="77"/>
      <c r="K125" s="77"/>
      <c r="L125" s="77"/>
      <c r="M125" s="77"/>
      <c r="N125" s="77"/>
      <c r="O125" s="77"/>
      <c r="P125" s="6"/>
    </row>
    <row r="126" spans="7:16" s="10" customFormat="1">
      <c r="G126" s="6"/>
      <c r="H126" s="6"/>
      <c r="I126" s="6"/>
      <c r="J126" s="77"/>
      <c r="K126" s="77"/>
      <c r="L126" s="77"/>
      <c r="M126" s="77"/>
      <c r="N126" s="77"/>
      <c r="O126" s="77"/>
      <c r="P126" s="6"/>
    </row>
    <row r="127" spans="7:16" s="10" customFormat="1">
      <c r="G127" s="6"/>
      <c r="H127" s="6"/>
      <c r="I127" s="6"/>
      <c r="J127" s="77"/>
      <c r="K127" s="77"/>
      <c r="L127" s="77"/>
      <c r="M127" s="77"/>
      <c r="N127" s="77"/>
      <c r="O127" s="77"/>
      <c r="P127" s="6"/>
    </row>
    <row r="128" spans="7:16" s="10" customFormat="1">
      <c r="G128" s="6"/>
      <c r="H128" s="6"/>
      <c r="I128" s="6"/>
      <c r="J128" s="77"/>
      <c r="K128" s="77"/>
      <c r="L128" s="77"/>
      <c r="M128" s="77"/>
      <c r="N128" s="77"/>
      <c r="O128" s="77"/>
      <c r="P128" s="6"/>
    </row>
    <row r="129" spans="7:16" s="10" customFormat="1">
      <c r="G129" s="6"/>
      <c r="H129" s="6"/>
      <c r="I129" s="6"/>
      <c r="J129" s="77"/>
      <c r="K129" s="77"/>
      <c r="L129" s="77"/>
      <c r="M129" s="77"/>
      <c r="N129" s="77"/>
      <c r="O129" s="77"/>
      <c r="P129" s="6"/>
    </row>
    <row r="130" spans="7:16" s="10" customFormat="1">
      <c r="G130" s="6"/>
      <c r="H130" s="6"/>
      <c r="I130" s="6"/>
      <c r="J130" s="77"/>
      <c r="K130" s="77"/>
      <c r="L130" s="77"/>
      <c r="M130" s="77"/>
      <c r="N130" s="77"/>
      <c r="O130" s="77"/>
      <c r="P130" s="6"/>
    </row>
    <row r="131" spans="7:16" s="10" customFormat="1">
      <c r="G131" s="6"/>
      <c r="H131" s="6"/>
      <c r="I131" s="6"/>
      <c r="J131" s="77"/>
      <c r="K131" s="77"/>
      <c r="L131" s="77"/>
      <c r="M131" s="77"/>
      <c r="N131" s="77"/>
      <c r="O131" s="77"/>
      <c r="P131" s="6"/>
    </row>
    <row r="132" spans="7:16" s="10" customFormat="1">
      <c r="G132" s="6"/>
      <c r="H132" s="6"/>
      <c r="I132" s="6"/>
      <c r="J132" s="77"/>
      <c r="K132" s="77"/>
      <c r="L132" s="77"/>
      <c r="M132" s="77"/>
      <c r="N132" s="77"/>
      <c r="O132" s="77"/>
      <c r="P132" s="6"/>
    </row>
    <row r="133" spans="7:16" s="10" customFormat="1">
      <c r="G133" s="6"/>
      <c r="H133" s="6"/>
      <c r="I133" s="6"/>
      <c r="J133" s="77"/>
      <c r="K133" s="77"/>
      <c r="L133" s="77"/>
      <c r="M133" s="77"/>
      <c r="N133" s="77"/>
      <c r="O133" s="77"/>
      <c r="P133" s="6"/>
    </row>
    <row r="134" spans="7:16" s="10" customFormat="1">
      <c r="G134" s="6"/>
      <c r="H134" s="6"/>
      <c r="I134" s="6"/>
      <c r="J134" s="77"/>
      <c r="K134" s="77"/>
      <c r="L134" s="77"/>
      <c r="M134" s="77"/>
      <c r="N134" s="77"/>
      <c r="O134" s="77"/>
      <c r="P134" s="6"/>
    </row>
    <row r="135" spans="7:16" s="10" customFormat="1">
      <c r="G135" s="6"/>
      <c r="H135" s="6"/>
      <c r="I135" s="6"/>
      <c r="J135" s="77"/>
      <c r="K135" s="77"/>
      <c r="L135" s="77"/>
      <c r="M135" s="77"/>
      <c r="N135" s="77"/>
      <c r="O135" s="77"/>
      <c r="P135" s="6"/>
    </row>
    <row r="136" spans="7:16" s="10" customFormat="1">
      <c r="G136" s="6"/>
      <c r="H136" s="6"/>
      <c r="I136" s="6"/>
      <c r="J136" s="77"/>
      <c r="K136" s="77"/>
      <c r="L136" s="77"/>
      <c r="M136" s="77"/>
      <c r="N136" s="77"/>
      <c r="O136" s="77"/>
      <c r="P136" s="6"/>
    </row>
    <row r="137" spans="7:16" s="10" customFormat="1">
      <c r="G137" s="6"/>
      <c r="H137" s="6"/>
      <c r="I137" s="6"/>
      <c r="J137" s="77"/>
      <c r="K137" s="77"/>
      <c r="L137" s="77"/>
      <c r="M137" s="77"/>
      <c r="N137" s="77"/>
      <c r="O137" s="77"/>
      <c r="P137" s="6"/>
    </row>
    <row r="138" spans="7:16" s="10" customFormat="1">
      <c r="G138" s="6"/>
      <c r="H138" s="6"/>
      <c r="I138" s="6"/>
      <c r="J138" s="77"/>
      <c r="K138" s="77"/>
      <c r="L138" s="77"/>
      <c r="M138" s="77"/>
      <c r="N138" s="77"/>
      <c r="O138" s="77"/>
      <c r="P138" s="6"/>
    </row>
    <row r="139" spans="7:16" s="10" customFormat="1">
      <c r="G139" s="6"/>
      <c r="H139" s="6"/>
      <c r="I139" s="6"/>
      <c r="J139" s="77"/>
      <c r="K139" s="77"/>
      <c r="L139" s="77"/>
      <c r="M139" s="77"/>
      <c r="N139" s="77"/>
      <c r="O139" s="77"/>
      <c r="P139" s="6"/>
    </row>
    <row r="140" spans="7:16" s="10" customFormat="1">
      <c r="G140" s="6"/>
      <c r="H140" s="6"/>
      <c r="I140" s="6"/>
      <c r="J140" s="77"/>
      <c r="K140" s="77"/>
      <c r="L140" s="77"/>
      <c r="M140" s="77"/>
      <c r="N140" s="77"/>
      <c r="O140" s="77"/>
      <c r="P140" s="6"/>
    </row>
    <row r="141" spans="7:16" s="10" customFormat="1">
      <c r="G141" s="6"/>
      <c r="H141" s="6"/>
      <c r="I141" s="6"/>
      <c r="J141" s="77"/>
      <c r="K141" s="77"/>
      <c r="L141" s="77"/>
      <c r="M141" s="77"/>
      <c r="N141" s="77"/>
      <c r="O141" s="77"/>
      <c r="P141" s="6"/>
    </row>
    <row r="142" spans="7:16" s="10" customFormat="1">
      <c r="G142" s="6"/>
      <c r="H142" s="6"/>
      <c r="I142" s="6"/>
      <c r="J142" s="77"/>
      <c r="K142" s="77"/>
      <c r="L142" s="77"/>
      <c r="M142" s="77"/>
      <c r="N142" s="77"/>
      <c r="O142" s="77"/>
      <c r="P142" s="6"/>
    </row>
    <row r="143" spans="7:16" s="10" customFormat="1">
      <c r="G143" s="6"/>
      <c r="H143" s="6"/>
      <c r="I143" s="6"/>
      <c r="J143" s="77"/>
      <c r="K143" s="77"/>
      <c r="L143" s="77"/>
      <c r="M143" s="77"/>
      <c r="N143" s="77"/>
      <c r="O143" s="77"/>
      <c r="P143" s="6"/>
    </row>
    <row r="144" spans="7:16" s="10" customFormat="1">
      <c r="G144" s="6"/>
      <c r="H144" s="6"/>
      <c r="I144" s="6"/>
      <c r="J144" s="77"/>
      <c r="K144" s="77"/>
      <c r="L144" s="77"/>
      <c r="M144" s="77"/>
      <c r="N144" s="77"/>
      <c r="O144" s="77"/>
      <c r="P144" s="6"/>
    </row>
    <row r="145" spans="7:16" s="10" customFormat="1">
      <c r="G145" s="6"/>
      <c r="H145" s="6"/>
      <c r="I145" s="6"/>
      <c r="J145" s="77"/>
      <c r="K145" s="77"/>
      <c r="L145" s="77"/>
      <c r="M145" s="77"/>
      <c r="N145" s="77"/>
      <c r="O145" s="77"/>
      <c r="P145" s="6"/>
    </row>
    <row r="146" spans="7:16" s="10" customFormat="1">
      <c r="G146" s="6"/>
      <c r="H146" s="6"/>
      <c r="I146" s="6"/>
      <c r="J146" s="77"/>
      <c r="K146" s="77"/>
      <c r="L146" s="77"/>
      <c r="M146" s="77"/>
      <c r="N146" s="77"/>
      <c r="O146" s="77"/>
      <c r="P146" s="6"/>
    </row>
    <row r="147" spans="7:16" s="10" customFormat="1">
      <c r="G147" s="6"/>
      <c r="H147" s="6"/>
      <c r="I147" s="6"/>
      <c r="J147" s="77"/>
      <c r="K147" s="77"/>
      <c r="L147" s="77"/>
      <c r="M147" s="77"/>
      <c r="N147" s="77"/>
      <c r="O147" s="77"/>
      <c r="P147" s="6"/>
    </row>
    <row r="148" spans="7:16" s="10" customFormat="1">
      <c r="G148" s="6"/>
      <c r="H148" s="6"/>
      <c r="I148" s="6"/>
      <c r="J148" s="77"/>
      <c r="K148" s="77"/>
      <c r="L148" s="77"/>
      <c r="M148" s="77"/>
      <c r="N148" s="77"/>
      <c r="O148" s="77"/>
      <c r="P148" s="6"/>
    </row>
    <row r="149" spans="7:16" s="10" customFormat="1">
      <c r="G149" s="6"/>
      <c r="H149" s="6"/>
      <c r="I149" s="6"/>
      <c r="J149" s="77"/>
      <c r="K149" s="77"/>
      <c r="L149" s="77"/>
      <c r="M149" s="77"/>
      <c r="N149" s="77"/>
      <c r="O149" s="77"/>
      <c r="P149" s="6"/>
    </row>
    <row r="150" spans="7:16" s="10" customFormat="1">
      <c r="G150" s="6"/>
      <c r="H150" s="6"/>
      <c r="I150" s="6"/>
      <c r="J150" s="77"/>
      <c r="K150" s="77"/>
      <c r="L150" s="77"/>
      <c r="M150" s="77"/>
      <c r="N150" s="77"/>
      <c r="O150" s="77"/>
      <c r="P150" s="6"/>
    </row>
    <row r="151" spans="7:16" s="10" customFormat="1">
      <c r="G151" s="6"/>
      <c r="H151" s="6"/>
      <c r="I151" s="6"/>
      <c r="J151" s="77"/>
      <c r="K151" s="77"/>
      <c r="L151" s="77"/>
      <c r="M151" s="77"/>
      <c r="N151" s="77"/>
      <c r="O151" s="77"/>
      <c r="P151" s="6"/>
    </row>
    <row r="152" spans="7:16" s="10" customFormat="1">
      <c r="G152" s="6"/>
      <c r="H152" s="6"/>
      <c r="I152" s="6"/>
      <c r="J152" s="77"/>
      <c r="K152" s="77"/>
      <c r="L152" s="77"/>
      <c r="M152" s="77"/>
      <c r="N152" s="77"/>
      <c r="O152" s="77"/>
      <c r="P152" s="6"/>
    </row>
    <row r="153" spans="7:16" s="10" customFormat="1">
      <c r="G153" s="6"/>
      <c r="H153" s="6"/>
      <c r="I153" s="6"/>
      <c r="J153" s="77"/>
      <c r="K153" s="77"/>
      <c r="L153" s="77"/>
      <c r="M153" s="77"/>
      <c r="N153" s="77"/>
      <c r="O153" s="77"/>
      <c r="P153" s="6"/>
    </row>
    <row r="154" spans="7:16" s="10" customFormat="1">
      <c r="G154" s="6"/>
      <c r="H154" s="6"/>
      <c r="I154" s="6"/>
      <c r="J154" s="77"/>
      <c r="K154" s="77"/>
      <c r="L154" s="77"/>
      <c r="M154" s="77"/>
      <c r="N154" s="77"/>
      <c r="O154" s="77"/>
      <c r="P154" s="6"/>
    </row>
    <row r="155" spans="7:16" s="10" customFormat="1">
      <c r="G155" s="6"/>
      <c r="H155" s="6"/>
      <c r="I155" s="6"/>
      <c r="J155" s="77"/>
      <c r="K155" s="77"/>
      <c r="L155" s="77"/>
      <c r="M155" s="77"/>
      <c r="N155" s="77"/>
      <c r="O155" s="77"/>
      <c r="P155" s="6"/>
    </row>
    <row r="156" spans="7:16" s="10" customFormat="1">
      <c r="G156" s="6"/>
      <c r="H156" s="6"/>
      <c r="I156" s="6"/>
      <c r="J156" s="77"/>
      <c r="K156" s="77"/>
      <c r="L156" s="77"/>
      <c r="M156" s="77"/>
      <c r="N156" s="77"/>
      <c r="O156" s="77"/>
      <c r="P156" s="6"/>
    </row>
  </sheetData>
  <sheetProtection password="C74C" sheet="1" objects="1" scenarios="1" formatCells="0"/>
  <mergeCells count="23">
    <mergeCell ref="B32:D32"/>
    <mergeCell ref="B19:B21"/>
    <mergeCell ref="G19:I19"/>
    <mergeCell ref="G20:I20"/>
    <mergeCell ref="B22:B25"/>
    <mergeCell ref="G22:I22"/>
    <mergeCell ref="G23:I23"/>
    <mergeCell ref="G24:I24"/>
    <mergeCell ref="D10:F10"/>
    <mergeCell ref="G11:I11"/>
    <mergeCell ref="B12:B18"/>
    <mergeCell ref="G12:I12"/>
    <mergeCell ref="G13:I13"/>
    <mergeCell ref="G14:I14"/>
    <mergeCell ref="G15:I15"/>
    <mergeCell ref="G16:I16"/>
    <mergeCell ref="G17:I17"/>
    <mergeCell ref="F7:I7"/>
    <mergeCell ref="C2:E2"/>
    <mergeCell ref="F3:I3"/>
    <mergeCell ref="F4:I4"/>
    <mergeCell ref="F5:I5"/>
    <mergeCell ref="F6:I6"/>
  </mergeCells>
  <dataValidations count="7">
    <dataValidation type="list" allowBlank="1" showInputMessage="1" showErrorMessage="1" sqref="E4:E7 F22:F24 F19:F20 F13:F17">
      <formula1>$N$1:$N$10</formula1>
    </dataValidation>
    <dataValidation type="list" allowBlank="1" showInputMessage="1" showErrorMessage="1" sqref="C28:C30 D12:D17 D19:D24">
      <formula1>$M$1:$M$2</formula1>
    </dataValidation>
    <dataValidation type="list" allowBlank="1" showInputMessage="1" showErrorMessage="1" sqref="F12">
      <formula1>$N$1:$N$8</formula1>
    </dataValidation>
    <dataValidation type="list" allowBlank="1" showInputMessage="1" showErrorMessage="1" sqref="C6:D7 C4:D4">
      <formula1>$O$1:$O$11</formula1>
    </dataValidation>
    <dataValidation type="decimal" allowBlank="1" showInputMessage="1" showErrorMessage="1" sqref="E14:E18 F25 F18 E21:F21 E24:E25">
      <formula1>0</formula1>
      <formula2>5</formula2>
    </dataValidation>
    <dataValidation type="whole" allowBlank="1" showInputMessage="1" showErrorMessage="1" sqref="D28:D30">
      <formula1>0</formula1>
      <formula2>3</formula2>
    </dataValidation>
    <dataValidation type="decimal" allowBlank="1" showInputMessage="1" showErrorMessage="1" sqref="E28:E30">
      <formula1>0</formula1>
      <formula2>100</formula2>
    </dataValidation>
  </dataValidations>
  <hyperlinks>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sheetPr codeName="Sheet13">
    <pageSetUpPr autoPageBreaks="0"/>
  </sheetPr>
  <dimension ref="A1:Q156"/>
  <sheetViews>
    <sheetView showGridLines="0" topLeftCell="A19" zoomScale="80" zoomScaleNormal="80" workbookViewId="0">
      <selection activeCell="F22" sqref="F22:I24"/>
    </sheetView>
  </sheetViews>
  <sheetFormatPr defaultColWidth="9" defaultRowHeight="12.75"/>
  <cols>
    <col min="1" max="1" width="4.5703125" style="4" customWidth="1"/>
    <col min="2" max="2" width="17.7109375" style="4" customWidth="1"/>
    <col min="3" max="3" width="24.140625" style="4" customWidth="1"/>
    <col min="4" max="4" width="11.85546875" style="4" customWidth="1"/>
    <col min="5" max="5" width="13.42578125" style="4" customWidth="1"/>
    <col min="6" max="6" width="14.42578125" style="4" customWidth="1"/>
    <col min="7" max="7" width="15.28515625" style="6" customWidth="1"/>
    <col min="8" max="8" width="12.5703125" style="6" customWidth="1"/>
    <col min="9" max="9" width="10.7109375" style="6" customWidth="1"/>
    <col min="10" max="10" width="18.7109375" style="77" hidden="1" customWidth="1"/>
    <col min="11" max="11" width="28" style="77" hidden="1" customWidth="1"/>
    <col min="12" max="12" width="12.140625" style="77" hidden="1" customWidth="1"/>
    <col min="13" max="13" width="11.28515625" style="77" hidden="1" customWidth="1"/>
    <col min="14" max="14" width="16.7109375" style="77" hidden="1" customWidth="1"/>
    <col min="15" max="15" width="11.42578125" style="77" hidden="1" customWidth="1"/>
    <col min="16" max="16" width="9" style="6" customWidth="1"/>
    <col min="17" max="17" width="9" style="10" customWidth="1"/>
    <col min="18" max="18" width="11.5703125" style="4" bestFit="1" customWidth="1"/>
    <col min="19" max="19" width="14.42578125" style="4" bestFit="1" customWidth="1"/>
    <col min="20" max="20" width="26.140625" style="4" customWidth="1"/>
    <col min="21" max="24" width="9" style="4" customWidth="1"/>
    <col min="25" max="25" width="14.42578125" style="4" bestFit="1" customWidth="1"/>
    <col min="26" max="16384" width="9" style="4"/>
  </cols>
  <sheetData>
    <row r="1" spans="1:17" ht="13.5" thickBot="1">
      <c r="M1" s="76" t="s">
        <v>33</v>
      </c>
      <c r="N1" s="76">
        <v>1</v>
      </c>
      <c r="O1" s="76">
        <v>0</v>
      </c>
    </row>
    <row r="2" spans="1:17" ht="19.5" customHeight="1" thickBot="1">
      <c r="B2" s="411" t="str">
        <f>'Reference State'!B24&amp;" Zone"</f>
        <v>Upper Zone</v>
      </c>
      <c r="C2" s="506" t="s">
        <v>71</v>
      </c>
      <c r="D2" s="507"/>
      <c r="E2" s="508"/>
      <c r="F2" s="412"/>
      <c r="G2" s="413"/>
      <c r="H2" s="413"/>
      <c r="I2" s="413"/>
      <c r="M2" s="76" t="s">
        <v>77</v>
      </c>
      <c r="N2" s="76">
        <v>1.5</v>
      </c>
      <c r="O2" s="76">
        <v>0.5</v>
      </c>
    </row>
    <row r="3" spans="1:17" ht="26.25" thickBot="1">
      <c r="A3" s="414"/>
      <c r="B3" s="415" t="s">
        <v>50</v>
      </c>
      <c r="C3" s="416" t="s">
        <v>17</v>
      </c>
      <c r="D3" s="416" t="s">
        <v>16</v>
      </c>
      <c r="E3" s="417" t="s">
        <v>70</v>
      </c>
      <c r="F3" s="521" t="s">
        <v>96</v>
      </c>
      <c r="G3" s="522"/>
      <c r="H3" s="522"/>
      <c r="I3" s="523"/>
      <c r="L3" s="82"/>
      <c r="M3" s="78"/>
      <c r="N3" s="78">
        <v>2</v>
      </c>
      <c r="O3" s="76">
        <v>1</v>
      </c>
      <c r="P3" s="4"/>
      <c r="Q3" s="4"/>
    </row>
    <row r="4" spans="1:17" ht="67.5" customHeight="1">
      <c r="A4" s="418"/>
      <c r="B4" s="419" t="s">
        <v>4</v>
      </c>
      <c r="C4" s="140">
        <v>1</v>
      </c>
      <c r="D4" s="141">
        <v>3</v>
      </c>
      <c r="E4" s="141">
        <v>3</v>
      </c>
      <c r="F4" s="558" t="s">
        <v>260</v>
      </c>
      <c r="G4" s="559"/>
      <c r="H4" s="559"/>
      <c r="I4" s="560"/>
      <c r="L4" s="82"/>
      <c r="M4" s="78"/>
      <c r="N4" s="78">
        <v>2.5</v>
      </c>
      <c r="O4" s="78">
        <v>1.5</v>
      </c>
      <c r="P4" s="4"/>
      <c r="Q4" s="4"/>
    </row>
    <row r="5" spans="1:17" ht="30" customHeight="1">
      <c r="A5" s="420"/>
      <c r="B5" s="421" t="s">
        <v>2</v>
      </c>
      <c r="C5" s="314">
        <f>VLOOKUP(ABS('Ref State Cover'!G6-'Ref State Cover'!G13),'Rating Guide'!$F$34:$G$44,2)</f>
        <v>0.5</v>
      </c>
      <c r="D5" s="143" t="s">
        <v>102</v>
      </c>
      <c r="E5" s="144">
        <v>4</v>
      </c>
      <c r="F5" s="515" t="s">
        <v>261</v>
      </c>
      <c r="G5" s="516"/>
      <c r="H5" s="516"/>
      <c r="I5" s="517"/>
      <c r="L5" s="82"/>
      <c r="M5" s="78"/>
      <c r="N5" s="78">
        <v>3</v>
      </c>
      <c r="O5" s="78">
        <v>2</v>
      </c>
      <c r="P5" s="4"/>
      <c r="Q5" s="4"/>
    </row>
    <row r="6" spans="1:17" ht="30" customHeight="1">
      <c r="A6" s="420"/>
      <c r="B6" s="421" t="s">
        <v>8</v>
      </c>
      <c r="C6" s="142">
        <v>0</v>
      </c>
      <c r="D6" s="144">
        <v>0</v>
      </c>
      <c r="E6" s="144">
        <v>3</v>
      </c>
      <c r="F6" s="515" t="s">
        <v>244</v>
      </c>
      <c r="G6" s="516"/>
      <c r="H6" s="516"/>
      <c r="I6" s="517"/>
      <c r="L6" s="82"/>
      <c r="M6" s="78"/>
      <c r="N6" s="78">
        <v>3.5</v>
      </c>
      <c r="O6" s="78">
        <v>2.5</v>
      </c>
      <c r="P6" s="4"/>
      <c r="Q6" s="4"/>
    </row>
    <row r="7" spans="1:17" ht="30" customHeight="1" thickBot="1">
      <c r="A7" s="418"/>
      <c r="B7" s="421" t="s">
        <v>3</v>
      </c>
      <c r="C7" s="145">
        <v>0</v>
      </c>
      <c r="D7" s="146">
        <v>0</v>
      </c>
      <c r="E7" s="146">
        <v>3</v>
      </c>
      <c r="F7" s="518" t="s">
        <v>244</v>
      </c>
      <c r="G7" s="519"/>
      <c r="H7" s="519"/>
      <c r="I7" s="520"/>
      <c r="L7" s="82"/>
      <c r="M7" s="78"/>
      <c r="N7" s="78">
        <v>4</v>
      </c>
      <c r="O7" s="78">
        <v>3</v>
      </c>
      <c r="P7" s="4"/>
      <c r="Q7" s="4"/>
    </row>
    <row r="8" spans="1:17" ht="30" customHeight="1" thickBot="1">
      <c r="A8" s="418"/>
      <c r="B8" s="422" t="s">
        <v>35</v>
      </c>
      <c r="C8" s="423"/>
      <c r="D8" s="424"/>
      <c r="E8" s="425">
        <f>AVERAGE(E4:E7)</f>
        <v>3.25</v>
      </c>
      <c r="F8" s="424"/>
      <c r="G8" s="426"/>
      <c r="H8" s="426"/>
      <c r="I8" s="427"/>
      <c r="M8" s="76"/>
      <c r="N8" s="78">
        <v>4.5</v>
      </c>
      <c r="O8" s="78">
        <v>3.5</v>
      </c>
      <c r="P8" s="4"/>
      <c r="Q8" s="4"/>
    </row>
    <row r="9" spans="1:17" ht="13.5" thickBot="1">
      <c r="A9" s="428"/>
      <c r="B9" s="429"/>
      <c r="C9" s="430"/>
      <c r="D9" s="430"/>
      <c r="E9" s="430"/>
      <c r="F9" s="430"/>
      <c r="M9" s="76"/>
      <c r="N9" s="78">
        <v>5</v>
      </c>
      <c r="O9" s="78">
        <v>4</v>
      </c>
      <c r="P9" s="4"/>
      <c r="Q9" s="4"/>
    </row>
    <row r="10" spans="1:17" ht="22.5" customHeight="1" thickBot="1">
      <c r="A10" s="431"/>
      <c r="B10" s="432" t="str">
        <f>B2</f>
        <v>Upper Zone</v>
      </c>
      <c r="C10" s="6"/>
      <c r="D10" s="509" t="s">
        <v>19</v>
      </c>
      <c r="E10" s="510"/>
      <c r="F10" s="511"/>
      <c r="L10" s="82"/>
      <c r="M10" s="76"/>
      <c r="N10" s="76"/>
      <c r="O10" s="78">
        <v>4.5</v>
      </c>
    </row>
    <row r="11" spans="1:17" ht="26.25" thickBot="1">
      <c r="A11" s="431"/>
      <c r="B11" s="433" t="s">
        <v>13</v>
      </c>
      <c r="C11" s="434" t="s">
        <v>9</v>
      </c>
      <c r="D11" s="417" t="s">
        <v>18</v>
      </c>
      <c r="E11" s="435" t="s">
        <v>72</v>
      </c>
      <c r="F11" s="435" t="s">
        <v>14</v>
      </c>
      <c r="G11" s="524" t="s">
        <v>96</v>
      </c>
      <c r="H11" s="525"/>
      <c r="I11" s="526"/>
      <c r="L11" s="82"/>
      <c r="M11" s="76"/>
      <c r="N11" s="76"/>
      <c r="O11" s="76">
        <v>5</v>
      </c>
    </row>
    <row r="12" spans="1:17" ht="57" customHeight="1">
      <c r="A12" s="420"/>
      <c r="B12" s="552" t="str">
        <f>'Marginal Zone'!B12:B18</f>
        <v>WOODY</v>
      </c>
      <c r="C12" s="436" t="s">
        <v>1</v>
      </c>
      <c r="D12" s="318" t="s">
        <v>157</v>
      </c>
      <c r="E12" s="472">
        <f>VLOOKUP(ABS('Ref State Cover'!D6-'Ref State Cover'!D13),'Rating Guide'!$F$34:$G$44,2)</f>
        <v>1.5</v>
      </c>
      <c r="F12" s="84">
        <v>4</v>
      </c>
      <c r="G12" s="538" t="s">
        <v>262</v>
      </c>
      <c r="H12" s="539"/>
      <c r="I12" s="540"/>
      <c r="J12" s="77">
        <f t="shared" ref="J12:J17" si="0">IF(D12="Y",E12,IF(D12="N",""))</f>
        <v>1.5</v>
      </c>
      <c r="K12" s="77">
        <f t="shared" ref="K12:K17" si="1">IF(D12="Y",F12,IF(D12="N",""))</f>
        <v>4</v>
      </c>
      <c r="L12" s="82"/>
      <c r="M12" s="76"/>
      <c r="N12" s="76"/>
      <c r="O12" s="76"/>
    </row>
    <row r="13" spans="1:17" ht="30" customHeight="1">
      <c r="A13" s="420"/>
      <c r="B13" s="553"/>
      <c r="C13" s="437" t="s">
        <v>0</v>
      </c>
      <c r="D13" s="85" t="s">
        <v>157</v>
      </c>
      <c r="E13" s="475">
        <f>IF(D13="y",E12,"")</f>
        <v>1.5</v>
      </c>
      <c r="F13" s="86">
        <v>4</v>
      </c>
      <c r="G13" s="533" t="s">
        <v>246</v>
      </c>
      <c r="H13" s="534"/>
      <c r="I13" s="535"/>
      <c r="J13" s="77">
        <f t="shared" si="0"/>
        <v>1.5</v>
      </c>
      <c r="K13" s="77">
        <f t="shared" si="1"/>
        <v>4</v>
      </c>
      <c r="L13" s="82"/>
      <c r="M13" s="79"/>
      <c r="N13" s="79"/>
      <c r="O13" s="79"/>
      <c r="P13" s="4"/>
      <c r="Q13" s="4"/>
    </row>
    <row r="14" spans="1:17" ht="63" customHeight="1">
      <c r="A14" s="420"/>
      <c r="B14" s="553"/>
      <c r="C14" s="437" t="s">
        <v>38</v>
      </c>
      <c r="D14" s="85" t="s">
        <v>224</v>
      </c>
      <c r="E14" s="315"/>
      <c r="F14" s="86"/>
      <c r="G14" s="533"/>
      <c r="H14" s="534"/>
      <c r="I14" s="535"/>
      <c r="J14" s="77" t="str">
        <f t="shared" si="0"/>
        <v/>
      </c>
      <c r="K14" s="77" t="str">
        <f t="shared" si="1"/>
        <v/>
      </c>
      <c r="L14" s="82"/>
      <c r="M14" s="79"/>
      <c r="N14" s="79"/>
      <c r="O14" s="79"/>
      <c r="P14" s="4"/>
      <c r="Q14" s="4"/>
    </row>
    <row r="15" spans="1:17" ht="46.5" customHeight="1">
      <c r="A15" s="420"/>
      <c r="B15" s="553"/>
      <c r="C15" s="437" t="s">
        <v>37</v>
      </c>
      <c r="D15" s="85" t="s">
        <v>157</v>
      </c>
      <c r="E15" s="159">
        <v>1</v>
      </c>
      <c r="F15" s="86">
        <v>3</v>
      </c>
      <c r="G15" s="533" t="s">
        <v>262</v>
      </c>
      <c r="H15" s="534"/>
      <c r="I15" s="535"/>
      <c r="J15" s="77">
        <f t="shared" si="0"/>
        <v>1</v>
      </c>
      <c r="K15" s="77">
        <f t="shared" si="1"/>
        <v>3</v>
      </c>
      <c r="L15" s="82"/>
      <c r="M15" s="79"/>
      <c r="N15" s="79"/>
      <c r="O15" s="79"/>
      <c r="P15" s="4"/>
      <c r="Q15" s="4"/>
    </row>
    <row r="16" spans="1:17" ht="30" customHeight="1">
      <c r="A16" s="420"/>
      <c r="B16" s="553"/>
      <c r="C16" s="437" t="s">
        <v>36</v>
      </c>
      <c r="D16" s="85" t="s">
        <v>224</v>
      </c>
      <c r="E16" s="315"/>
      <c r="F16" s="86"/>
      <c r="G16" s="533"/>
      <c r="H16" s="534"/>
      <c r="I16" s="535"/>
      <c r="J16" s="77" t="str">
        <f t="shared" si="0"/>
        <v/>
      </c>
      <c r="K16" s="77" t="str">
        <f t="shared" si="1"/>
        <v/>
      </c>
      <c r="L16" s="82"/>
      <c r="M16" s="79"/>
      <c r="N16" s="79"/>
      <c r="O16" s="79"/>
      <c r="P16" s="4"/>
      <c r="Q16" s="4"/>
    </row>
    <row r="17" spans="1:17" ht="65.25" customHeight="1" thickBot="1">
      <c r="A17" s="420"/>
      <c r="B17" s="553"/>
      <c r="C17" s="438" t="s">
        <v>34</v>
      </c>
      <c r="D17" s="87" t="s">
        <v>157</v>
      </c>
      <c r="E17" s="316">
        <v>0.5</v>
      </c>
      <c r="F17" s="88"/>
      <c r="G17" s="647" t="s">
        <v>263</v>
      </c>
      <c r="H17" s="642"/>
      <c r="I17" s="643"/>
      <c r="J17" s="77">
        <f t="shared" si="0"/>
        <v>0.5</v>
      </c>
      <c r="K17" s="77">
        <f t="shared" si="1"/>
        <v>0</v>
      </c>
      <c r="L17" s="82"/>
      <c r="O17" s="80"/>
      <c r="P17" s="9"/>
    </row>
    <row r="18" spans="1:17" ht="30" customHeight="1" thickBot="1">
      <c r="A18" s="420"/>
      <c r="B18" s="554"/>
      <c r="C18" s="439"/>
      <c r="D18" s="440"/>
      <c r="E18" s="441">
        <f>IF(J18&gt;0,SUM(J12:J17)/J18,"")</f>
        <v>1.125</v>
      </c>
      <c r="F18" s="442">
        <f>IF(K18&gt;0,SUM(K12:K17)/K18,"")</f>
        <v>2.75</v>
      </c>
      <c r="G18" s="426"/>
      <c r="H18" s="426"/>
      <c r="I18" s="427"/>
      <c r="J18" s="80">
        <f>COUNT(J12:J17)</f>
        <v>4</v>
      </c>
      <c r="K18" s="80">
        <f>COUNT(K12:K17)</f>
        <v>4</v>
      </c>
      <c r="L18" s="82"/>
      <c r="O18" s="80"/>
      <c r="P18" s="9"/>
    </row>
    <row r="19" spans="1:17" ht="64.5" customHeight="1">
      <c r="A19" s="420"/>
      <c r="B19" s="555" t="str">
        <f>'Marginal Zone'!B19:B21</f>
        <v>SPECIAL CATEGORY (eg Reeds, Palmiet)</v>
      </c>
      <c r="C19" s="436" t="s">
        <v>1</v>
      </c>
      <c r="D19" s="83" t="s">
        <v>157</v>
      </c>
      <c r="E19" s="317">
        <f>VLOOKUP(ABS('Ref State Cover'!D21-'Ref State Cover'!D28),'Rating Guide'!$F$34:$G$44,2)</f>
        <v>0.5</v>
      </c>
      <c r="F19" s="84">
        <v>2</v>
      </c>
      <c r="G19" s="527" t="s">
        <v>264</v>
      </c>
      <c r="H19" s="528"/>
      <c r="I19" s="529"/>
      <c r="J19" s="77">
        <f>IF(D19="Y",E19,IF(D19="N",""))</f>
        <v>0.5</v>
      </c>
      <c r="K19" s="77">
        <f>IF(D19="Y",F19,IF(D19="N",""))</f>
        <v>2</v>
      </c>
      <c r="L19" s="82"/>
      <c r="O19" s="80"/>
      <c r="P19" s="9"/>
    </row>
    <row r="20" spans="1:17" ht="30" customHeight="1" thickBot="1">
      <c r="A20" s="420"/>
      <c r="B20" s="556"/>
      <c r="C20" s="438" t="s">
        <v>0</v>
      </c>
      <c r="D20" s="87" t="s">
        <v>224</v>
      </c>
      <c r="E20" s="475" t="str">
        <f>IF(D20="y",E19,"")</f>
        <v/>
      </c>
      <c r="F20" s="88"/>
      <c r="G20" s="530"/>
      <c r="H20" s="531"/>
      <c r="I20" s="532"/>
      <c r="J20" s="77" t="str">
        <f>IF(D20="Y",E20,IF(D20="N",""))</f>
        <v/>
      </c>
      <c r="K20" s="77" t="str">
        <f>IF(D20="Y",F20,IF(D20="N",""))</f>
        <v/>
      </c>
      <c r="L20" s="82"/>
      <c r="O20" s="80"/>
      <c r="P20" s="9"/>
    </row>
    <row r="21" spans="1:17" ht="30" customHeight="1" thickBot="1">
      <c r="A21" s="420"/>
      <c r="B21" s="557"/>
      <c r="C21" s="439"/>
      <c r="D21" s="445"/>
      <c r="E21" s="441">
        <f>IF(J21&gt;0,SUM(J19:J20)/J21,"")</f>
        <v>0.5</v>
      </c>
      <c r="F21" s="442">
        <f>IF(K21&gt;0,SUM(K19:K20)/K21,"")</f>
        <v>2</v>
      </c>
      <c r="G21" s="426"/>
      <c r="H21" s="426"/>
      <c r="I21" s="427"/>
      <c r="J21" s="80">
        <f>COUNT(J19:J20)</f>
        <v>1</v>
      </c>
      <c r="K21" s="80">
        <f>COUNT(K19:K20)</f>
        <v>1</v>
      </c>
      <c r="L21" s="82"/>
      <c r="O21" s="80"/>
      <c r="P21" s="9"/>
    </row>
    <row r="22" spans="1:17" ht="82.5" customHeight="1">
      <c r="A22" s="420"/>
      <c r="B22" s="555" t="str">
        <f>'Marginal Zone'!B22:B25</f>
        <v>NON-WOODY (Excl Reeds)</v>
      </c>
      <c r="C22" s="436" t="s">
        <v>1</v>
      </c>
      <c r="D22" s="83" t="s">
        <v>157</v>
      </c>
      <c r="E22" s="317">
        <f>VLOOKUP(ABS('Ref State Cover'!M21-'Ref State Cover'!M28),'Rating Guide'!$F$34:$G$44,2)</f>
        <v>3</v>
      </c>
      <c r="F22" s="84">
        <v>3</v>
      </c>
      <c r="G22" s="527" t="s">
        <v>265</v>
      </c>
      <c r="H22" s="528"/>
      <c r="I22" s="529"/>
      <c r="J22" s="77">
        <f>IF(D22="Y",E22,IF(D22="N",""))</f>
        <v>3</v>
      </c>
      <c r="K22" s="77">
        <f>IF(D22="Y",F22,IF(D22="N",""))</f>
        <v>3</v>
      </c>
      <c r="L22" s="82"/>
      <c r="O22" s="80"/>
      <c r="P22" s="9"/>
    </row>
    <row r="23" spans="1:17" ht="30" customHeight="1">
      <c r="A23" s="420"/>
      <c r="B23" s="556"/>
      <c r="C23" s="437" t="s">
        <v>0</v>
      </c>
      <c r="D23" s="85" t="s">
        <v>224</v>
      </c>
      <c r="E23" s="475" t="str">
        <f>IF(D23="y",E22,"")</f>
        <v/>
      </c>
      <c r="F23" s="86"/>
      <c r="G23" s="544"/>
      <c r="H23" s="545"/>
      <c r="I23" s="546"/>
      <c r="J23" s="77" t="str">
        <f>IF(D23="Y",E23,IF(D23="N",""))</f>
        <v/>
      </c>
      <c r="K23" s="77" t="str">
        <f>IF(D23="Y",F23,IF(D23="N",""))</f>
        <v/>
      </c>
      <c r="L23" s="82"/>
      <c r="O23" s="80"/>
      <c r="P23" s="9"/>
    </row>
    <row r="24" spans="1:17" ht="87.75" customHeight="1" thickBot="1">
      <c r="A24" s="420"/>
      <c r="B24" s="556"/>
      <c r="C24" s="438" t="s">
        <v>34</v>
      </c>
      <c r="D24" s="87" t="s">
        <v>157</v>
      </c>
      <c r="E24" s="316">
        <v>3</v>
      </c>
      <c r="F24" s="88">
        <v>3</v>
      </c>
      <c r="G24" s="644" t="s">
        <v>246</v>
      </c>
      <c r="H24" s="645"/>
      <c r="I24" s="646"/>
      <c r="J24" s="77">
        <f>IF(D24="Y",E24,IF(D24="N",""))</f>
        <v>3</v>
      </c>
      <c r="K24" s="77">
        <f>IF(D24="Y",F24,IF(D24="N",""))</f>
        <v>3</v>
      </c>
      <c r="L24" s="82"/>
      <c r="O24" s="80"/>
      <c r="P24" s="9"/>
    </row>
    <row r="25" spans="1:17" ht="30" customHeight="1" thickBot="1">
      <c r="A25" s="420"/>
      <c r="B25" s="557"/>
      <c r="C25" s="446"/>
      <c r="D25" s="440"/>
      <c r="E25" s="441">
        <f>IF(J25&gt;0,SUM(J22:J24)/J25,"")</f>
        <v>3</v>
      </c>
      <c r="F25" s="442">
        <f>IF(K25&gt;0,SUM(K22:K24)/K25,"")</f>
        <v>3</v>
      </c>
      <c r="G25" s="426"/>
      <c r="H25" s="426"/>
      <c r="I25" s="427"/>
      <c r="J25" s="80">
        <f>COUNT(J22:J24)</f>
        <v>2</v>
      </c>
      <c r="K25" s="80">
        <f>COUNT(K22:K24)</f>
        <v>2</v>
      </c>
      <c r="L25" s="82"/>
      <c r="O25" s="80"/>
      <c r="P25" s="9"/>
    </row>
    <row r="26" spans="1:17" ht="13.5" thickBot="1">
      <c r="A26" s="420"/>
      <c r="B26" s="447"/>
      <c r="C26" s="413"/>
      <c r="D26" s="77"/>
      <c r="E26" s="77"/>
      <c r="F26" s="77"/>
      <c r="G26" s="413"/>
      <c r="H26" s="413"/>
      <c r="I26" s="413"/>
      <c r="J26" s="80"/>
      <c r="K26" s="80"/>
      <c r="L26" s="82"/>
      <c r="O26" s="80"/>
      <c r="P26" s="9"/>
    </row>
    <row r="27" spans="1:17" ht="28.5" customHeight="1" thickBot="1">
      <c r="B27" s="448" t="s">
        <v>13</v>
      </c>
      <c r="C27" s="449" t="s">
        <v>18</v>
      </c>
      <c r="D27" s="449" t="s">
        <v>76</v>
      </c>
      <c r="E27" s="450" t="s">
        <v>6</v>
      </c>
      <c r="F27" s="450" t="s">
        <v>5</v>
      </c>
      <c r="G27" s="449" t="s">
        <v>7</v>
      </c>
      <c r="H27" s="449" t="s">
        <v>10</v>
      </c>
      <c r="I27" s="451"/>
      <c r="J27" s="406"/>
      <c r="K27" s="407"/>
      <c r="L27" s="407"/>
      <c r="P27" s="4"/>
      <c r="Q27" s="4"/>
    </row>
    <row r="28" spans="1:17" ht="39.950000000000003" customHeight="1">
      <c r="B28" s="452" t="str">
        <f>B12</f>
        <v>WOODY</v>
      </c>
      <c r="C28" s="160" t="s">
        <v>157</v>
      </c>
      <c r="D28" s="84">
        <v>2</v>
      </c>
      <c r="E28" s="84">
        <v>80</v>
      </c>
      <c r="F28" s="95">
        <f>IF(E18="","",E18)</f>
        <v>1.125</v>
      </c>
      <c r="G28" s="453">
        <f>IF(C28="N","",IF(C28="Y",F28*(E28/100)))</f>
        <v>0.9</v>
      </c>
      <c r="H28" s="96">
        <f>IF(C28="y",F18,"")</f>
        <v>2.75</v>
      </c>
      <c r="I28" s="345"/>
      <c r="K28" s="454">
        <f>IF(C28="y",(E28*5)/100,0)</f>
        <v>4</v>
      </c>
      <c r="P28" s="4"/>
      <c r="Q28" s="4"/>
    </row>
    <row r="29" spans="1:17" ht="39.950000000000003" customHeight="1">
      <c r="B29" s="455" t="str">
        <f>B19</f>
        <v>SPECIAL CATEGORY (eg Reeds, Palmiet)</v>
      </c>
      <c r="C29" s="161" t="s">
        <v>157</v>
      </c>
      <c r="D29" s="86">
        <v>3</v>
      </c>
      <c r="E29" s="86">
        <v>40</v>
      </c>
      <c r="F29" s="96">
        <f>IF(E21="","",E21)</f>
        <v>0.5</v>
      </c>
      <c r="G29" s="456">
        <f>IF(C29="N","",IF(C29="Y",F29*(E29/100)))</f>
        <v>0.2</v>
      </c>
      <c r="H29" s="96">
        <f>IF(C29="y",F21,"")</f>
        <v>2</v>
      </c>
      <c r="I29" s="344"/>
      <c r="K29" s="454">
        <f>IF(C29="y",(E29*5)/100,0)</f>
        <v>2</v>
      </c>
      <c r="P29" s="4"/>
      <c r="Q29" s="4"/>
    </row>
    <row r="30" spans="1:17" ht="39.950000000000003" customHeight="1" thickBot="1">
      <c r="B30" s="457" t="str">
        <f>B22</f>
        <v>NON-WOODY (Excl Reeds)</v>
      </c>
      <c r="C30" s="162" t="s">
        <v>157</v>
      </c>
      <c r="D30" s="88">
        <v>1</v>
      </c>
      <c r="E30" s="88">
        <v>100</v>
      </c>
      <c r="F30" s="97">
        <f>IF(E25="","",E25)</f>
        <v>3</v>
      </c>
      <c r="G30" s="458">
        <f>IF(C30="N","",IF(C30="Y",F30*(E30/100)))</f>
        <v>3</v>
      </c>
      <c r="H30" s="96">
        <f>IF(C30="y",F25,"")</f>
        <v>3</v>
      </c>
      <c r="I30" s="89"/>
      <c r="K30" s="454">
        <f>IF(C30="y",(E30*5)/100,0)</f>
        <v>5</v>
      </c>
      <c r="L30" s="81"/>
      <c r="M30" s="81"/>
      <c r="P30" s="4"/>
      <c r="Q30" s="4"/>
    </row>
    <row r="31" spans="1:17" ht="30" customHeight="1" thickBot="1">
      <c r="B31" s="423"/>
      <c r="C31" s="424"/>
      <c r="D31" s="424"/>
      <c r="E31" s="424"/>
      <c r="F31" s="424"/>
      <c r="G31" s="459">
        <f>SUM(G28:G30)</f>
        <v>4.0999999999999996</v>
      </c>
      <c r="H31" s="460">
        <f>AVERAGE(H28:H30)</f>
        <v>2.5833333333333335</v>
      </c>
      <c r="I31" s="461"/>
      <c r="K31" s="77">
        <f>SUM(K28:K30)</f>
        <v>11</v>
      </c>
    </row>
    <row r="32" spans="1:17" ht="39" customHeight="1" thickBot="1">
      <c r="A32" s="462"/>
      <c r="B32" s="536" t="s">
        <v>170</v>
      </c>
      <c r="C32" s="537"/>
      <c r="D32" s="537"/>
      <c r="E32" s="463">
        <f>(G31/K31)*100</f>
        <v>37.272727272727266</v>
      </c>
      <c r="F32" s="79" t="str">
        <f>'RIPARIAN ZONE EC'!F20</f>
        <v>C</v>
      </c>
      <c r="G32" s="77"/>
      <c r="H32" s="77"/>
      <c r="I32" s="77"/>
    </row>
    <row r="33" spans="1:17" ht="12.95" customHeight="1">
      <c r="A33" s="462"/>
      <c r="B33" s="464"/>
      <c r="C33" s="465"/>
      <c r="D33" s="465"/>
      <c r="E33" s="466"/>
      <c r="F33" s="62"/>
      <c r="G33" s="8"/>
      <c r="H33" s="8"/>
      <c r="I33" s="8"/>
    </row>
    <row r="34" spans="1:17">
      <c r="A34" s="462"/>
      <c r="B34" s="464"/>
      <c r="C34" s="465"/>
      <c r="D34" s="465"/>
      <c r="E34" s="466"/>
      <c r="F34" s="62"/>
      <c r="G34" s="8"/>
      <c r="H34" s="8"/>
      <c r="I34" s="8"/>
    </row>
    <row r="35" spans="1:17">
      <c r="G35" s="10"/>
      <c r="H35" s="4"/>
      <c r="I35" s="4"/>
      <c r="J35" s="79"/>
      <c r="K35" s="79"/>
      <c r="L35" s="79"/>
      <c r="M35" s="79"/>
      <c r="N35" s="79"/>
      <c r="O35" s="79"/>
      <c r="P35" s="4"/>
      <c r="Q35" s="4"/>
    </row>
    <row r="36" spans="1:17" s="10" customFormat="1">
      <c r="J36" s="82"/>
      <c r="K36" s="82"/>
      <c r="L36" s="82"/>
      <c r="M36" s="82"/>
      <c r="N36" s="82"/>
      <c r="O36" s="82"/>
    </row>
    <row r="37" spans="1:17" s="10" customFormat="1" ht="14.25" customHeight="1">
      <c r="A37" s="4"/>
      <c r="B37" s="62"/>
      <c r="J37" s="82"/>
      <c r="K37" s="82"/>
      <c r="L37" s="82"/>
      <c r="M37" s="82"/>
      <c r="N37" s="82"/>
      <c r="O37" s="82"/>
    </row>
    <row r="38" spans="1:17" s="10" customFormat="1" ht="13.7" customHeight="1">
      <c r="A38" s="4"/>
      <c r="B38" s="62"/>
      <c r="J38" s="82"/>
      <c r="K38" s="82"/>
      <c r="L38" s="82"/>
      <c r="M38" s="82"/>
      <c r="N38" s="82"/>
      <c r="O38" s="82"/>
    </row>
    <row r="39" spans="1:17" s="10" customFormat="1">
      <c r="J39" s="82"/>
      <c r="K39" s="82"/>
      <c r="L39" s="82"/>
      <c r="M39" s="82"/>
      <c r="N39" s="82"/>
      <c r="O39" s="82"/>
    </row>
    <row r="40" spans="1:17" s="10" customFormat="1">
      <c r="A40" s="4"/>
      <c r="B40" s="4"/>
      <c r="J40" s="82"/>
      <c r="K40" s="82"/>
      <c r="L40" s="82"/>
      <c r="M40" s="82"/>
      <c r="N40" s="82"/>
      <c r="O40" s="82"/>
    </row>
    <row r="41" spans="1:17" s="10" customFormat="1">
      <c r="A41" s="8"/>
      <c r="B41" s="8"/>
      <c r="J41" s="82"/>
      <c r="K41" s="82"/>
      <c r="L41" s="82"/>
      <c r="M41" s="82"/>
      <c r="N41" s="82"/>
      <c r="O41" s="82"/>
    </row>
    <row r="42" spans="1:17" s="10" customFormat="1">
      <c r="A42" s="8"/>
      <c r="B42" s="8"/>
      <c r="C42" s="6"/>
      <c r="J42" s="82"/>
      <c r="K42" s="82"/>
      <c r="L42" s="82"/>
      <c r="M42" s="82"/>
      <c r="N42" s="82"/>
      <c r="O42" s="82"/>
    </row>
    <row r="43" spans="1:17" s="10" customFormat="1">
      <c r="A43" s="8"/>
      <c r="B43" s="8"/>
      <c r="C43" s="6"/>
      <c r="J43" s="82"/>
      <c r="K43" s="82"/>
      <c r="L43" s="82"/>
      <c r="M43" s="82"/>
      <c r="N43" s="82"/>
      <c r="O43" s="82"/>
    </row>
    <row r="44" spans="1:17" s="10" customFormat="1">
      <c r="A44" s="8"/>
      <c r="B44" s="8"/>
      <c r="C44" s="6"/>
      <c r="J44" s="82"/>
      <c r="K44" s="82"/>
      <c r="L44" s="82"/>
      <c r="M44" s="82"/>
      <c r="N44" s="82"/>
      <c r="O44" s="82"/>
    </row>
    <row r="45" spans="1:17" s="10" customFormat="1">
      <c r="A45" s="8"/>
      <c r="B45" s="8"/>
      <c r="C45" s="6"/>
      <c r="J45" s="82"/>
      <c r="K45" s="82"/>
      <c r="L45" s="82"/>
      <c r="M45" s="82"/>
      <c r="N45" s="82"/>
      <c r="O45" s="82"/>
    </row>
    <row r="46" spans="1:17" s="10" customFormat="1">
      <c r="A46" s="8"/>
      <c r="B46" s="8"/>
      <c r="C46" s="6"/>
      <c r="J46" s="82"/>
      <c r="K46" s="82"/>
      <c r="L46" s="82"/>
      <c r="M46" s="82"/>
      <c r="N46" s="82"/>
      <c r="O46" s="82"/>
    </row>
    <row r="47" spans="1:17" s="10" customFormat="1">
      <c r="A47" s="8"/>
      <c r="B47" s="8"/>
      <c r="C47" s="6"/>
      <c r="J47" s="82"/>
      <c r="K47" s="82"/>
      <c r="L47" s="82"/>
      <c r="M47" s="82"/>
      <c r="N47" s="82"/>
      <c r="O47" s="82"/>
    </row>
    <row r="48" spans="1:17" s="10" customFormat="1">
      <c r="A48" s="8"/>
      <c r="B48" s="8"/>
      <c r="C48" s="6"/>
      <c r="J48" s="82"/>
      <c r="K48" s="82"/>
      <c r="L48" s="82"/>
      <c r="M48" s="82"/>
      <c r="N48" s="82"/>
      <c r="O48" s="82"/>
    </row>
    <row r="49" spans="1:15" s="10" customFormat="1">
      <c r="A49" s="8"/>
      <c r="B49" s="8"/>
      <c r="C49" s="6"/>
      <c r="J49" s="82"/>
      <c r="K49" s="82"/>
      <c r="L49" s="82"/>
      <c r="M49" s="82"/>
      <c r="N49" s="82"/>
      <c r="O49" s="82"/>
    </row>
    <row r="50" spans="1:15" s="10" customFormat="1">
      <c r="A50" s="8"/>
      <c r="B50" s="8"/>
      <c r="C50" s="6"/>
      <c r="J50" s="82"/>
      <c r="K50" s="82"/>
      <c r="L50" s="82"/>
      <c r="M50" s="82"/>
      <c r="N50" s="82"/>
      <c r="O50" s="82"/>
    </row>
    <row r="51" spans="1:15" s="10" customFormat="1">
      <c r="A51" s="8"/>
      <c r="B51" s="8"/>
      <c r="C51" s="6"/>
      <c r="J51" s="82"/>
      <c r="K51" s="82"/>
      <c r="L51" s="82"/>
      <c r="M51" s="82"/>
      <c r="N51" s="82"/>
      <c r="O51" s="82"/>
    </row>
    <row r="52" spans="1:15" s="10" customFormat="1">
      <c r="A52" s="8"/>
      <c r="B52" s="8"/>
      <c r="C52" s="6"/>
      <c r="J52" s="82"/>
      <c r="K52" s="82"/>
      <c r="L52" s="82"/>
      <c r="M52" s="82"/>
      <c r="N52" s="82"/>
      <c r="O52" s="82"/>
    </row>
    <row r="53" spans="1:15" s="10" customFormat="1">
      <c r="A53" s="8"/>
      <c r="B53" s="8"/>
      <c r="C53" s="6"/>
      <c r="J53" s="82"/>
      <c r="K53" s="82"/>
      <c r="L53" s="82"/>
      <c r="M53" s="82"/>
      <c r="N53" s="82"/>
      <c r="O53" s="82"/>
    </row>
    <row r="54" spans="1:15" s="10" customFormat="1">
      <c r="A54" s="8"/>
      <c r="B54" s="8"/>
      <c r="C54" s="6"/>
      <c r="J54" s="82"/>
      <c r="K54" s="82"/>
      <c r="L54" s="82"/>
      <c r="M54" s="82"/>
      <c r="N54" s="82"/>
      <c r="O54" s="82"/>
    </row>
    <row r="55" spans="1:15" s="10" customFormat="1">
      <c r="A55" s="8"/>
      <c r="B55" s="8"/>
      <c r="C55" s="6"/>
      <c r="J55" s="82"/>
      <c r="K55" s="82"/>
      <c r="L55" s="82"/>
      <c r="M55" s="82"/>
      <c r="N55" s="82"/>
      <c r="O55" s="82"/>
    </row>
    <row r="56" spans="1:15" s="10" customFormat="1">
      <c r="A56" s="8"/>
      <c r="B56" s="8"/>
      <c r="C56" s="6"/>
      <c r="J56" s="82"/>
      <c r="K56" s="82"/>
      <c r="L56" s="82"/>
      <c r="M56" s="82"/>
      <c r="N56" s="82"/>
      <c r="O56" s="82"/>
    </row>
    <row r="57" spans="1:15" s="10" customFormat="1">
      <c r="A57" s="8"/>
      <c r="B57" s="8"/>
      <c r="C57" s="6"/>
      <c r="J57" s="82"/>
      <c r="K57" s="82"/>
      <c r="L57" s="82"/>
      <c r="M57" s="82"/>
      <c r="N57" s="82"/>
      <c r="O57" s="82"/>
    </row>
    <row r="58" spans="1:15" s="10" customFormat="1">
      <c r="A58" s="8"/>
      <c r="B58" s="8"/>
      <c r="C58" s="6"/>
      <c r="J58" s="82"/>
      <c r="K58" s="82"/>
      <c r="L58" s="82"/>
      <c r="M58" s="82"/>
      <c r="N58" s="82"/>
      <c r="O58" s="82"/>
    </row>
    <row r="59" spans="1:15" s="10" customFormat="1">
      <c r="A59" s="8"/>
      <c r="B59" s="8"/>
      <c r="C59" s="6"/>
      <c r="J59" s="82"/>
      <c r="K59" s="82"/>
      <c r="L59" s="82"/>
      <c r="M59" s="82"/>
      <c r="N59" s="82"/>
      <c r="O59" s="82"/>
    </row>
    <row r="60" spans="1:15" s="10" customFormat="1">
      <c r="A60" s="8"/>
      <c r="B60" s="8"/>
      <c r="C60" s="6"/>
      <c r="J60" s="82"/>
      <c r="K60" s="82"/>
      <c r="L60" s="82"/>
      <c r="M60" s="82"/>
      <c r="N60" s="82"/>
      <c r="O60" s="82"/>
    </row>
    <row r="61" spans="1:15" s="10" customFormat="1">
      <c r="A61" s="8"/>
      <c r="B61" s="8"/>
      <c r="C61" s="6"/>
      <c r="J61" s="82"/>
      <c r="K61" s="82"/>
      <c r="L61" s="82"/>
      <c r="M61" s="82"/>
      <c r="N61" s="82"/>
      <c r="O61" s="82"/>
    </row>
    <row r="62" spans="1:15" s="10" customFormat="1">
      <c r="A62" s="8"/>
      <c r="B62" s="8"/>
      <c r="C62" s="6"/>
      <c r="J62" s="82"/>
      <c r="K62" s="82"/>
      <c r="L62" s="82"/>
      <c r="M62" s="82"/>
      <c r="N62" s="82"/>
      <c r="O62" s="82"/>
    </row>
    <row r="63" spans="1:15" s="10" customFormat="1">
      <c r="A63" s="8"/>
      <c r="B63" s="8"/>
      <c r="C63" s="6"/>
      <c r="J63" s="82"/>
      <c r="K63" s="82"/>
      <c r="L63" s="82"/>
      <c r="M63" s="82"/>
      <c r="N63" s="82"/>
      <c r="O63" s="82"/>
    </row>
    <row r="64" spans="1:15" s="10" customFormat="1">
      <c r="A64" s="8"/>
      <c r="B64" s="8"/>
      <c r="C64" s="6"/>
      <c r="J64" s="82"/>
      <c r="K64" s="82"/>
      <c r="L64" s="82"/>
      <c r="M64" s="82"/>
      <c r="N64" s="82"/>
      <c r="O64" s="82"/>
    </row>
    <row r="65" spans="1:15" s="10" customFormat="1">
      <c r="A65" s="8"/>
      <c r="B65" s="8"/>
      <c r="C65" s="6"/>
      <c r="J65" s="82"/>
      <c r="K65" s="82"/>
      <c r="L65" s="82"/>
      <c r="M65" s="82"/>
      <c r="N65" s="82"/>
      <c r="O65" s="82"/>
    </row>
    <row r="66" spans="1:15" s="10" customFormat="1">
      <c r="A66" s="8"/>
      <c r="B66" s="8"/>
      <c r="C66" s="6"/>
      <c r="J66" s="82"/>
      <c r="K66" s="82"/>
      <c r="L66" s="82"/>
      <c r="M66" s="82"/>
      <c r="N66" s="82"/>
      <c r="O66" s="82"/>
    </row>
    <row r="67" spans="1:15" s="10" customFormat="1">
      <c r="A67" s="8"/>
      <c r="B67" s="8"/>
      <c r="C67" s="6"/>
      <c r="J67" s="82"/>
      <c r="K67" s="82"/>
      <c r="L67" s="82"/>
      <c r="M67" s="82"/>
      <c r="N67" s="82"/>
      <c r="O67" s="82"/>
    </row>
    <row r="68" spans="1:15" s="10" customFormat="1">
      <c r="A68" s="8"/>
      <c r="B68" s="8"/>
      <c r="C68" s="6"/>
      <c r="J68" s="82"/>
      <c r="K68" s="82"/>
      <c r="L68" s="82"/>
      <c r="M68" s="82"/>
      <c r="N68" s="82"/>
      <c r="O68" s="82"/>
    </row>
    <row r="69" spans="1:15" s="10" customFormat="1">
      <c r="A69" s="8"/>
      <c r="B69" s="8"/>
      <c r="C69" s="6"/>
      <c r="J69" s="82"/>
      <c r="K69" s="82"/>
      <c r="L69" s="82"/>
      <c r="M69" s="82"/>
      <c r="N69" s="82"/>
      <c r="O69" s="82"/>
    </row>
    <row r="70" spans="1:15" s="10" customFormat="1">
      <c r="A70" s="8"/>
      <c r="B70" s="8"/>
      <c r="C70" s="6"/>
      <c r="J70" s="82"/>
      <c r="K70" s="82"/>
      <c r="L70" s="82"/>
      <c r="M70" s="82"/>
      <c r="N70" s="82"/>
      <c r="O70" s="82"/>
    </row>
    <row r="71" spans="1:15" s="10" customFormat="1">
      <c r="A71" s="8"/>
      <c r="B71" s="8"/>
      <c r="C71" s="6"/>
      <c r="J71" s="82"/>
      <c r="K71" s="82"/>
      <c r="L71" s="82"/>
      <c r="M71" s="82"/>
      <c r="N71" s="82"/>
      <c r="O71" s="82"/>
    </row>
    <row r="72" spans="1:15" s="10" customFormat="1">
      <c r="A72" s="8"/>
      <c r="B72" s="8"/>
      <c r="C72" s="6"/>
      <c r="J72" s="82"/>
      <c r="K72" s="82"/>
      <c r="L72" s="82"/>
      <c r="M72" s="82"/>
      <c r="N72" s="82"/>
      <c r="O72" s="82"/>
    </row>
    <row r="73" spans="1:15" s="10" customFormat="1">
      <c r="A73" s="8"/>
      <c r="B73" s="8"/>
      <c r="C73" s="6"/>
      <c r="J73" s="82"/>
      <c r="K73" s="82"/>
      <c r="L73" s="82"/>
      <c r="M73" s="82"/>
      <c r="N73" s="82"/>
      <c r="O73" s="82"/>
    </row>
    <row r="74" spans="1:15" s="10" customFormat="1">
      <c r="A74" s="8"/>
      <c r="B74" s="8"/>
      <c r="C74" s="6"/>
      <c r="J74" s="82"/>
      <c r="K74" s="82"/>
      <c r="L74" s="82"/>
      <c r="M74" s="82"/>
      <c r="N74" s="82"/>
      <c r="O74" s="82"/>
    </row>
    <row r="75" spans="1:15" s="10" customFormat="1">
      <c r="A75" s="8"/>
      <c r="B75" s="8"/>
      <c r="C75" s="6"/>
      <c r="J75" s="82"/>
      <c r="K75" s="82"/>
      <c r="L75" s="82"/>
      <c r="M75" s="82"/>
      <c r="N75" s="82"/>
      <c r="O75" s="82"/>
    </row>
    <row r="76" spans="1:15" s="10" customFormat="1">
      <c r="A76" s="8"/>
      <c r="B76" s="8"/>
      <c r="C76" s="6"/>
      <c r="J76" s="82"/>
      <c r="K76" s="82"/>
      <c r="L76" s="82"/>
      <c r="M76" s="82"/>
      <c r="N76" s="82"/>
      <c r="O76" s="82"/>
    </row>
    <row r="77" spans="1:15" s="10" customFormat="1">
      <c r="A77" s="8"/>
      <c r="B77" s="8"/>
      <c r="C77" s="6"/>
      <c r="J77" s="82"/>
      <c r="K77" s="82"/>
      <c r="L77" s="82"/>
      <c r="M77" s="82"/>
      <c r="N77" s="82"/>
      <c r="O77" s="82"/>
    </row>
    <row r="78" spans="1:15" s="10" customFormat="1">
      <c r="A78" s="8"/>
      <c r="B78" s="8"/>
      <c r="C78" s="6"/>
      <c r="J78" s="82"/>
      <c r="K78" s="82"/>
      <c r="L78" s="82"/>
      <c r="M78" s="82"/>
      <c r="N78" s="82"/>
      <c r="O78" s="82"/>
    </row>
    <row r="79" spans="1:15" s="10" customFormat="1">
      <c r="A79" s="8"/>
      <c r="B79" s="8"/>
      <c r="C79" s="6"/>
      <c r="J79" s="82"/>
      <c r="K79" s="82"/>
      <c r="L79" s="82"/>
      <c r="M79" s="82"/>
      <c r="N79" s="82"/>
      <c r="O79" s="82"/>
    </row>
    <row r="80" spans="1:15" s="10" customFormat="1">
      <c r="A80" s="8"/>
      <c r="B80" s="8"/>
      <c r="C80" s="6"/>
      <c r="J80" s="82"/>
      <c r="K80" s="82"/>
      <c r="L80" s="82"/>
      <c r="M80" s="82"/>
      <c r="N80" s="82"/>
      <c r="O80" s="82"/>
    </row>
    <row r="81" spans="1:16" s="10" customFormat="1">
      <c r="A81" s="8"/>
      <c r="B81" s="8"/>
      <c r="C81" s="6"/>
      <c r="J81" s="82"/>
      <c r="K81" s="82"/>
      <c r="L81" s="82"/>
      <c r="M81" s="82"/>
      <c r="N81" s="82"/>
      <c r="O81" s="82"/>
    </row>
    <row r="82" spans="1:16">
      <c r="A82" s="8"/>
      <c r="B82" s="8"/>
      <c r="C82" s="6"/>
      <c r="D82" s="10"/>
      <c r="E82" s="10"/>
      <c r="F82" s="10"/>
      <c r="G82" s="10"/>
      <c r="H82" s="10"/>
      <c r="I82" s="10"/>
      <c r="J82" s="82"/>
      <c r="K82" s="82"/>
      <c r="L82" s="82"/>
      <c r="M82" s="82"/>
      <c r="N82" s="82"/>
      <c r="O82" s="82"/>
      <c r="P82" s="10"/>
    </row>
    <row r="83" spans="1:16">
      <c r="A83" s="8"/>
      <c r="B83" s="8"/>
      <c r="C83" s="6"/>
      <c r="D83" s="10"/>
      <c r="E83" s="10"/>
      <c r="F83" s="10"/>
      <c r="G83" s="10"/>
      <c r="H83" s="10"/>
      <c r="I83" s="10"/>
      <c r="J83" s="82"/>
      <c r="K83" s="82"/>
      <c r="L83" s="82"/>
      <c r="M83" s="82"/>
      <c r="N83" s="82"/>
      <c r="O83" s="82"/>
      <c r="P83" s="10"/>
    </row>
    <row r="84" spans="1:16">
      <c r="A84" s="8"/>
      <c r="B84" s="8"/>
      <c r="C84" s="6"/>
      <c r="D84" s="10"/>
      <c r="E84" s="10"/>
      <c r="F84" s="10"/>
      <c r="G84" s="10"/>
      <c r="H84" s="10"/>
      <c r="I84" s="10"/>
      <c r="J84" s="82"/>
      <c r="K84" s="82"/>
      <c r="L84" s="82"/>
      <c r="M84" s="82"/>
      <c r="N84" s="82"/>
      <c r="O84" s="82"/>
      <c r="P84" s="10"/>
    </row>
    <row r="85" spans="1:16">
      <c r="A85" s="8"/>
      <c r="B85" s="8"/>
      <c r="C85" s="6"/>
      <c r="D85" s="10"/>
      <c r="E85" s="10"/>
      <c r="F85" s="10"/>
      <c r="G85" s="10"/>
      <c r="H85" s="10"/>
      <c r="I85" s="10"/>
      <c r="J85" s="82"/>
      <c r="K85" s="82"/>
      <c r="L85" s="82"/>
      <c r="M85" s="82"/>
      <c r="N85" s="82"/>
      <c r="O85" s="82"/>
      <c r="P85" s="10"/>
    </row>
    <row r="86" spans="1:16">
      <c r="A86" s="8"/>
      <c r="B86" s="8"/>
      <c r="C86" s="6"/>
      <c r="D86" s="10"/>
      <c r="E86" s="10"/>
      <c r="F86" s="10"/>
      <c r="G86" s="10"/>
      <c r="H86" s="10"/>
      <c r="I86" s="10"/>
      <c r="J86" s="82"/>
      <c r="K86" s="82"/>
      <c r="L86" s="82"/>
      <c r="M86" s="82"/>
      <c r="N86" s="82"/>
      <c r="O86" s="82"/>
      <c r="P86" s="10"/>
    </row>
    <row r="87" spans="1:16">
      <c r="A87" s="8"/>
      <c r="B87" s="8"/>
      <c r="C87" s="6"/>
      <c r="D87" s="10"/>
      <c r="E87" s="10"/>
      <c r="F87" s="10"/>
      <c r="G87" s="10"/>
      <c r="H87" s="10"/>
      <c r="I87" s="10"/>
      <c r="J87" s="82"/>
      <c r="K87" s="82"/>
      <c r="L87" s="82"/>
      <c r="M87" s="82"/>
      <c r="N87" s="82"/>
      <c r="O87" s="82"/>
      <c r="P87" s="10"/>
    </row>
    <row r="88" spans="1:16">
      <c r="A88" s="8"/>
      <c r="B88" s="8"/>
      <c r="C88" s="6"/>
      <c r="D88" s="10"/>
      <c r="E88" s="10"/>
      <c r="F88" s="10"/>
      <c r="G88" s="10"/>
      <c r="H88" s="10"/>
      <c r="I88" s="10"/>
      <c r="J88" s="82"/>
      <c r="K88" s="82"/>
      <c r="L88" s="82"/>
      <c r="M88" s="82"/>
      <c r="N88" s="82"/>
      <c r="O88" s="82"/>
      <c r="P88" s="10"/>
    </row>
    <row r="89" spans="1:16">
      <c r="A89" s="8"/>
      <c r="B89" s="8"/>
      <c r="C89" s="6"/>
      <c r="D89" s="10"/>
      <c r="E89" s="10"/>
      <c r="F89" s="10"/>
      <c r="G89" s="10"/>
      <c r="H89" s="10"/>
      <c r="I89" s="10"/>
      <c r="J89" s="82"/>
      <c r="K89" s="82"/>
      <c r="L89" s="82"/>
      <c r="M89" s="82"/>
      <c r="N89" s="82"/>
      <c r="O89" s="82"/>
      <c r="P89" s="10"/>
    </row>
    <row r="90" spans="1:16">
      <c r="A90" s="8"/>
      <c r="B90" s="8"/>
      <c r="C90" s="6"/>
      <c r="D90" s="10"/>
      <c r="E90" s="10"/>
      <c r="F90" s="10"/>
      <c r="G90" s="10"/>
      <c r="H90" s="10"/>
      <c r="I90" s="10"/>
      <c r="J90" s="82"/>
      <c r="K90" s="82"/>
      <c r="L90" s="82"/>
      <c r="M90" s="82"/>
      <c r="N90" s="82"/>
      <c r="O90" s="82"/>
      <c r="P90" s="10"/>
    </row>
    <row r="91" spans="1:16">
      <c r="A91" s="8"/>
      <c r="B91" s="8"/>
      <c r="C91" s="6"/>
      <c r="D91" s="10"/>
      <c r="E91" s="10"/>
      <c r="F91" s="10"/>
      <c r="G91" s="10"/>
      <c r="H91" s="10"/>
      <c r="I91" s="10"/>
      <c r="J91" s="82"/>
      <c r="K91" s="82"/>
      <c r="L91" s="82"/>
      <c r="M91" s="82"/>
      <c r="N91" s="82"/>
      <c r="O91" s="82"/>
      <c r="P91" s="10"/>
    </row>
    <row r="92" spans="1:16">
      <c r="A92" s="8"/>
      <c r="B92" s="8"/>
      <c r="C92" s="6"/>
      <c r="D92" s="10"/>
      <c r="E92" s="10"/>
      <c r="F92" s="10"/>
      <c r="G92" s="10"/>
      <c r="H92" s="10"/>
      <c r="I92" s="10"/>
      <c r="J92" s="82"/>
      <c r="K92" s="82"/>
      <c r="L92" s="82"/>
      <c r="M92" s="82"/>
      <c r="N92" s="82"/>
      <c r="O92" s="82"/>
      <c r="P92" s="10"/>
    </row>
    <row r="93" spans="1:16">
      <c r="A93" s="8"/>
      <c r="B93" s="8"/>
      <c r="C93" s="6"/>
      <c r="D93" s="10"/>
      <c r="E93" s="10"/>
      <c r="F93" s="10"/>
      <c r="G93" s="10"/>
      <c r="H93" s="10"/>
      <c r="I93" s="10"/>
      <c r="J93" s="82"/>
      <c r="K93" s="82"/>
      <c r="L93" s="82"/>
      <c r="M93" s="82"/>
      <c r="N93" s="82"/>
      <c r="O93" s="82"/>
      <c r="P93" s="10"/>
    </row>
    <row r="94" spans="1:16">
      <c r="A94" s="8"/>
      <c r="B94" s="8"/>
      <c r="C94" s="6"/>
      <c r="D94" s="10"/>
      <c r="E94" s="10"/>
      <c r="F94" s="10"/>
      <c r="H94" s="10"/>
      <c r="I94" s="10"/>
      <c r="J94" s="82"/>
      <c r="K94" s="82"/>
      <c r="L94" s="82"/>
      <c r="M94" s="82"/>
      <c r="N94" s="82"/>
      <c r="O94" s="82"/>
      <c r="P94" s="10"/>
    </row>
    <row r="95" spans="1:16">
      <c r="A95" s="10"/>
      <c r="B95" s="10"/>
      <c r="C95" s="10"/>
      <c r="D95" s="10"/>
      <c r="E95" s="10"/>
      <c r="F95" s="10"/>
    </row>
    <row r="96" spans="1:16">
      <c r="A96" s="10"/>
      <c r="B96" s="10"/>
      <c r="C96" s="10"/>
      <c r="D96" s="10"/>
      <c r="E96" s="10"/>
      <c r="F96" s="10"/>
    </row>
    <row r="97" spans="1:16">
      <c r="A97" s="10"/>
      <c r="B97" s="10"/>
      <c r="C97" s="10"/>
      <c r="D97" s="10"/>
      <c r="E97" s="10"/>
      <c r="F97" s="10"/>
    </row>
    <row r="98" spans="1:16" s="10" customFormat="1">
      <c r="G98" s="6"/>
      <c r="H98" s="6"/>
      <c r="I98" s="6"/>
      <c r="J98" s="77"/>
      <c r="K98" s="77"/>
      <c r="L98" s="77"/>
      <c r="M98" s="77"/>
      <c r="N98" s="77"/>
      <c r="O98" s="77"/>
      <c r="P98" s="6"/>
    </row>
    <row r="99" spans="1:16" s="10" customFormat="1">
      <c r="G99" s="6"/>
      <c r="H99" s="6"/>
      <c r="I99" s="6"/>
      <c r="J99" s="77"/>
      <c r="K99" s="77"/>
      <c r="L99" s="77"/>
      <c r="M99" s="77"/>
      <c r="N99" s="77"/>
      <c r="O99" s="77"/>
      <c r="P99" s="6"/>
    </row>
    <row r="100" spans="1:16" s="10" customFormat="1">
      <c r="G100" s="6"/>
      <c r="H100" s="6"/>
      <c r="I100" s="6"/>
      <c r="J100" s="77"/>
      <c r="K100" s="77"/>
      <c r="L100" s="77"/>
      <c r="M100" s="77"/>
      <c r="N100" s="77"/>
      <c r="O100" s="77"/>
      <c r="P100" s="6"/>
    </row>
    <row r="101" spans="1:16" s="10" customFormat="1">
      <c r="G101" s="6"/>
      <c r="H101" s="6"/>
      <c r="I101" s="6"/>
      <c r="J101" s="77"/>
      <c r="K101" s="77"/>
      <c r="L101" s="77"/>
      <c r="M101" s="77"/>
      <c r="N101" s="77"/>
      <c r="O101" s="77"/>
      <c r="P101" s="6"/>
    </row>
    <row r="102" spans="1:16" s="10" customFormat="1">
      <c r="G102" s="6"/>
      <c r="H102" s="6"/>
      <c r="I102" s="6"/>
      <c r="J102" s="77"/>
      <c r="K102" s="77"/>
      <c r="L102" s="77"/>
      <c r="M102" s="77"/>
      <c r="N102" s="77"/>
      <c r="O102" s="77"/>
      <c r="P102" s="6"/>
    </row>
    <row r="103" spans="1:16" s="10" customFormat="1">
      <c r="G103" s="6"/>
      <c r="H103" s="6"/>
      <c r="I103" s="6"/>
      <c r="J103" s="77"/>
      <c r="K103" s="77"/>
      <c r="L103" s="77"/>
      <c r="M103" s="77"/>
      <c r="N103" s="77"/>
      <c r="O103" s="77"/>
      <c r="P103" s="6"/>
    </row>
    <row r="104" spans="1:16" s="10" customFormat="1">
      <c r="G104" s="6"/>
      <c r="H104" s="6"/>
      <c r="I104" s="6"/>
      <c r="J104" s="77"/>
      <c r="K104" s="77"/>
      <c r="L104" s="77"/>
      <c r="M104" s="77"/>
      <c r="N104" s="77"/>
      <c r="O104" s="77"/>
      <c r="P104" s="6"/>
    </row>
    <row r="105" spans="1:16" s="10" customFormat="1">
      <c r="G105" s="6"/>
      <c r="H105" s="6"/>
      <c r="I105" s="6"/>
      <c r="J105" s="77"/>
      <c r="K105" s="77"/>
      <c r="L105" s="77"/>
      <c r="M105" s="77"/>
      <c r="N105" s="77"/>
      <c r="O105" s="77"/>
      <c r="P105" s="6"/>
    </row>
    <row r="106" spans="1:16" s="10" customFormat="1">
      <c r="G106" s="6"/>
      <c r="H106" s="6"/>
      <c r="I106" s="6"/>
      <c r="J106" s="77"/>
      <c r="K106" s="77"/>
      <c r="L106" s="77"/>
      <c r="M106" s="77"/>
      <c r="N106" s="77"/>
      <c r="O106" s="77"/>
      <c r="P106" s="6"/>
    </row>
    <row r="107" spans="1:16" s="10" customFormat="1">
      <c r="G107" s="6"/>
      <c r="H107" s="6"/>
      <c r="I107" s="6"/>
      <c r="J107" s="77"/>
      <c r="K107" s="77"/>
      <c r="L107" s="77"/>
      <c r="M107" s="77"/>
      <c r="N107" s="77"/>
      <c r="O107" s="77"/>
      <c r="P107" s="6"/>
    </row>
    <row r="108" spans="1:16" s="10" customFormat="1">
      <c r="G108" s="6"/>
      <c r="H108" s="6"/>
      <c r="I108" s="6"/>
      <c r="J108" s="77"/>
      <c r="K108" s="77"/>
      <c r="L108" s="77"/>
      <c r="M108" s="77"/>
      <c r="N108" s="77"/>
      <c r="O108" s="77"/>
      <c r="P108" s="6"/>
    </row>
    <row r="109" spans="1:16" s="10" customFormat="1">
      <c r="G109" s="6"/>
      <c r="H109" s="6"/>
      <c r="I109" s="6"/>
      <c r="J109" s="77"/>
      <c r="K109" s="77"/>
      <c r="L109" s="77"/>
      <c r="M109" s="77"/>
      <c r="N109" s="77"/>
      <c r="O109" s="77"/>
      <c r="P109" s="6"/>
    </row>
    <row r="110" spans="1:16" s="10" customFormat="1">
      <c r="G110" s="6"/>
      <c r="H110" s="6"/>
      <c r="I110" s="6"/>
      <c r="J110" s="77"/>
      <c r="K110" s="77"/>
      <c r="L110" s="77"/>
      <c r="M110" s="77"/>
      <c r="N110" s="77"/>
      <c r="O110" s="77"/>
      <c r="P110" s="6"/>
    </row>
    <row r="111" spans="1:16" s="10" customFormat="1">
      <c r="G111" s="6"/>
      <c r="H111" s="6"/>
      <c r="I111" s="6"/>
      <c r="J111" s="77"/>
      <c r="K111" s="77"/>
      <c r="L111" s="77"/>
      <c r="M111" s="77"/>
      <c r="N111" s="77"/>
      <c r="O111" s="77"/>
      <c r="P111" s="6"/>
    </row>
    <row r="112" spans="1:16" s="10" customFormat="1">
      <c r="G112" s="6"/>
      <c r="H112" s="6"/>
      <c r="I112" s="6"/>
      <c r="J112" s="77"/>
      <c r="K112" s="77"/>
      <c r="L112" s="77"/>
      <c r="M112" s="77"/>
      <c r="N112" s="77"/>
      <c r="O112" s="77"/>
      <c r="P112" s="6"/>
    </row>
    <row r="113" spans="7:16" s="10" customFormat="1">
      <c r="G113" s="6"/>
      <c r="H113" s="6"/>
      <c r="I113" s="6"/>
      <c r="J113" s="77"/>
      <c r="K113" s="77"/>
      <c r="L113" s="77"/>
      <c r="M113" s="77"/>
      <c r="N113" s="77"/>
      <c r="O113" s="77"/>
      <c r="P113" s="6"/>
    </row>
    <row r="114" spans="7:16" s="10" customFormat="1">
      <c r="G114" s="6"/>
      <c r="H114" s="6"/>
      <c r="I114" s="6"/>
      <c r="J114" s="77"/>
      <c r="K114" s="77"/>
      <c r="L114" s="77"/>
      <c r="M114" s="77"/>
      <c r="N114" s="77"/>
      <c r="O114" s="77"/>
      <c r="P114" s="6"/>
    </row>
    <row r="115" spans="7:16" s="10" customFormat="1">
      <c r="G115" s="6"/>
      <c r="H115" s="6"/>
      <c r="I115" s="6"/>
      <c r="J115" s="77"/>
      <c r="K115" s="77"/>
      <c r="L115" s="77"/>
      <c r="M115" s="77"/>
      <c r="N115" s="77"/>
      <c r="O115" s="77"/>
      <c r="P115" s="6"/>
    </row>
    <row r="116" spans="7:16" s="10" customFormat="1">
      <c r="G116" s="6"/>
      <c r="H116" s="6"/>
      <c r="I116" s="6"/>
      <c r="J116" s="77"/>
      <c r="K116" s="77"/>
      <c r="L116" s="77"/>
      <c r="M116" s="77"/>
      <c r="N116" s="77"/>
      <c r="O116" s="77"/>
      <c r="P116" s="6"/>
    </row>
    <row r="117" spans="7:16" s="10" customFormat="1">
      <c r="G117" s="6"/>
      <c r="H117" s="6"/>
      <c r="I117" s="6"/>
      <c r="J117" s="77"/>
      <c r="K117" s="77"/>
      <c r="L117" s="77"/>
      <c r="M117" s="77"/>
      <c r="N117" s="77"/>
      <c r="O117" s="77"/>
      <c r="P117" s="6"/>
    </row>
    <row r="118" spans="7:16" s="10" customFormat="1">
      <c r="G118" s="6"/>
      <c r="H118" s="6"/>
      <c r="I118" s="6"/>
      <c r="J118" s="77"/>
      <c r="K118" s="77"/>
      <c r="L118" s="77"/>
      <c r="M118" s="77"/>
      <c r="N118" s="77"/>
      <c r="O118" s="77"/>
      <c r="P118" s="6"/>
    </row>
    <row r="119" spans="7:16" s="10" customFormat="1">
      <c r="G119" s="6"/>
      <c r="H119" s="6"/>
      <c r="I119" s="6"/>
      <c r="J119" s="77"/>
      <c r="K119" s="77"/>
      <c r="L119" s="77"/>
      <c r="M119" s="77"/>
      <c r="N119" s="77"/>
      <c r="O119" s="77"/>
      <c r="P119" s="6"/>
    </row>
    <row r="120" spans="7:16" s="10" customFormat="1">
      <c r="G120" s="6"/>
      <c r="H120" s="6"/>
      <c r="I120" s="6"/>
      <c r="J120" s="77"/>
      <c r="K120" s="77"/>
      <c r="L120" s="77"/>
      <c r="M120" s="77"/>
      <c r="N120" s="77"/>
      <c r="O120" s="77"/>
      <c r="P120" s="6"/>
    </row>
    <row r="121" spans="7:16" s="10" customFormat="1">
      <c r="G121" s="6"/>
      <c r="H121" s="6"/>
      <c r="I121" s="6"/>
      <c r="J121" s="77"/>
      <c r="K121" s="77"/>
      <c r="L121" s="77"/>
      <c r="M121" s="77"/>
      <c r="N121" s="77"/>
      <c r="O121" s="77"/>
      <c r="P121" s="6"/>
    </row>
    <row r="122" spans="7:16" s="10" customFormat="1">
      <c r="G122" s="6"/>
      <c r="H122" s="6"/>
      <c r="I122" s="6"/>
      <c r="J122" s="77"/>
      <c r="K122" s="77"/>
      <c r="L122" s="77"/>
      <c r="M122" s="77"/>
      <c r="N122" s="77"/>
      <c r="O122" s="77"/>
      <c r="P122" s="6"/>
    </row>
    <row r="123" spans="7:16" s="10" customFormat="1">
      <c r="G123" s="6"/>
      <c r="H123" s="6"/>
      <c r="I123" s="6"/>
      <c r="J123" s="77"/>
      <c r="K123" s="77"/>
      <c r="L123" s="77"/>
      <c r="M123" s="77"/>
      <c r="N123" s="77"/>
      <c r="O123" s="77"/>
      <c r="P123" s="6"/>
    </row>
    <row r="124" spans="7:16" s="10" customFormat="1">
      <c r="G124" s="6"/>
      <c r="H124" s="6"/>
      <c r="I124" s="6"/>
      <c r="J124" s="77"/>
      <c r="K124" s="77"/>
      <c r="L124" s="77"/>
      <c r="M124" s="77"/>
      <c r="N124" s="77"/>
      <c r="O124" s="77"/>
      <c r="P124" s="6"/>
    </row>
    <row r="125" spans="7:16" s="10" customFormat="1">
      <c r="G125" s="6"/>
      <c r="H125" s="6"/>
      <c r="I125" s="6"/>
      <c r="J125" s="77"/>
      <c r="K125" s="77"/>
      <c r="L125" s="77"/>
      <c r="M125" s="77"/>
      <c r="N125" s="77"/>
      <c r="O125" s="77"/>
      <c r="P125" s="6"/>
    </row>
    <row r="126" spans="7:16" s="10" customFormat="1">
      <c r="G126" s="6"/>
      <c r="H126" s="6"/>
      <c r="I126" s="6"/>
      <c r="J126" s="77"/>
      <c r="K126" s="77"/>
      <c r="L126" s="77"/>
      <c r="M126" s="77"/>
      <c r="N126" s="77"/>
      <c r="O126" s="77"/>
      <c r="P126" s="6"/>
    </row>
    <row r="127" spans="7:16" s="10" customFormat="1">
      <c r="G127" s="6"/>
      <c r="H127" s="6"/>
      <c r="I127" s="6"/>
      <c r="J127" s="77"/>
      <c r="K127" s="77"/>
      <c r="L127" s="77"/>
      <c r="M127" s="77"/>
      <c r="N127" s="77"/>
      <c r="O127" s="77"/>
      <c r="P127" s="6"/>
    </row>
    <row r="128" spans="7:16" s="10" customFormat="1">
      <c r="G128" s="6"/>
      <c r="H128" s="6"/>
      <c r="I128" s="6"/>
      <c r="J128" s="77"/>
      <c r="K128" s="77"/>
      <c r="L128" s="77"/>
      <c r="M128" s="77"/>
      <c r="N128" s="77"/>
      <c r="O128" s="77"/>
      <c r="P128" s="6"/>
    </row>
    <row r="129" spans="7:16" s="10" customFormat="1">
      <c r="G129" s="6"/>
      <c r="H129" s="6"/>
      <c r="I129" s="6"/>
      <c r="J129" s="77"/>
      <c r="K129" s="77"/>
      <c r="L129" s="77"/>
      <c r="M129" s="77"/>
      <c r="N129" s="77"/>
      <c r="O129" s="77"/>
      <c r="P129" s="6"/>
    </row>
    <row r="130" spans="7:16" s="10" customFormat="1">
      <c r="G130" s="6"/>
      <c r="H130" s="6"/>
      <c r="I130" s="6"/>
      <c r="J130" s="77"/>
      <c r="K130" s="77"/>
      <c r="L130" s="77"/>
      <c r="M130" s="77"/>
      <c r="N130" s="77"/>
      <c r="O130" s="77"/>
      <c r="P130" s="6"/>
    </row>
    <row r="131" spans="7:16" s="10" customFormat="1">
      <c r="G131" s="6"/>
      <c r="H131" s="6"/>
      <c r="I131" s="6"/>
      <c r="J131" s="77"/>
      <c r="K131" s="77"/>
      <c r="L131" s="77"/>
      <c r="M131" s="77"/>
      <c r="N131" s="77"/>
      <c r="O131" s="77"/>
      <c r="P131" s="6"/>
    </row>
    <row r="132" spans="7:16" s="10" customFormat="1">
      <c r="G132" s="6"/>
      <c r="H132" s="6"/>
      <c r="I132" s="6"/>
      <c r="J132" s="77"/>
      <c r="K132" s="77"/>
      <c r="L132" s="77"/>
      <c r="M132" s="77"/>
      <c r="N132" s="77"/>
      <c r="O132" s="77"/>
      <c r="P132" s="6"/>
    </row>
    <row r="133" spans="7:16" s="10" customFormat="1">
      <c r="G133" s="6"/>
      <c r="H133" s="6"/>
      <c r="I133" s="6"/>
      <c r="J133" s="77"/>
      <c r="K133" s="77"/>
      <c r="L133" s="77"/>
      <c r="M133" s="77"/>
      <c r="N133" s="77"/>
      <c r="O133" s="77"/>
      <c r="P133" s="6"/>
    </row>
    <row r="134" spans="7:16" s="10" customFormat="1">
      <c r="G134" s="6"/>
      <c r="H134" s="6"/>
      <c r="I134" s="6"/>
      <c r="J134" s="77"/>
      <c r="K134" s="77"/>
      <c r="L134" s="77"/>
      <c r="M134" s="77"/>
      <c r="N134" s="77"/>
      <c r="O134" s="77"/>
      <c r="P134" s="6"/>
    </row>
    <row r="135" spans="7:16" s="10" customFormat="1">
      <c r="G135" s="6"/>
      <c r="H135" s="6"/>
      <c r="I135" s="6"/>
      <c r="J135" s="77"/>
      <c r="K135" s="77"/>
      <c r="L135" s="77"/>
      <c r="M135" s="77"/>
      <c r="N135" s="77"/>
      <c r="O135" s="77"/>
      <c r="P135" s="6"/>
    </row>
    <row r="136" spans="7:16" s="10" customFormat="1">
      <c r="G136" s="6"/>
      <c r="H136" s="6"/>
      <c r="I136" s="6"/>
      <c r="J136" s="77"/>
      <c r="K136" s="77"/>
      <c r="L136" s="77"/>
      <c r="M136" s="77"/>
      <c r="N136" s="77"/>
      <c r="O136" s="77"/>
      <c r="P136" s="6"/>
    </row>
    <row r="137" spans="7:16" s="10" customFormat="1">
      <c r="G137" s="6"/>
      <c r="H137" s="6"/>
      <c r="I137" s="6"/>
      <c r="J137" s="77"/>
      <c r="K137" s="77"/>
      <c r="L137" s="77"/>
      <c r="M137" s="77"/>
      <c r="N137" s="77"/>
      <c r="O137" s="77"/>
      <c r="P137" s="6"/>
    </row>
    <row r="138" spans="7:16" s="10" customFormat="1">
      <c r="G138" s="6"/>
      <c r="H138" s="6"/>
      <c r="I138" s="6"/>
      <c r="J138" s="77"/>
      <c r="K138" s="77"/>
      <c r="L138" s="77"/>
      <c r="M138" s="77"/>
      <c r="N138" s="77"/>
      <c r="O138" s="77"/>
      <c r="P138" s="6"/>
    </row>
    <row r="139" spans="7:16" s="10" customFormat="1">
      <c r="G139" s="6"/>
      <c r="H139" s="6"/>
      <c r="I139" s="6"/>
      <c r="J139" s="77"/>
      <c r="K139" s="77"/>
      <c r="L139" s="77"/>
      <c r="M139" s="77"/>
      <c r="N139" s="77"/>
      <c r="O139" s="77"/>
      <c r="P139" s="6"/>
    </row>
    <row r="140" spans="7:16" s="10" customFormat="1">
      <c r="G140" s="6"/>
      <c r="H140" s="6"/>
      <c r="I140" s="6"/>
      <c r="J140" s="77"/>
      <c r="K140" s="77"/>
      <c r="L140" s="77"/>
      <c r="M140" s="77"/>
      <c r="N140" s="77"/>
      <c r="O140" s="77"/>
      <c r="P140" s="6"/>
    </row>
    <row r="141" spans="7:16" s="10" customFormat="1">
      <c r="G141" s="6"/>
      <c r="H141" s="6"/>
      <c r="I141" s="6"/>
      <c r="J141" s="77"/>
      <c r="K141" s="77"/>
      <c r="L141" s="77"/>
      <c r="M141" s="77"/>
      <c r="N141" s="77"/>
      <c r="O141" s="77"/>
      <c r="P141" s="6"/>
    </row>
    <row r="142" spans="7:16" s="10" customFormat="1">
      <c r="G142" s="6"/>
      <c r="H142" s="6"/>
      <c r="I142" s="6"/>
      <c r="J142" s="77"/>
      <c r="K142" s="77"/>
      <c r="L142" s="77"/>
      <c r="M142" s="77"/>
      <c r="N142" s="77"/>
      <c r="O142" s="77"/>
      <c r="P142" s="6"/>
    </row>
    <row r="143" spans="7:16" s="10" customFormat="1">
      <c r="G143" s="6"/>
      <c r="H143" s="6"/>
      <c r="I143" s="6"/>
      <c r="J143" s="77"/>
      <c r="K143" s="77"/>
      <c r="L143" s="77"/>
      <c r="M143" s="77"/>
      <c r="N143" s="77"/>
      <c r="O143" s="77"/>
      <c r="P143" s="6"/>
    </row>
    <row r="144" spans="7:16" s="10" customFormat="1">
      <c r="G144" s="6"/>
      <c r="H144" s="6"/>
      <c r="I144" s="6"/>
      <c r="J144" s="77"/>
      <c r="K144" s="77"/>
      <c r="L144" s="77"/>
      <c r="M144" s="77"/>
      <c r="N144" s="77"/>
      <c r="O144" s="77"/>
      <c r="P144" s="6"/>
    </row>
    <row r="145" spans="7:16" s="10" customFormat="1">
      <c r="G145" s="6"/>
      <c r="H145" s="6"/>
      <c r="I145" s="6"/>
      <c r="J145" s="77"/>
      <c r="K145" s="77"/>
      <c r="L145" s="77"/>
      <c r="M145" s="77"/>
      <c r="N145" s="77"/>
      <c r="O145" s="77"/>
      <c r="P145" s="6"/>
    </row>
    <row r="146" spans="7:16" s="10" customFormat="1">
      <c r="G146" s="6"/>
      <c r="H146" s="6"/>
      <c r="I146" s="6"/>
      <c r="J146" s="77"/>
      <c r="K146" s="77"/>
      <c r="L146" s="77"/>
      <c r="M146" s="77"/>
      <c r="N146" s="77"/>
      <c r="O146" s="77"/>
      <c r="P146" s="6"/>
    </row>
    <row r="147" spans="7:16" s="10" customFormat="1">
      <c r="G147" s="6"/>
      <c r="H147" s="6"/>
      <c r="I147" s="6"/>
      <c r="J147" s="77"/>
      <c r="K147" s="77"/>
      <c r="L147" s="77"/>
      <c r="M147" s="77"/>
      <c r="N147" s="77"/>
      <c r="O147" s="77"/>
      <c r="P147" s="6"/>
    </row>
    <row r="148" spans="7:16" s="10" customFormat="1">
      <c r="G148" s="6"/>
      <c r="H148" s="6"/>
      <c r="I148" s="6"/>
      <c r="J148" s="77"/>
      <c r="K148" s="77"/>
      <c r="L148" s="77"/>
      <c r="M148" s="77"/>
      <c r="N148" s="77"/>
      <c r="O148" s="77"/>
      <c r="P148" s="6"/>
    </row>
    <row r="149" spans="7:16" s="10" customFormat="1">
      <c r="G149" s="6"/>
      <c r="H149" s="6"/>
      <c r="I149" s="6"/>
      <c r="J149" s="77"/>
      <c r="K149" s="77"/>
      <c r="L149" s="77"/>
      <c r="M149" s="77"/>
      <c r="N149" s="77"/>
      <c r="O149" s="77"/>
      <c r="P149" s="6"/>
    </row>
    <row r="150" spans="7:16" s="10" customFormat="1">
      <c r="G150" s="6"/>
      <c r="H150" s="6"/>
      <c r="I150" s="6"/>
      <c r="J150" s="77"/>
      <c r="K150" s="77"/>
      <c r="L150" s="77"/>
      <c r="M150" s="77"/>
      <c r="N150" s="77"/>
      <c r="O150" s="77"/>
      <c r="P150" s="6"/>
    </row>
    <row r="151" spans="7:16" s="10" customFormat="1">
      <c r="G151" s="6"/>
      <c r="H151" s="6"/>
      <c r="I151" s="6"/>
      <c r="J151" s="77"/>
      <c r="K151" s="77"/>
      <c r="L151" s="77"/>
      <c r="M151" s="77"/>
      <c r="N151" s="77"/>
      <c r="O151" s="77"/>
      <c r="P151" s="6"/>
    </row>
    <row r="152" spans="7:16" s="10" customFormat="1">
      <c r="G152" s="6"/>
      <c r="H152" s="6"/>
      <c r="I152" s="6"/>
      <c r="J152" s="77"/>
      <c r="K152" s="77"/>
      <c r="L152" s="77"/>
      <c r="M152" s="77"/>
      <c r="N152" s="77"/>
      <c r="O152" s="77"/>
      <c r="P152" s="6"/>
    </row>
    <row r="153" spans="7:16" s="10" customFormat="1">
      <c r="G153" s="6"/>
      <c r="H153" s="6"/>
      <c r="I153" s="6"/>
      <c r="J153" s="77"/>
      <c r="K153" s="77"/>
      <c r="L153" s="77"/>
      <c r="M153" s="77"/>
      <c r="N153" s="77"/>
      <c r="O153" s="77"/>
      <c r="P153" s="6"/>
    </row>
    <row r="154" spans="7:16" s="10" customFormat="1">
      <c r="G154" s="6"/>
      <c r="H154" s="6"/>
      <c r="I154" s="6"/>
      <c r="J154" s="77"/>
      <c r="K154" s="77"/>
      <c r="L154" s="77"/>
      <c r="M154" s="77"/>
      <c r="N154" s="77"/>
      <c r="O154" s="77"/>
      <c r="P154" s="6"/>
    </row>
    <row r="155" spans="7:16" s="10" customFormat="1">
      <c r="G155" s="6"/>
      <c r="H155" s="6"/>
      <c r="I155" s="6"/>
      <c r="J155" s="77"/>
      <c r="K155" s="77"/>
      <c r="L155" s="77"/>
      <c r="M155" s="77"/>
      <c r="N155" s="77"/>
      <c r="O155" s="77"/>
      <c r="P155" s="6"/>
    </row>
    <row r="156" spans="7:16" s="10" customFormat="1">
      <c r="G156" s="6"/>
      <c r="H156" s="6"/>
      <c r="I156" s="6"/>
      <c r="J156" s="77"/>
      <c r="K156" s="77"/>
      <c r="L156" s="77"/>
      <c r="M156" s="77"/>
      <c r="N156" s="77"/>
      <c r="O156" s="77"/>
      <c r="P156" s="6"/>
    </row>
  </sheetData>
  <sheetProtection password="C74C" sheet="1" objects="1" scenarios="1" formatCells="0"/>
  <mergeCells count="23">
    <mergeCell ref="B32:D32"/>
    <mergeCell ref="B19:B21"/>
    <mergeCell ref="G19:I19"/>
    <mergeCell ref="G20:I20"/>
    <mergeCell ref="B22:B25"/>
    <mergeCell ref="G22:I22"/>
    <mergeCell ref="G23:I23"/>
    <mergeCell ref="G24:I24"/>
    <mergeCell ref="D10:F10"/>
    <mergeCell ref="G11:I11"/>
    <mergeCell ref="B12:B18"/>
    <mergeCell ref="G12:I12"/>
    <mergeCell ref="G13:I13"/>
    <mergeCell ref="G14:I14"/>
    <mergeCell ref="G15:I15"/>
    <mergeCell ref="G16:I16"/>
    <mergeCell ref="G17:I17"/>
    <mergeCell ref="F7:I7"/>
    <mergeCell ref="C2:E2"/>
    <mergeCell ref="F3:I3"/>
    <mergeCell ref="F4:I4"/>
    <mergeCell ref="F5:I5"/>
    <mergeCell ref="F6:I6"/>
  </mergeCells>
  <dataValidations count="7">
    <dataValidation type="list" allowBlank="1" showInputMessage="1" showErrorMessage="1" sqref="E4:E7 F22:F24 F19:F20 F13:F17">
      <formula1>$N$1:$N$10</formula1>
    </dataValidation>
    <dataValidation type="list" allowBlank="1" showInputMessage="1" showErrorMessage="1" sqref="C28:C30 D12:D17 D19:D24">
      <formula1>$M$1:$M$2</formula1>
    </dataValidation>
    <dataValidation type="list" allowBlank="1" showInputMessage="1" showErrorMessage="1" sqref="F12">
      <formula1>$N$1:$N$8</formula1>
    </dataValidation>
    <dataValidation type="list" allowBlank="1" showInputMessage="1" showErrorMessage="1" sqref="C6:D7 C4:D4">
      <formula1>$O$1:$O$11</formula1>
    </dataValidation>
    <dataValidation type="decimal" allowBlank="1" showInputMessage="1" showErrorMessage="1" sqref="E24:E25 F25 F18 E21:F21 E14:E18">
      <formula1>0</formula1>
      <formula2>5</formula2>
    </dataValidation>
    <dataValidation type="whole" allowBlank="1" showInputMessage="1" showErrorMessage="1" sqref="D28:D30">
      <formula1>0</formula1>
      <formula2>3</formula2>
    </dataValidation>
    <dataValidation type="decimal" allowBlank="1" showInputMessage="1" showErrorMessage="1" sqref="E28:E30">
      <formula1>0</formula1>
      <formula2>100</formula2>
    </dataValidation>
  </dataValidations>
  <hyperlinks>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sheetPr>
    <pageSetUpPr autoPageBreaks="0"/>
  </sheetPr>
  <dimension ref="A1:Q156"/>
  <sheetViews>
    <sheetView showGridLines="0" topLeftCell="A23" zoomScale="80" zoomScaleNormal="80" workbookViewId="0">
      <selection activeCell="E31" sqref="E31"/>
    </sheetView>
  </sheetViews>
  <sheetFormatPr defaultColWidth="9" defaultRowHeight="12.75"/>
  <cols>
    <col min="1" max="1" width="4.5703125" style="4" customWidth="1"/>
    <col min="2" max="2" width="17.7109375" style="4" customWidth="1"/>
    <col min="3" max="3" width="24.140625" style="4" customWidth="1"/>
    <col min="4" max="4" width="11.85546875" style="4" customWidth="1"/>
    <col min="5" max="5" width="13.42578125" style="4" customWidth="1"/>
    <col min="6" max="6" width="14.42578125" style="4" customWidth="1"/>
    <col min="7" max="7" width="15.28515625" style="6" customWidth="1"/>
    <col min="8" max="8" width="12.5703125" style="6" customWidth="1"/>
    <col min="9" max="9" width="10.7109375" style="6" customWidth="1"/>
    <col min="10" max="10" width="18.7109375" style="77" hidden="1" customWidth="1"/>
    <col min="11" max="11" width="28" style="77" hidden="1" customWidth="1"/>
    <col min="12" max="12" width="12.140625" style="77" hidden="1" customWidth="1"/>
    <col min="13" max="13" width="11.28515625" style="77" hidden="1" customWidth="1"/>
    <col min="14" max="14" width="16.7109375" style="77" hidden="1" customWidth="1"/>
    <col min="15" max="15" width="11.42578125" style="77" hidden="1" customWidth="1"/>
    <col min="16" max="16" width="9" style="6" customWidth="1"/>
    <col min="17" max="17" width="9" style="10" customWidth="1"/>
    <col min="18" max="18" width="11.5703125" style="4" bestFit="1" customWidth="1"/>
    <col min="19" max="19" width="14.42578125" style="4" bestFit="1" customWidth="1"/>
    <col min="20" max="20" width="26.140625" style="4" customWidth="1"/>
    <col min="21" max="24" width="9" style="4" customWidth="1"/>
    <col min="25" max="25" width="14.42578125" style="4" bestFit="1" customWidth="1"/>
    <col min="26" max="16384" width="9" style="4"/>
  </cols>
  <sheetData>
    <row r="1" spans="1:17" ht="13.5" thickBot="1">
      <c r="M1" s="76" t="s">
        <v>33</v>
      </c>
      <c r="N1" s="76">
        <v>1</v>
      </c>
      <c r="O1" s="76">
        <v>0</v>
      </c>
    </row>
    <row r="2" spans="1:17" ht="19.5" customHeight="1" thickBot="1">
      <c r="B2" s="411" t="str">
        <f>'Reference State'!B30&amp;" Zone"</f>
        <v>Upper MCB Zone</v>
      </c>
      <c r="C2" s="506" t="s">
        <v>71</v>
      </c>
      <c r="D2" s="507"/>
      <c r="E2" s="508"/>
      <c r="F2" s="412"/>
      <c r="G2" s="413"/>
      <c r="H2" s="413"/>
      <c r="I2" s="413"/>
      <c r="M2" s="76" t="s">
        <v>77</v>
      </c>
      <c r="N2" s="76">
        <v>1.5</v>
      </c>
      <c r="O2" s="76">
        <v>0.5</v>
      </c>
    </row>
    <row r="3" spans="1:17" ht="26.25" thickBot="1">
      <c r="A3" s="414"/>
      <c r="B3" s="415" t="s">
        <v>50</v>
      </c>
      <c r="C3" s="416" t="s">
        <v>17</v>
      </c>
      <c r="D3" s="416" t="s">
        <v>16</v>
      </c>
      <c r="E3" s="417" t="s">
        <v>70</v>
      </c>
      <c r="F3" s="521" t="s">
        <v>96</v>
      </c>
      <c r="G3" s="522"/>
      <c r="H3" s="522"/>
      <c r="I3" s="523"/>
      <c r="L3" s="82"/>
      <c r="M3" s="78"/>
      <c r="N3" s="78">
        <v>2</v>
      </c>
      <c r="O3" s="76">
        <v>1</v>
      </c>
      <c r="P3" s="4"/>
      <c r="Q3" s="4"/>
    </row>
    <row r="4" spans="1:17" ht="67.5" customHeight="1">
      <c r="A4" s="418"/>
      <c r="B4" s="419" t="s">
        <v>4</v>
      </c>
      <c r="C4" s="140">
        <v>1</v>
      </c>
      <c r="D4" s="141">
        <v>4</v>
      </c>
      <c r="E4" s="141">
        <v>4</v>
      </c>
      <c r="F4" s="558" t="s">
        <v>266</v>
      </c>
      <c r="G4" s="559"/>
      <c r="H4" s="559"/>
      <c r="I4" s="560"/>
      <c r="L4" s="82"/>
      <c r="M4" s="78"/>
      <c r="N4" s="78">
        <v>2.5</v>
      </c>
      <c r="O4" s="78">
        <v>1.5</v>
      </c>
      <c r="P4" s="4"/>
      <c r="Q4" s="4"/>
    </row>
    <row r="5" spans="1:17" ht="30" customHeight="1">
      <c r="A5" s="420"/>
      <c r="B5" s="421" t="s">
        <v>2</v>
      </c>
      <c r="C5" s="314">
        <f>VLOOKUP(ABS('Ref State Cover'!G7-'Ref State Cover'!G14),'Rating Guide'!$F$34:$G$44,2)</f>
        <v>1</v>
      </c>
      <c r="D5" s="143" t="s">
        <v>102</v>
      </c>
      <c r="E5" s="144">
        <v>3</v>
      </c>
      <c r="F5" s="515" t="s">
        <v>267</v>
      </c>
      <c r="G5" s="516"/>
      <c r="H5" s="516"/>
      <c r="I5" s="517"/>
      <c r="L5" s="82"/>
      <c r="M5" s="78"/>
      <c r="N5" s="78">
        <v>3</v>
      </c>
      <c r="O5" s="78">
        <v>2</v>
      </c>
      <c r="P5" s="4"/>
      <c r="Q5" s="4"/>
    </row>
    <row r="6" spans="1:17" ht="30" customHeight="1">
      <c r="A6" s="420"/>
      <c r="B6" s="421" t="s">
        <v>8</v>
      </c>
      <c r="C6" s="142">
        <v>0</v>
      </c>
      <c r="D6" s="144">
        <v>0</v>
      </c>
      <c r="E6" s="144">
        <v>3</v>
      </c>
      <c r="F6" s="515" t="s">
        <v>244</v>
      </c>
      <c r="G6" s="516"/>
      <c r="H6" s="516"/>
      <c r="I6" s="517"/>
      <c r="L6" s="82"/>
      <c r="M6" s="78"/>
      <c r="N6" s="78">
        <v>3.5</v>
      </c>
      <c r="O6" s="78">
        <v>2.5</v>
      </c>
      <c r="P6" s="4"/>
      <c r="Q6" s="4"/>
    </row>
    <row r="7" spans="1:17" ht="30" customHeight="1" thickBot="1">
      <c r="A7" s="418"/>
      <c r="B7" s="421" t="s">
        <v>3</v>
      </c>
      <c r="C7" s="145">
        <v>0</v>
      </c>
      <c r="D7" s="146">
        <v>0</v>
      </c>
      <c r="E7" s="146">
        <v>3</v>
      </c>
      <c r="F7" s="518" t="s">
        <v>244</v>
      </c>
      <c r="G7" s="519"/>
      <c r="H7" s="519"/>
      <c r="I7" s="520"/>
      <c r="L7" s="82"/>
      <c r="M7" s="78"/>
      <c r="N7" s="78">
        <v>4</v>
      </c>
      <c r="O7" s="78">
        <v>3</v>
      </c>
      <c r="P7" s="4"/>
      <c r="Q7" s="4"/>
    </row>
    <row r="8" spans="1:17" ht="30" customHeight="1" thickBot="1">
      <c r="A8" s="418"/>
      <c r="B8" s="422" t="s">
        <v>35</v>
      </c>
      <c r="C8" s="423"/>
      <c r="D8" s="424"/>
      <c r="E8" s="425">
        <f>AVERAGE(E4:E7)</f>
        <v>3.25</v>
      </c>
      <c r="F8" s="424"/>
      <c r="G8" s="426"/>
      <c r="H8" s="426"/>
      <c r="I8" s="427"/>
      <c r="M8" s="76"/>
      <c r="N8" s="78">
        <v>4.5</v>
      </c>
      <c r="O8" s="78">
        <v>3.5</v>
      </c>
      <c r="P8" s="4"/>
      <c r="Q8" s="4"/>
    </row>
    <row r="9" spans="1:17" ht="13.5" thickBot="1">
      <c r="A9" s="428"/>
      <c r="B9" s="429"/>
      <c r="C9" s="430"/>
      <c r="D9" s="430"/>
      <c r="E9" s="430"/>
      <c r="F9" s="430"/>
      <c r="M9" s="76"/>
      <c r="N9" s="78">
        <v>5</v>
      </c>
      <c r="O9" s="78">
        <v>4</v>
      </c>
      <c r="P9" s="4"/>
      <c r="Q9" s="4"/>
    </row>
    <row r="10" spans="1:17" ht="22.5" customHeight="1" thickBot="1">
      <c r="A10" s="431"/>
      <c r="B10" s="432" t="str">
        <f>B2</f>
        <v>Upper MCB Zone</v>
      </c>
      <c r="C10" s="6"/>
      <c r="D10" s="509" t="s">
        <v>19</v>
      </c>
      <c r="E10" s="510"/>
      <c r="F10" s="511"/>
      <c r="L10" s="82"/>
      <c r="M10" s="76"/>
      <c r="N10" s="76"/>
      <c r="O10" s="78">
        <v>4.5</v>
      </c>
    </row>
    <row r="11" spans="1:17" ht="26.25" thickBot="1">
      <c r="A11" s="431"/>
      <c r="B11" s="433" t="s">
        <v>13</v>
      </c>
      <c r="C11" s="434" t="s">
        <v>9</v>
      </c>
      <c r="D11" s="417" t="s">
        <v>18</v>
      </c>
      <c r="E11" s="435" t="s">
        <v>72</v>
      </c>
      <c r="F11" s="435" t="s">
        <v>14</v>
      </c>
      <c r="G11" s="524" t="s">
        <v>96</v>
      </c>
      <c r="H11" s="525"/>
      <c r="I11" s="526"/>
      <c r="L11" s="82"/>
      <c r="M11" s="76"/>
      <c r="N11" s="76"/>
      <c r="O11" s="76">
        <v>5</v>
      </c>
    </row>
    <row r="12" spans="1:17" ht="75.75" customHeight="1">
      <c r="A12" s="420"/>
      <c r="B12" s="552" t="str">
        <f>'Marginal Zone'!B12:B18</f>
        <v>WOODY</v>
      </c>
      <c r="C12" s="436" t="s">
        <v>1</v>
      </c>
      <c r="D12" s="318" t="s">
        <v>157</v>
      </c>
      <c r="E12" s="468">
        <f>VLOOKUP(ABS('Ref State Cover'!D7-'Ref State Cover'!D14),'Rating Guide'!$F$34:$G$44,2)</f>
        <v>1.5</v>
      </c>
      <c r="F12" s="84">
        <v>3</v>
      </c>
      <c r="G12" s="538" t="s">
        <v>268</v>
      </c>
      <c r="H12" s="539"/>
      <c r="I12" s="540"/>
      <c r="J12" s="77">
        <f t="shared" ref="J12:J17" si="0">IF(D12="Y",E12,IF(D12="N",""))</f>
        <v>1.5</v>
      </c>
      <c r="K12" s="77">
        <f t="shared" ref="K12:K17" si="1">IF(D12="Y",F12,IF(D12="N",""))</f>
        <v>3</v>
      </c>
      <c r="L12" s="82"/>
      <c r="M12" s="76"/>
      <c r="N12" s="76"/>
      <c r="O12" s="76"/>
    </row>
    <row r="13" spans="1:17" ht="30" customHeight="1">
      <c r="A13" s="420"/>
      <c r="B13" s="553"/>
      <c r="C13" s="437" t="s">
        <v>0</v>
      </c>
      <c r="D13" s="85" t="s">
        <v>157</v>
      </c>
      <c r="E13" s="475">
        <f>IF(D13="y",E12,"")</f>
        <v>1.5</v>
      </c>
      <c r="F13" s="86">
        <v>3</v>
      </c>
      <c r="G13" s="533" t="s">
        <v>246</v>
      </c>
      <c r="H13" s="534"/>
      <c r="I13" s="535"/>
      <c r="J13" s="77">
        <f t="shared" si="0"/>
        <v>1.5</v>
      </c>
      <c r="K13" s="77">
        <f t="shared" si="1"/>
        <v>3</v>
      </c>
      <c r="L13" s="82"/>
      <c r="M13" s="79"/>
      <c r="N13" s="79"/>
      <c r="O13" s="79"/>
      <c r="P13" s="4"/>
      <c r="Q13" s="4"/>
    </row>
    <row r="14" spans="1:17" ht="54.75" customHeight="1">
      <c r="A14" s="420"/>
      <c r="B14" s="553"/>
      <c r="C14" s="437" t="s">
        <v>38</v>
      </c>
      <c r="D14" s="85" t="s">
        <v>224</v>
      </c>
      <c r="E14" s="315"/>
      <c r="F14" s="86"/>
      <c r="G14" s="533"/>
      <c r="H14" s="534"/>
      <c r="I14" s="535"/>
      <c r="J14" s="77" t="str">
        <f t="shared" si="0"/>
        <v/>
      </c>
      <c r="K14" s="77" t="str">
        <f t="shared" si="1"/>
        <v/>
      </c>
      <c r="L14" s="82"/>
      <c r="M14" s="79"/>
      <c r="N14" s="79"/>
      <c r="O14" s="79"/>
      <c r="P14" s="4"/>
      <c r="Q14" s="4"/>
    </row>
    <row r="15" spans="1:17" ht="46.5" customHeight="1">
      <c r="A15" s="420"/>
      <c r="B15" s="553"/>
      <c r="C15" s="437" t="s">
        <v>37</v>
      </c>
      <c r="D15" s="85" t="s">
        <v>157</v>
      </c>
      <c r="E15" s="159">
        <v>1</v>
      </c>
      <c r="F15" s="86">
        <v>3</v>
      </c>
      <c r="G15" s="533" t="s">
        <v>269</v>
      </c>
      <c r="H15" s="534"/>
      <c r="I15" s="535"/>
      <c r="J15" s="77">
        <f t="shared" si="0"/>
        <v>1</v>
      </c>
      <c r="K15" s="77">
        <f t="shared" si="1"/>
        <v>3</v>
      </c>
      <c r="L15" s="82"/>
      <c r="M15" s="79"/>
      <c r="N15" s="79"/>
      <c r="O15" s="79"/>
      <c r="P15" s="4"/>
      <c r="Q15" s="4"/>
    </row>
    <row r="16" spans="1:17" ht="30" customHeight="1">
      <c r="A16" s="420"/>
      <c r="B16" s="553"/>
      <c r="C16" s="437" t="s">
        <v>36</v>
      </c>
      <c r="D16" s="85" t="s">
        <v>224</v>
      </c>
      <c r="E16" s="315"/>
      <c r="F16" s="86"/>
      <c r="G16" s="533"/>
      <c r="H16" s="534"/>
      <c r="I16" s="535"/>
      <c r="J16" s="77" t="str">
        <f t="shared" si="0"/>
        <v/>
      </c>
      <c r="K16" s="77" t="str">
        <f t="shared" si="1"/>
        <v/>
      </c>
      <c r="L16" s="82"/>
      <c r="M16" s="79"/>
      <c r="N16" s="79"/>
      <c r="O16" s="79"/>
      <c r="P16" s="4"/>
      <c r="Q16" s="4"/>
    </row>
    <row r="17" spans="1:17" ht="65.25" customHeight="1" thickBot="1">
      <c r="A17" s="420"/>
      <c r="B17" s="553"/>
      <c r="C17" s="438" t="s">
        <v>34</v>
      </c>
      <c r="D17" s="87" t="s">
        <v>157</v>
      </c>
      <c r="E17" s="316">
        <v>1</v>
      </c>
      <c r="F17" s="88">
        <v>3</v>
      </c>
      <c r="G17" s="647" t="s">
        <v>270</v>
      </c>
      <c r="H17" s="642"/>
      <c r="I17" s="643"/>
      <c r="J17" s="77">
        <f t="shared" si="0"/>
        <v>1</v>
      </c>
      <c r="K17" s="77">
        <f t="shared" si="1"/>
        <v>3</v>
      </c>
      <c r="L17" s="82"/>
      <c r="O17" s="80"/>
      <c r="P17" s="9"/>
    </row>
    <row r="18" spans="1:17" ht="30" customHeight="1" thickBot="1">
      <c r="A18" s="420"/>
      <c r="B18" s="554"/>
      <c r="C18" s="439"/>
      <c r="D18" s="440"/>
      <c r="E18" s="441">
        <f>IF(J18&gt;0,SUM(J12:J17)/J18,"")</f>
        <v>1.25</v>
      </c>
      <c r="F18" s="442">
        <f>IF(K18&gt;0,SUM(K12:K17)/K18,"")</f>
        <v>3</v>
      </c>
      <c r="G18" s="426"/>
      <c r="H18" s="426"/>
      <c r="I18" s="427"/>
      <c r="J18" s="80">
        <f>COUNT(J12:J17)</f>
        <v>4</v>
      </c>
      <c r="K18" s="80">
        <f>COUNT(K12:K17)</f>
        <v>4</v>
      </c>
      <c r="L18" s="82"/>
      <c r="O18" s="80"/>
      <c r="P18" s="9"/>
    </row>
    <row r="19" spans="1:17" ht="30" customHeight="1">
      <c r="A19" s="420"/>
      <c r="B19" s="555" t="str">
        <f>'Marginal Zone'!B19:B21</f>
        <v>SPECIAL CATEGORY (eg Reeds, Palmiet)</v>
      </c>
      <c r="C19" s="436" t="s">
        <v>1</v>
      </c>
      <c r="D19" s="83" t="s">
        <v>224</v>
      </c>
      <c r="E19" s="317"/>
      <c r="F19" s="84"/>
      <c r="G19" s="527"/>
      <c r="H19" s="528"/>
      <c r="I19" s="529"/>
      <c r="J19" s="77" t="str">
        <f>IF(D19="Y",E19,IF(D19="N",""))</f>
        <v/>
      </c>
      <c r="K19" s="77" t="str">
        <f>IF(D19="Y",F19,IF(D19="N",""))</f>
        <v/>
      </c>
      <c r="L19" s="82"/>
      <c r="O19" s="80"/>
      <c r="P19" s="9"/>
    </row>
    <row r="20" spans="1:17" ht="30" customHeight="1" thickBot="1">
      <c r="A20" s="420"/>
      <c r="B20" s="556"/>
      <c r="C20" s="438" t="s">
        <v>0</v>
      </c>
      <c r="D20" s="87" t="s">
        <v>224</v>
      </c>
      <c r="E20" s="475" t="str">
        <f>IF(D20="y",E19,"")</f>
        <v/>
      </c>
      <c r="F20" s="88"/>
      <c r="G20" s="530"/>
      <c r="H20" s="531"/>
      <c r="I20" s="532"/>
      <c r="J20" s="77" t="str">
        <f>IF(D20="Y",E20,IF(D20="N",""))</f>
        <v/>
      </c>
      <c r="K20" s="77" t="str">
        <f>IF(D20="Y",F20,IF(D20="N",""))</f>
        <v/>
      </c>
      <c r="L20" s="82"/>
      <c r="O20" s="80"/>
      <c r="P20" s="9"/>
    </row>
    <row r="21" spans="1:17" ht="30" customHeight="1" thickBot="1">
      <c r="A21" s="420"/>
      <c r="B21" s="557"/>
      <c r="C21" s="439"/>
      <c r="D21" s="445"/>
      <c r="E21" s="441" t="str">
        <f>IF(J21&gt;0,SUM(J19:J20)/J21,"")</f>
        <v/>
      </c>
      <c r="F21" s="442" t="str">
        <f>IF(K21&gt;0,SUM(K19:K20)/K21,"")</f>
        <v/>
      </c>
      <c r="G21" s="426"/>
      <c r="H21" s="426"/>
      <c r="I21" s="427"/>
      <c r="J21" s="80">
        <f>COUNT(J19:J20)</f>
        <v>0</v>
      </c>
      <c r="K21" s="80">
        <f>COUNT(K19:K20)</f>
        <v>0</v>
      </c>
      <c r="L21" s="82"/>
      <c r="O21" s="80"/>
      <c r="P21" s="9"/>
    </row>
    <row r="22" spans="1:17" ht="73.5" customHeight="1">
      <c r="A22" s="420"/>
      <c r="B22" s="555" t="str">
        <f>'Marginal Zone'!B22:B25</f>
        <v>NON-WOODY (Excl Reeds)</v>
      </c>
      <c r="C22" s="436" t="s">
        <v>1</v>
      </c>
      <c r="D22" s="83" t="s">
        <v>157</v>
      </c>
      <c r="E22" s="317">
        <f>VLOOKUP(ABS('Ref State Cover'!M22-'Ref State Cover'!M29),'Rating Guide'!$F$34:$G$44,2)</f>
        <v>3.5</v>
      </c>
      <c r="F22" s="84">
        <v>3</v>
      </c>
      <c r="G22" s="527" t="s">
        <v>265</v>
      </c>
      <c r="H22" s="528"/>
      <c r="I22" s="529"/>
      <c r="J22" s="77">
        <f>IF(D22="Y",E22,IF(D22="N",""))</f>
        <v>3.5</v>
      </c>
      <c r="K22" s="77">
        <f>IF(D22="Y",F22,IF(D22="N",""))</f>
        <v>3</v>
      </c>
      <c r="L22" s="82"/>
      <c r="O22" s="80"/>
      <c r="P22" s="9"/>
    </row>
    <row r="23" spans="1:17" ht="30" customHeight="1">
      <c r="A23" s="420"/>
      <c r="B23" s="556"/>
      <c r="C23" s="437" t="s">
        <v>0</v>
      </c>
      <c r="D23" s="85" t="s">
        <v>224</v>
      </c>
      <c r="E23" s="475" t="str">
        <f>IF(D23="y",E22,"")</f>
        <v/>
      </c>
      <c r="F23" s="86"/>
      <c r="G23" s="544"/>
      <c r="H23" s="545"/>
      <c r="I23" s="546"/>
      <c r="J23" s="77" t="str">
        <f>IF(D23="Y",E23,IF(D23="N",""))</f>
        <v/>
      </c>
      <c r="K23" s="77" t="str">
        <f>IF(D23="Y",F23,IF(D23="N",""))</f>
        <v/>
      </c>
      <c r="L23" s="82"/>
      <c r="O23" s="80"/>
      <c r="P23" s="9"/>
    </row>
    <row r="24" spans="1:17" ht="87.75" customHeight="1" thickBot="1">
      <c r="A24" s="420"/>
      <c r="B24" s="556"/>
      <c r="C24" s="438" t="s">
        <v>34</v>
      </c>
      <c r="D24" s="87" t="s">
        <v>157</v>
      </c>
      <c r="E24" s="316">
        <v>3.5</v>
      </c>
      <c r="F24" s="88">
        <v>3</v>
      </c>
      <c r="G24" s="644" t="s">
        <v>246</v>
      </c>
      <c r="H24" s="645"/>
      <c r="I24" s="646"/>
      <c r="J24" s="77">
        <f>IF(D24="Y",E24,IF(D24="N",""))</f>
        <v>3.5</v>
      </c>
      <c r="K24" s="77">
        <f>IF(D24="Y",F24,IF(D24="N",""))</f>
        <v>3</v>
      </c>
      <c r="L24" s="82"/>
      <c r="O24" s="80"/>
      <c r="P24" s="9"/>
    </row>
    <row r="25" spans="1:17" ht="30" customHeight="1" thickBot="1">
      <c r="A25" s="420"/>
      <c r="B25" s="557"/>
      <c r="C25" s="446"/>
      <c r="D25" s="440"/>
      <c r="E25" s="441">
        <f>IF(J25&gt;0,SUM(J22:J24)/J25,"")</f>
        <v>3.5</v>
      </c>
      <c r="F25" s="442">
        <f>IF(K25&gt;0,SUM(K22:K24)/K25,"")</f>
        <v>3</v>
      </c>
      <c r="G25" s="426"/>
      <c r="H25" s="426"/>
      <c r="I25" s="427"/>
      <c r="J25" s="80">
        <f>COUNT(J22:J24)</f>
        <v>2</v>
      </c>
      <c r="K25" s="80">
        <f>COUNT(K22:K24)</f>
        <v>2</v>
      </c>
      <c r="L25" s="82"/>
      <c r="O25" s="80"/>
      <c r="P25" s="9"/>
    </row>
    <row r="26" spans="1:17" ht="13.5" thickBot="1">
      <c r="A26" s="420"/>
      <c r="B26" s="447"/>
      <c r="C26" s="413"/>
      <c r="D26" s="77"/>
      <c r="E26" s="77"/>
      <c r="F26" s="77"/>
      <c r="G26" s="413"/>
      <c r="H26" s="413"/>
      <c r="I26" s="413"/>
      <c r="J26" s="80"/>
      <c r="K26" s="80"/>
      <c r="L26" s="82"/>
      <c r="O26" s="80"/>
      <c r="P26" s="9"/>
    </row>
    <row r="27" spans="1:17" ht="28.5" customHeight="1" thickBot="1">
      <c r="B27" s="448" t="s">
        <v>13</v>
      </c>
      <c r="C27" s="449" t="s">
        <v>18</v>
      </c>
      <c r="D27" s="449" t="s">
        <v>76</v>
      </c>
      <c r="E27" s="450" t="s">
        <v>6</v>
      </c>
      <c r="F27" s="450" t="s">
        <v>5</v>
      </c>
      <c r="G27" s="449" t="s">
        <v>7</v>
      </c>
      <c r="H27" s="449" t="s">
        <v>10</v>
      </c>
      <c r="I27" s="451"/>
      <c r="J27" s="406"/>
      <c r="K27" s="407"/>
      <c r="L27" s="407"/>
      <c r="P27" s="4"/>
      <c r="Q27" s="4"/>
    </row>
    <row r="28" spans="1:17" ht="39.950000000000003" customHeight="1">
      <c r="B28" s="452" t="str">
        <f>B12</f>
        <v>WOODY</v>
      </c>
      <c r="C28" s="160" t="s">
        <v>157</v>
      </c>
      <c r="D28" s="84">
        <v>1</v>
      </c>
      <c r="E28" s="84">
        <v>100</v>
      </c>
      <c r="F28" s="95">
        <f>IF(E18="","",E18)</f>
        <v>1.25</v>
      </c>
      <c r="G28" s="453">
        <f>IF(C28="N","",IF(C28="Y",F28*(E28/100)))</f>
        <v>1.25</v>
      </c>
      <c r="H28" s="96">
        <f>IF(C28="y",F18,"")</f>
        <v>3</v>
      </c>
      <c r="I28" s="345"/>
      <c r="K28" s="454">
        <f>IF(C28="y",(E28*5)/100,0)</f>
        <v>5</v>
      </c>
      <c r="P28" s="4"/>
      <c r="Q28" s="4"/>
    </row>
    <row r="29" spans="1:17" ht="39.950000000000003" customHeight="1">
      <c r="B29" s="455" t="str">
        <f>B19</f>
        <v>SPECIAL CATEGORY (eg Reeds, Palmiet)</v>
      </c>
      <c r="C29" s="161" t="s">
        <v>224</v>
      </c>
      <c r="D29" s="86"/>
      <c r="E29" s="86"/>
      <c r="F29" s="96" t="str">
        <f>IF(E21="","",E21)</f>
        <v/>
      </c>
      <c r="G29" s="456" t="str">
        <f>IF(C29="N","",IF(C29="Y",F29*(E29/100)))</f>
        <v/>
      </c>
      <c r="H29" s="96" t="str">
        <f>IF(C29="y",F21,"")</f>
        <v/>
      </c>
      <c r="I29" s="344"/>
      <c r="K29" s="454">
        <f>IF(C29="y",(E29*5)/100,0)</f>
        <v>0</v>
      </c>
      <c r="P29" s="4"/>
      <c r="Q29" s="4"/>
    </row>
    <row r="30" spans="1:17" ht="39.950000000000003" customHeight="1" thickBot="1">
      <c r="B30" s="457" t="str">
        <f>B22</f>
        <v>NON-WOODY (Excl Reeds)</v>
      </c>
      <c r="C30" s="162" t="s">
        <v>157</v>
      </c>
      <c r="D30" s="88">
        <v>2</v>
      </c>
      <c r="E30" s="88">
        <v>80</v>
      </c>
      <c r="F30" s="97">
        <f>IF(E25="","",E25)</f>
        <v>3.5</v>
      </c>
      <c r="G30" s="458">
        <f>IF(C30="N","",IF(C30="Y",F30*(E30/100)))</f>
        <v>2.8000000000000003</v>
      </c>
      <c r="H30" s="96">
        <f>IF(C30="y",F25,"")</f>
        <v>3</v>
      </c>
      <c r="I30" s="89"/>
      <c r="K30" s="454">
        <f>IF(C30="y",(E30*5)/100,0)</f>
        <v>4</v>
      </c>
      <c r="L30" s="81"/>
      <c r="M30" s="81"/>
      <c r="P30" s="4"/>
      <c r="Q30" s="4"/>
    </row>
    <row r="31" spans="1:17" ht="30" customHeight="1" thickBot="1">
      <c r="B31" s="423"/>
      <c r="C31" s="424"/>
      <c r="D31" s="424"/>
      <c r="E31" s="424"/>
      <c r="F31" s="424"/>
      <c r="G31" s="459">
        <f>SUM(G28:G30)</f>
        <v>4.0500000000000007</v>
      </c>
      <c r="H31" s="460">
        <f>AVERAGE(H28:H30)</f>
        <v>3</v>
      </c>
      <c r="I31" s="461"/>
      <c r="K31" s="77">
        <f>SUM(K28:K30)</f>
        <v>9</v>
      </c>
    </row>
    <row r="32" spans="1:17" ht="39" customHeight="1" thickBot="1">
      <c r="A32" s="462"/>
      <c r="B32" s="536" t="s">
        <v>170</v>
      </c>
      <c r="C32" s="537"/>
      <c r="D32" s="537"/>
      <c r="E32" s="463">
        <f>(G31/K31)*100</f>
        <v>45.000000000000007</v>
      </c>
      <c r="F32" s="79" t="str">
        <f>'RIPARIAN ZONE EC'!G20</f>
        <v>D</v>
      </c>
      <c r="G32" s="77"/>
      <c r="H32" s="77"/>
      <c r="I32" s="77"/>
    </row>
    <row r="33" spans="1:17" ht="12.95" customHeight="1">
      <c r="A33" s="462"/>
      <c r="B33" s="464"/>
      <c r="C33" s="465"/>
      <c r="D33" s="465"/>
      <c r="E33" s="466"/>
      <c r="F33" s="62"/>
      <c r="G33" s="8"/>
      <c r="H33" s="8"/>
      <c r="I33" s="8"/>
    </row>
    <row r="34" spans="1:17">
      <c r="A34" s="462"/>
      <c r="B34" s="464"/>
      <c r="C34" s="465"/>
      <c r="D34" s="465"/>
      <c r="E34" s="466"/>
      <c r="F34" s="62"/>
      <c r="G34" s="8"/>
      <c r="H34" s="8"/>
      <c r="I34" s="8"/>
    </row>
    <row r="35" spans="1:17">
      <c r="G35" s="10"/>
      <c r="H35" s="4"/>
      <c r="I35" s="4"/>
      <c r="J35" s="79"/>
      <c r="K35" s="79"/>
      <c r="L35" s="79"/>
      <c r="M35" s="79"/>
      <c r="N35" s="79"/>
      <c r="O35" s="79"/>
      <c r="P35" s="4"/>
      <c r="Q35" s="4"/>
    </row>
    <row r="36" spans="1:17" s="10" customFormat="1">
      <c r="J36" s="82"/>
      <c r="K36" s="82"/>
      <c r="L36" s="82"/>
      <c r="M36" s="82"/>
      <c r="N36" s="82"/>
      <c r="O36" s="82"/>
    </row>
    <row r="37" spans="1:17" s="10" customFormat="1" ht="14.25" customHeight="1">
      <c r="A37" s="4"/>
      <c r="B37" s="62"/>
      <c r="J37" s="82"/>
      <c r="K37" s="82"/>
      <c r="L37" s="82"/>
      <c r="M37" s="82"/>
      <c r="N37" s="82"/>
      <c r="O37" s="82"/>
    </row>
    <row r="38" spans="1:17" s="10" customFormat="1" ht="13.7" customHeight="1">
      <c r="A38" s="4"/>
      <c r="B38" s="62"/>
      <c r="J38" s="82"/>
      <c r="K38" s="82"/>
      <c r="L38" s="82"/>
      <c r="M38" s="82"/>
      <c r="N38" s="82"/>
      <c r="O38" s="82"/>
    </row>
    <row r="39" spans="1:17" s="10" customFormat="1">
      <c r="J39" s="82"/>
      <c r="K39" s="82"/>
      <c r="L39" s="82"/>
      <c r="M39" s="82"/>
      <c r="N39" s="82"/>
      <c r="O39" s="82"/>
    </row>
    <row r="40" spans="1:17" s="10" customFormat="1">
      <c r="A40" s="4"/>
      <c r="B40" s="4"/>
      <c r="J40" s="82"/>
      <c r="K40" s="82"/>
      <c r="L40" s="82"/>
      <c r="M40" s="82"/>
      <c r="N40" s="82"/>
      <c r="O40" s="82"/>
    </row>
    <row r="41" spans="1:17" s="10" customFormat="1">
      <c r="A41" s="8"/>
      <c r="B41" s="8"/>
      <c r="J41" s="82"/>
      <c r="K41" s="82"/>
      <c r="L41" s="82"/>
      <c r="M41" s="82"/>
      <c r="N41" s="82"/>
      <c r="O41" s="82"/>
    </row>
    <row r="42" spans="1:17" s="10" customFormat="1">
      <c r="A42" s="8"/>
      <c r="B42" s="8"/>
      <c r="C42" s="6"/>
      <c r="J42" s="82"/>
      <c r="K42" s="82"/>
      <c r="L42" s="82"/>
      <c r="M42" s="82"/>
      <c r="N42" s="82"/>
      <c r="O42" s="82"/>
    </row>
    <row r="43" spans="1:17" s="10" customFormat="1">
      <c r="A43" s="8"/>
      <c r="B43" s="8"/>
      <c r="C43" s="6"/>
      <c r="J43" s="82"/>
      <c r="K43" s="82"/>
      <c r="L43" s="82"/>
      <c r="M43" s="82"/>
      <c r="N43" s="82"/>
      <c r="O43" s="82"/>
    </row>
    <row r="44" spans="1:17" s="10" customFormat="1">
      <c r="A44" s="8"/>
      <c r="B44" s="8"/>
      <c r="C44" s="6"/>
      <c r="J44" s="82"/>
      <c r="K44" s="82"/>
      <c r="L44" s="82"/>
      <c r="M44" s="82"/>
      <c r="N44" s="82"/>
      <c r="O44" s="82"/>
    </row>
    <row r="45" spans="1:17" s="10" customFormat="1">
      <c r="A45" s="8"/>
      <c r="B45" s="8"/>
      <c r="C45" s="6"/>
      <c r="J45" s="82"/>
      <c r="K45" s="82"/>
      <c r="L45" s="82"/>
      <c r="M45" s="82"/>
      <c r="N45" s="82"/>
      <c r="O45" s="82"/>
    </row>
    <row r="46" spans="1:17" s="10" customFormat="1">
      <c r="A46" s="8"/>
      <c r="B46" s="8"/>
      <c r="C46" s="6"/>
      <c r="J46" s="82"/>
      <c r="K46" s="82"/>
      <c r="L46" s="82"/>
      <c r="M46" s="82"/>
      <c r="N46" s="82"/>
      <c r="O46" s="82"/>
    </row>
    <row r="47" spans="1:17" s="10" customFormat="1">
      <c r="A47" s="8"/>
      <c r="B47" s="8"/>
      <c r="C47" s="6"/>
      <c r="J47" s="82"/>
      <c r="K47" s="82"/>
      <c r="L47" s="82"/>
      <c r="M47" s="82"/>
      <c r="N47" s="82"/>
      <c r="O47" s="82"/>
    </row>
    <row r="48" spans="1:17" s="10" customFormat="1">
      <c r="A48" s="8"/>
      <c r="B48" s="8"/>
      <c r="C48" s="6"/>
      <c r="J48" s="82"/>
      <c r="K48" s="82"/>
      <c r="L48" s="82"/>
      <c r="M48" s="82"/>
      <c r="N48" s="82"/>
      <c r="O48" s="82"/>
    </row>
    <row r="49" spans="1:15" s="10" customFormat="1">
      <c r="A49" s="8"/>
      <c r="B49" s="8"/>
      <c r="C49" s="6"/>
      <c r="J49" s="82"/>
      <c r="K49" s="82"/>
      <c r="L49" s="82"/>
      <c r="M49" s="82"/>
      <c r="N49" s="82"/>
      <c r="O49" s="82"/>
    </row>
    <row r="50" spans="1:15" s="10" customFormat="1">
      <c r="A50" s="8"/>
      <c r="B50" s="8"/>
      <c r="C50" s="6"/>
      <c r="J50" s="82"/>
      <c r="K50" s="82"/>
      <c r="L50" s="82"/>
      <c r="M50" s="82"/>
      <c r="N50" s="82"/>
      <c r="O50" s="82"/>
    </row>
    <row r="51" spans="1:15" s="10" customFormat="1">
      <c r="A51" s="8"/>
      <c r="B51" s="8"/>
      <c r="C51" s="6"/>
      <c r="J51" s="82"/>
      <c r="K51" s="82"/>
      <c r="L51" s="82"/>
      <c r="M51" s="82"/>
      <c r="N51" s="82"/>
      <c r="O51" s="82"/>
    </row>
    <row r="52" spans="1:15" s="10" customFormat="1">
      <c r="A52" s="8"/>
      <c r="B52" s="8"/>
      <c r="C52" s="6"/>
      <c r="J52" s="82"/>
      <c r="K52" s="82"/>
      <c r="L52" s="82"/>
      <c r="M52" s="82"/>
      <c r="N52" s="82"/>
      <c r="O52" s="82"/>
    </row>
    <row r="53" spans="1:15" s="10" customFormat="1">
      <c r="A53" s="8"/>
      <c r="B53" s="8"/>
      <c r="C53" s="6"/>
      <c r="J53" s="82"/>
      <c r="K53" s="82"/>
      <c r="L53" s="82"/>
      <c r="M53" s="82"/>
      <c r="N53" s="82"/>
      <c r="O53" s="82"/>
    </row>
    <row r="54" spans="1:15" s="10" customFormat="1">
      <c r="A54" s="8"/>
      <c r="B54" s="8"/>
      <c r="C54" s="6"/>
      <c r="J54" s="82"/>
      <c r="K54" s="82"/>
      <c r="L54" s="82"/>
      <c r="M54" s="82"/>
      <c r="N54" s="82"/>
      <c r="O54" s="82"/>
    </row>
    <row r="55" spans="1:15" s="10" customFormat="1">
      <c r="A55" s="8"/>
      <c r="B55" s="8"/>
      <c r="C55" s="6"/>
      <c r="J55" s="82"/>
      <c r="K55" s="82"/>
      <c r="L55" s="82"/>
      <c r="M55" s="82"/>
      <c r="N55" s="82"/>
      <c r="O55" s="82"/>
    </row>
    <row r="56" spans="1:15" s="10" customFormat="1">
      <c r="A56" s="8"/>
      <c r="B56" s="8"/>
      <c r="C56" s="6"/>
      <c r="J56" s="82"/>
      <c r="K56" s="82"/>
      <c r="L56" s="82"/>
      <c r="M56" s="82"/>
      <c r="N56" s="82"/>
      <c r="O56" s="82"/>
    </row>
    <row r="57" spans="1:15" s="10" customFormat="1">
      <c r="A57" s="8"/>
      <c r="B57" s="8"/>
      <c r="C57" s="6"/>
      <c r="J57" s="82"/>
      <c r="K57" s="82"/>
      <c r="L57" s="82"/>
      <c r="M57" s="82"/>
      <c r="N57" s="82"/>
      <c r="O57" s="82"/>
    </row>
    <row r="58" spans="1:15" s="10" customFormat="1">
      <c r="A58" s="8"/>
      <c r="B58" s="8"/>
      <c r="C58" s="6"/>
      <c r="J58" s="82"/>
      <c r="K58" s="82"/>
      <c r="L58" s="82"/>
      <c r="M58" s="82"/>
      <c r="N58" s="82"/>
      <c r="O58" s="82"/>
    </row>
    <row r="59" spans="1:15" s="10" customFormat="1">
      <c r="A59" s="8"/>
      <c r="B59" s="8"/>
      <c r="C59" s="6"/>
      <c r="J59" s="82"/>
      <c r="K59" s="82"/>
      <c r="L59" s="82"/>
      <c r="M59" s="82"/>
      <c r="N59" s="82"/>
      <c r="O59" s="82"/>
    </row>
    <row r="60" spans="1:15" s="10" customFormat="1">
      <c r="A60" s="8"/>
      <c r="B60" s="8"/>
      <c r="C60" s="6"/>
      <c r="J60" s="82"/>
      <c r="K60" s="82"/>
      <c r="L60" s="82"/>
      <c r="M60" s="82"/>
      <c r="N60" s="82"/>
      <c r="O60" s="82"/>
    </row>
    <row r="61" spans="1:15" s="10" customFormat="1">
      <c r="A61" s="8"/>
      <c r="B61" s="8"/>
      <c r="C61" s="6"/>
      <c r="J61" s="82"/>
      <c r="K61" s="82"/>
      <c r="L61" s="82"/>
      <c r="M61" s="82"/>
      <c r="N61" s="82"/>
      <c r="O61" s="82"/>
    </row>
    <row r="62" spans="1:15" s="10" customFormat="1">
      <c r="A62" s="8"/>
      <c r="B62" s="8"/>
      <c r="C62" s="6"/>
      <c r="J62" s="82"/>
      <c r="K62" s="82"/>
      <c r="L62" s="82"/>
      <c r="M62" s="82"/>
      <c r="N62" s="82"/>
      <c r="O62" s="82"/>
    </row>
    <row r="63" spans="1:15" s="10" customFormat="1">
      <c r="A63" s="8"/>
      <c r="B63" s="8"/>
      <c r="C63" s="6"/>
      <c r="J63" s="82"/>
      <c r="K63" s="82"/>
      <c r="L63" s="82"/>
      <c r="M63" s="82"/>
      <c r="N63" s="82"/>
      <c r="O63" s="82"/>
    </row>
    <row r="64" spans="1:15" s="10" customFormat="1">
      <c r="A64" s="8"/>
      <c r="B64" s="8"/>
      <c r="C64" s="6"/>
      <c r="J64" s="82"/>
      <c r="K64" s="82"/>
      <c r="L64" s="82"/>
      <c r="M64" s="82"/>
      <c r="N64" s="82"/>
      <c r="O64" s="82"/>
    </row>
    <row r="65" spans="1:15" s="10" customFormat="1">
      <c r="A65" s="8"/>
      <c r="B65" s="8"/>
      <c r="C65" s="6"/>
      <c r="J65" s="82"/>
      <c r="K65" s="82"/>
      <c r="L65" s="82"/>
      <c r="M65" s="82"/>
      <c r="N65" s="82"/>
      <c r="O65" s="82"/>
    </row>
    <row r="66" spans="1:15" s="10" customFormat="1">
      <c r="A66" s="8"/>
      <c r="B66" s="8"/>
      <c r="C66" s="6"/>
      <c r="J66" s="82"/>
      <c r="K66" s="82"/>
      <c r="L66" s="82"/>
      <c r="M66" s="82"/>
      <c r="N66" s="82"/>
      <c r="O66" s="82"/>
    </row>
    <row r="67" spans="1:15" s="10" customFormat="1">
      <c r="A67" s="8"/>
      <c r="B67" s="8"/>
      <c r="C67" s="6"/>
      <c r="J67" s="82"/>
      <c r="K67" s="82"/>
      <c r="L67" s="82"/>
      <c r="M67" s="82"/>
      <c r="N67" s="82"/>
      <c r="O67" s="82"/>
    </row>
    <row r="68" spans="1:15" s="10" customFormat="1">
      <c r="A68" s="8"/>
      <c r="B68" s="8"/>
      <c r="C68" s="6"/>
      <c r="J68" s="82"/>
      <c r="K68" s="82"/>
      <c r="L68" s="82"/>
      <c r="M68" s="82"/>
      <c r="N68" s="82"/>
      <c r="O68" s="82"/>
    </row>
    <row r="69" spans="1:15" s="10" customFormat="1">
      <c r="A69" s="8"/>
      <c r="B69" s="8"/>
      <c r="C69" s="6"/>
      <c r="J69" s="82"/>
      <c r="K69" s="82"/>
      <c r="L69" s="82"/>
      <c r="M69" s="82"/>
      <c r="N69" s="82"/>
      <c r="O69" s="82"/>
    </row>
    <row r="70" spans="1:15" s="10" customFormat="1">
      <c r="A70" s="8"/>
      <c r="B70" s="8"/>
      <c r="C70" s="6"/>
      <c r="J70" s="82"/>
      <c r="K70" s="82"/>
      <c r="L70" s="82"/>
      <c r="M70" s="82"/>
      <c r="N70" s="82"/>
      <c r="O70" s="82"/>
    </row>
    <row r="71" spans="1:15" s="10" customFormat="1">
      <c r="A71" s="8"/>
      <c r="B71" s="8"/>
      <c r="C71" s="6"/>
      <c r="J71" s="82"/>
      <c r="K71" s="82"/>
      <c r="L71" s="82"/>
      <c r="M71" s="82"/>
      <c r="N71" s="82"/>
      <c r="O71" s="82"/>
    </row>
    <row r="72" spans="1:15" s="10" customFormat="1">
      <c r="A72" s="8"/>
      <c r="B72" s="8"/>
      <c r="C72" s="6"/>
      <c r="J72" s="82"/>
      <c r="K72" s="82"/>
      <c r="L72" s="82"/>
      <c r="M72" s="82"/>
      <c r="N72" s="82"/>
      <c r="O72" s="82"/>
    </row>
    <row r="73" spans="1:15" s="10" customFormat="1">
      <c r="A73" s="8"/>
      <c r="B73" s="8"/>
      <c r="C73" s="6"/>
      <c r="J73" s="82"/>
      <c r="K73" s="82"/>
      <c r="L73" s="82"/>
      <c r="M73" s="82"/>
      <c r="N73" s="82"/>
      <c r="O73" s="82"/>
    </row>
    <row r="74" spans="1:15" s="10" customFormat="1">
      <c r="A74" s="8"/>
      <c r="B74" s="8"/>
      <c r="C74" s="6"/>
      <c r="J74" s="82"/>
      <c r="K74" s="82"/>
      <c r="L74" s="82"/>
      <c r="M74" s="82"/>
      <c r="N74" s="82"/>
      <c r="O74" s="82"/>
    </row>
    <row r="75" spans="1:15" s="10" customFormat="1">
      <c r="A75" s="8"/>
      <c r="B75" s="8"/>
      <c r="C75" s="6"/>
      <c r="J75" s="82"/>
      <c r="K75" s="82"/>
      <c r="L75" s="82"/>
      <c r="M75" s="82"/>
      <c r="N75" s="82"/>
      <c r="O75" s="82"/>
    </row>
    <row r="76" spans="1:15" s="10" customFormat="1">
      <c r="A76" s="8"/>
      <c r="B76" s="8"/>
      <c r="C76" s="6"/>
      <c r="J76" s="82"/>
      <c r="K76" s="82"/>
      <c r="L76" s="82"/>
      <c r="M76" s="82"/>
      <c r="N76" s="82"/>
      <c r="O76" s="82"/>
    </row>
    <row r="77" spans="1:15" s="10" customFormat="1">
      <c r="A77" s="8"/>
      <c r="B77" s="8"/>
      <c r="C77" s="6"/>
      <c r="J77" s="82"/>
      <c r="K77" s="82"/>
      <c r="L77" s="82"/>
      <c r="M77" s="82"/>
      <c r="N77" s="82"/>
      <c r="O77" s="82"/>
    </row>
    <row r="78" spans="1:15" s="10" customFormat="1">
      <c r="A78" s="8"/>
      <c r="B78" s="8"/>
      <c r="C78" s="6"/>
      <c r="J78" s="82"/>
      <c r="K78" s="82"/>
      <c r="L78" s="82"/>
      <c r="M78" s="82"/>
      <c r="N78" s="82"/>
      <c r="O78" s="82"/>
    </row>
    <row r="79" spans="1:15" s="10" customFormat="1">
      <c r="A79" s="8"/>
      <c r="B79" s="8"/>
      <c r="C79" s="6"/>
      <c r="J79" s="82"/>
      <c r="K79" s="82"/>
      <c r="L79" s="82"/>
      <c r="M79" s="82"/>
      <c r="N79" s="82"/>
      <c r="O79" s="82"/>
    </row>
    <row r="80" spans="1:15" s="10" customFormat="1">
      <c r="A80" s="8"/>
      <c r="B80" s="8"/>
      <c r="C80" s="6"/>
      <c r="J80" s="82"/>
      <c r="K80" s="82"/>
      <c r="L80" s="82"/>
      <c r="M80" s="82"/>
      <c r="N80" s="82"/>
      <c r="O80" s="82"/>
    </row>
    <row r="81" spans="1:16" s="10" customFormat="1">
      <c r="A81" s="8"/>
      <c r="B81" s="8"/>
      <c r="C81" s="6"/>
      <c r="J81" s="82"/>
      <c r="K81" s="82"/>
      <c r="L81" s="82"/>
      <c r="M81" s="82"/>
      <c r="N81" s="82"/>
      <c r="O81" s="82"/>
    </row>
    <row r="82" spans="1:16">
      <c r="A82" s="8"/>
      <c r="B82" s="8"/>
      <c r="C82" s="6"/>
      <c r="D82" s="10"/>
      <c r="E82" s="10"/>
      <c r="F82" s="10"/>
      <c r="G82" s="10"/>
      <c r="H82" s="10"/>
      <c r="I82" s="10"/>
      <c r="J82" s="82"/>
      <c r="K82" s="82"/>
      <c r="L82" s="82"/>
      <c r="M82" s="82"/>
      <c r="N82" s="82"/>
      <c r="O82" s="82"/>
      <c r="P82" s="10"/>
    </row>
    <row r="83" spans="1:16">
      <c r="A83" s="8"/>
      <c r="B83" s="8"/>
      <c r="C83" s="6"/>
      <c r="D83" s="10"/>
      <c r="E83" s="10"/>
      <c r="F83" s="10"/>
      <c r="G83" s="10"/>
      <c r="H83" s="10"/>
      <c r="I83" s="10"/>
      <c r="J83" s="82"/>
      <c r="K83" s="82"/>
      <c r="L83" s="82"/>
      <c r="M83" s="82"/>
      <c r="N83" s="82"/>
      <c r="O83" s="82"/>
      <c r="P83" s="10"/>
    </row>
    <row r="84" spans="1:16">
      <c r="A84" s="8"/>
      <c r="B84" s="8"/>
      <c r="C84" s="6"/>
      <c r="D84" s="10"/>
      <c r="E84" s="10"/>
      <c r="F84" s="10"/>
      <c r="G84" s="10"/>
      <c r="H84" s="10"/>
      <c r="I84" s="10"/>
      <c r="J84" s="82"/>
      <c r="K84" s="82"/>
      <c r="L84" s="82"/>
      <c r="M84" s="82"/>
      <c r="N84" s="82"/>
      <c r="O84" s="82"/>
      <c r="P84" s="10"/>
    </row>
    <row r="85" spans="1:16">
      <c r="A85" s="8"/>
      <c r="B85" s="8"/>
      <c r="C85" s="6"/>
      <c r="D85" s="10"/>
      <c r="E85" s="10"/>
      <c r="F85" s="10"/>
      <c r="G85" s="10"/>
      <c r="H85" s="10"/>
      <c r="I85" s="10"/>
      <c r="J85" s="82"/>
      <c r="K85" s="82"/>
      <c r="L85" s="82"/>
      <c r="M85" s="82"/>
      <c r="N85" s="82"/>
      <c r="O85" s="82"/>
      <c r="P85" s="10"/>
    </row>
    <row r="86" spans="1:16">
      <c r="A86" s="8"/>
      <c r="B86" s="8"/>
      <c r="C86" s="6"/>
      <c r="D86" s="10"/>
      <c r="E86" s="10"/>
      <c r="F86" s="10"/>
      <c r="G86" s="10"/>
      <c r="H86" s="10"/>
      <c r="I86" s="10"/>
      <c r="J86" s="82"/>
      <c r="K86" s="82"/>
      <c r="L86" s="82"/>
      <c r="M86" s="82"/>
      <c r="N86" s="82"/>
      <c r="O86" s="82"/>
      <c r="P86" s="10"/>
    </row>
    <row r="87" spans="1:16">
      <c r="A87" s="8"/>
      <c r="B87" s="8"/>
      <c r="C87" s="6"/>
      <c r="D87" s="10"/>
      <c r="E87" s="10"/>
      <c r="F87" s="10"/>
      <c r="G87" s="10"/>
      <c r="H87" s="10"/>
      <c r="I87" s="10"/>
      <c r="J87" s="82"/>
      <c r="K87" s="82"/>
      <c r="L87" s="82"/>
      <c r="M87" s="82"/>
      <c r="N87" s="82"/>
      <c r="O87" s="82"/>
      <c r="P87" s="10"/>
    </row>
    <row r="88" spans="1:16">
      <c r="A88" s="8"/>
      <c r="B88" s="8"/>
      <c r="C88" s="6"/>
      <c r="D88" s="10"/>
      <c r="E88" s="10"/>
      <c r="F88" s="10"/>
      <c r="G88" s="10"/>
      <c r="H88" s="10"/>
      <c r="I88" s="10"/>
      <c r="J88" s="82"/>
      <c r="K88" s="82"/>
      <c r="L88" s="82"/>
      <c r="M88" s="82"/>
      <c r="N88" s="82"/>
      <c r="O88" s="82"/>
      <c r="P88" s="10"/>
    </row>
    <row r="89" spans="1:16">
      <c r="A89" s="8"/>
      <c r="B89" s="8"/>
      <c r="C89" s="6"/>
      <c r="D89" s="10"/>
      <c r="E89" s="10"/>
      <c r="F89" s="10"/>
      <c r="G89" s="10"/>
      <c r="H89" s="10"/>
      <c r="I89" s="10"/>
      <c r="J89" s="82"/>
      <c r="K89" s="82"/>
      <c r="L89" s="82"/>
      <c r="M89" s="82"/>
      <c r="N89" s="82"/>
      <c r="O89" s="82"/>
      <c r="P89" s="10"/>
    </row>
    <row r="90" spans="1:16">
      <c r="A90" s="8"/>
      <c r="B90" s="8"/>
      <c r="C90" s="6"/>
      <c r="D90" s="10"/>
      <c r="E90" s="10"/>
      <c r="F90" s="10"/>
      <c r="G90" s="10"/>
      <c r="H90" s="10"/>
      <c r="I90" s="10"/>
      <c r="J90" s="82"/>
      <c r="K90" s="82"/>
      <c r="L90" s="82"/>
      <c r="M90" s="82"/>
      <c r="N90" s="82"/>
      <c r="O90" s="82"/>
      <c r="P90" s="10"/>
    </row>
    <row r="91" spans="1:16">
      <c r="A91" s="8"/>
      <c r="B91" s="8"/>
      <c r="C91" s="6"/>
      <c r="D91" s="10"/>
      <c r="E91" s="10"/>
      <c r="F91" s="10"/>
      <c r="G91" s="10"/>
      <c r="H91" s="10"/>
      <c r="I91" s="10"/>
      <c r="J91" s="82"/>
      <c r="K91" s="82"/>
      <c r="L91" s="82"/>
      <c r="M91" s="82"/>
      <c r="N91" s="82"/>
      <c r="O91" s="82"/>
      <c r="P91" s="10"/>
    </row>
    <row r="92" spans="1:16">
      <c r="A92" s="8"/>
      <c r="B92" s="8"/>
      <c r="C92" s="6"/>
      <c r="D92" s="10"/>
      <c r="E92" s="10"/>
      <c r="F92" s="10"/>
      <c r="G92" s="10"/>
      <c r="H92" s="10"/>
      <c r="I92" s="10"/>
      <c r="J92" s="82"/>
      <c r="K92" s="82"/>
      <c r="L92" s="82"/>
      <c r="M92" s="82"/>
      <c r="N92" s="82"/>
      <c r="O92" s="82"/>
      <c r="P92" s="10"/>
    </row>
    <row r="93" spans="1:16">
      <c r="A93" s="8"/>
      <c r="B93" s="8"/>
      <c r="C93" s="6"/>
      <c r="D93" s="10"/>
      <c r="E93" s="10"/>
      <c r="F93" s="10"/>
      <c r="G93" s="10"/>
      <c r="H93" s="10"/>
      <c r="I93" s="10"/>
      <c r="J93" s="82"/>
      <c r="K93" s="82"/>
      <c r="L93" s="82"/>
      <c r="M93" s="82"/>
      <c r="N93" s="82"/>
      <c r="O93" s="82"/>
      <c r="P93" s="10"/>
    </row>
    <row r="94" spans="1:16">
      <c r="A94" s="8"/>
      <c r="B94" s="8"/>
      <c r="C94" s="6"/>
      <c r="D94" s="10"/>
      <c r="E94" s="10"/>
      <c r="F94" s="10"/>
      <c r="H94" s="10"/>
      <c r="I94" s="10"/>
      <c r="J94" s="82"/>
      <c r="K94" s="82"/>
      <c r="L94" s="82"/>
      <c r="M94" s="82"/>
      <c r="N94" s="82"/>
      <c r="O94" s="82"/>
      <c r="P94" s="10"/>
    </row>
    <row r="95" spans="1:16">
      <c r="A95" s="10"/>
      <c r="B95" s="10"/>
      <c r="C95" s="10"/>
      <c r="D95" s="10"/>
      <c r="E95" s="10"/>
      <c r="F95" s="10"/>
    </row>
    <row r="96" spans="1:16">
      <c r="A96" s="10"/>
      <c r="B96" s="10"/>
      <c r="C96" s="10"/>
      <c r="D96" s="10"/>
      <c r="E96" s="10"/>
      <c r="F96" s="10"/>
    </row>
    <row r="97" spans="1:16">
      <c r="A97" s="10"/>
      <c r="B97" s="10"/>
      <c r="C97" s="10"/>
      <c r="D97" s="10"/>
      <c r="E97" s="10"/>
      <c r="F97" s="10"/>
    </row>
    <row r="98" spans="1:16" s="10" customFormat="1">
      <c r="G98" s="6"/>
      <c r="H98" s="6"/>
      <c r="I98" s="6"/>
      <c r="J98" s="77"/>
      <c r="K98" s="77"/>
      <c r="L98" s="77"/>
      <c r="M98" s="77"/>
      <c r="N98" s="77"/>
      <c r="O98" s="77"/>
      <c r="P98" s="6"/>
    </row>
    <row r="99" spans="1:16" s="10" customFormat="1">
      <c r="G99" s="6"/>
      <c r="H99" s="6"/>
      <c r="I99" s="6"/>
      <c r="J99" s="77"/>
      <c r="K99" s="77"/>
      <c r="L99" s="77"/>
      <c r="M99" s="77"/>
      <c r="N99" s="77"/>
      <c r="O99" s="77"/>
      <c r="P99" s="6"/>
    </row>
    <row r="100" spans="1:16" s="10" customFormat="1">
      <c r="G100" s="6"/>
      <c r="H100" s="6"/>
      <c r="I100" s="6"/>
      <c r="J100" s="77"/>
      <c r="K100" s="77"/>
      <c r="L100" s="77"/>
      <c r="M100" s="77"/>
      <c r="N100" s="77"/>
      <c r="O100" s="77"/>
      <c r="P100" s="6"/>
    </row>
    <row r="101" spans="1:16" s="10" customFormat="1">
      <c r="G101" s="6"/>
      <c r="H101" s="6"/>
      <c r="I101" s="6"/>
      <c r="J101" s="77"/>
      <c r="K101" s="77"/>
      <c r="L101" s="77"/>
      <c r="M101" s="77"/>
      <c r="N101" s="77"/>
      <c r="O101" s="77"/>
      <c r="P101" s="6"/>
    </row>
    <row r="102" spans="1:16" s="10" customFormat="1">
      <c r="G102" s="6"/>
      <c r="H102" s="6"/>
      <c r="I102" s="6"/>
      <c r="J102" s="77"/>
      <c r="K102" s="77"/>
      <c r="L102" s="77"/>
      <c r="M102" s="77"/>
      <c r="N102" s="77"/>
      <c r="O102" s="77"/>
      <c r="P102" s="6"/>
    </row>
    <row r="103" spans="1:16" s="10" customFormat="1">
      <c r="G103" s="6"/>
      <c r="H103" s="6"/>
      <c r="I103" s="6"/>
      <c r="J103" s="77"/>
      <c r="K103" s="77"/>
      <c r="L103" s="77"/>
      <c r="M103" s="77"/>
      <c r="N103" s="77"/>
      <c r="O103" s="77"/>
      <c r="P103" s="6"/>
    </row>
    <row r="104" spans="1:16" s="10" customFormat="1">
      <c r="G104" s="6"/>
      <c r="H104" s="6"/>
      <c r="I104" s="6"/>
      <c r="J104" s="77"/>
      <c r="K104" s="77"/>
      <c r="L104" s="77"/>
      <c r="M104" s="77"/>
      <c r="N104" s="77"/>
      <c r="O104" s="77"/>
      <c r="P104" s="6"/>
    </row>
    <row r="105" spans="1:16" s="10" customFormat="1">
      <c r="G105" s="6"/>
      <c r="H105" s="6"/>
      <c r="I105" s="6"/>
      <c r="J105" s="77"/>
      <c r="K105" s="77"/>
      <c r="L105" s="77"/>
      <c r="M105" s="77"/>
      <c r="N105" s="77"/>
      <c r="O105" s="77"/>
      <c r="P105" s="6"/>
    </row>
    <row r="106" spans="1:16" s="10" customFormat="1">
      <c r="G106" s="6"/>
      <c r="H106" s="6"/>
      <c r="I106" s="6"/>
      <c r="J106" s="77"/>
      <c r="K106" s="77"/>
      <c r="L106" s="77"/>
      <c r="M106" s="77"/>
      <c r="N106" s="77"/>
      <c r="O106" s="77"/>
      <c r="P106" s="6"/>
    </row>
    <row r="107" spans="1:16" s="10" customFormat="1">
      <c r="G107" s="6"/>
      <c r="H107" s="6"/>
      <c r="I107" s="6"/>
      <c r="J107" s="77"/>
      <c r="K107" s="77"/>
      <c r="L107" s="77"/>
      <c r="M107" s="77"/>
      <c r="N107" s="77"/>
      <c r="O107" s="77"/>
      <c r="P107" s="6"/>
    </row>
    <row r="108" spans="1:16" s="10" customFormat="1">
      <c r="G108" s="6"/>
      <c r="H108" s="6"/>
      <c r="I108" s="6"/>
      <c r="J108" s="77"/>
      <c r="K108" s="77"/>
      <c r="L108" s="77"/>
      <c r="M108" s="77"/>
      <c r="N108" s="77"/>
      <c r="O108" s="77"/>
      <c r="P108" s="6"/>
    </row>
    <row r="109" spans="1:16" s="10" customFormat="1">
      <c r="G109" s="6"/>
      <c r="H109" s="6"/>
      <c r="I109" s="6"/>
      <c r="J109" s="77"/>
      <c r="K109" s="77"/>
      <c r="L109" s="77"/>
      <c r="M109" s="77"/>
      <c r="N109" s="77"/>
      <c r="O109" s="77"/>
      <c r="P109" s="6"/>
    </row>
    <row r="110" spans="1:16" s="10" customFormat="1">
      <c r="G110" s="6"/>
      <c r="H110" s="6"/>
      <c r="I110" s="6"/>
      <c r="J110" s="77"/>
      <c r="K110" s="77"/>
      <c r="L110" s="77"/>
      <c r="M110" s="77"/>
      <c r="N110" s="77"/>
      <c r="O110" s="77"/>
      <c r="P110" s="6"/>
    </row>
    <row r="111" spans="1:16" s="10" customFormat="1">
      <c r="G111" s="6"/>
      <c r="H111" s="6"/>
      <c r="I111" s="6"/>
      <c r="J111" s="77"/>
      <c r="K111" s="77"/>
      <c r="L111" s="77"/>
      <c r="M111" s="77"/>
      <c r="N111" s="77"/>
      <c r="O111" s="77"/>
      <c r="P111" s="6"/>
    </row>
    <row r="112" spans="1:16" s="10" customFormat="1">
      <c r="G112" s="6"/>
      <c r="H112" s="6"/>
      <c r="I112" s="6"/>
      <c r="J112" s="77"/>
      <c r="K112" s="77"/>
      <c r="L112" s="77"/>
      <c r="M112" s="77"/>
      <c r="N112" s="77"/>
      <c r="O112" s="77"/>
      <c r="P112" s="6"/>
    </row>
    <row r="113" spans="7:16" s="10" customFormat="1">
      <c r="G113" s="6"/>
      <c r="H113" s="6"/>
      <c r="I113" s="6"/>
      <c r="J113" s="77"/>
      <c r="K113" s="77"/>
      <c r="L113" s="77"/>
      <c r="M113" s="77"/>
      <c r="N113" s="77"/>
      <c r="O113" s="77"/>
      <c r="P113" s="6"/>
    </row>
    <row r="114" spans="7:16" s="10" customFormat="1">
      <c r="G114" s="6"/>
      <c r="H114" s="6"/>
      <c r="I114" s="6"/>
      <c r="J114" s="77"/>
      <c r="K114" s="77"/>
      <c r="L114" s="77"/>
      <c r="M114" s="77"/>
      <c r="N114" s="77"/>
      <c r="O114" s="77"/>
      <c r="P114" s="6"/>
    </row>
    <row r="115" spans="7:16" s="10" customFormat="1">
      <c r="G115" s="6"/>
      <c r="H115" s="6"/>
      <c r="I115" s="6"/>
      <c r="J115" s="77"/>
      <c r="K115" s="77"/>
      <c r="L115" s="77"/>
      <c r="M115" s="77"/>
      <c r="N115" s="77"/>
      <c r="O115" s="77"/>
      <c r="P115" s="6"/>
    </row>
    <row r="116" spans="7:16" s="10" customFormat="1">
      <c r="G116" s="6"/>
      <c r="H116" s="6"/>
      <c r="I116" s="6"/>
      <c r="J116" s="77"/>
      <c r="K116" s="77"/>
      <c r="L116" s="77"/>
      <c r="M116" s="77"/>
      <c r="N116" s="77"/>
      <c r="O116" s="77"/>
      <c r="P116" s="6"/>
    </row>
    <row r="117" spans="7:16" s="10" customFormat="1">
      <c r="G117" s="6"/>
      <c r="H117" s="6"/>
      <c r="I117" s="6"/>
      <c r="J117" s="77"/>
      <c r="K117" s="77"/>
      <c r="L117" s="77"/>
      <c r="M117" s="77"/>
      <c r="N117" s="77"/>
      <c r="O117" s="77"/>
      <c r="P117" s="6"/>
    </row>
    <row r="118" spans="7:16" s="10" customFormat="1">
      <c r="G118" s="6"/>
      <c r="H118" s="6"/>
      <c r="I118" s="6"/>
      <c r="J118" s="77"/>
      <c r="K118" s="77"/>
      <c r="L118" s="77"/>
      <c r="M118" s="77"/>
      <c r="N118" s="77"/>
      <c r="O118" s="77"/>
      <c r="P118" s="6"/>
    </row>
    <row r="119" spans="7:16" s="10" customFormat="1">
      <c r="G119" s="6"/>
      <c r="H119" s="6"/>
      <c r="I119" s="6"/>
      <c r="J119" s="77"/>
      <c r="K119" s="77"/>
      <c r="L119" s="77"/>
      <c r="M119" s="77"/>
      <c r="N119" s="77"/>
      <c r="O119" s="77"/>
      <c r="P119" s="6"/>
    </row>
    <row r="120" spans="7:16" s="10" customFormat="1">
      <c r="G120" s="6"/>
      <c r="H120" s="6"/>
      <c r="I120" s="6"/>
      <c r="J120" s="77"/>
      <c r="K120" s="77"/>
      <c r="L120" s="77"/>
      <c r="M120" s="77"/>
      <c r="N120" s="77"/>
      <c r="O120" s="77"/>
      <c r="P120" s="6"/>
    </row>
    <row r="121" spans="7:16" s="10" customFormat="1">
      <c r="G121" s="6"/>
      <c r="H121" s="6"/>
      <c r="I121" s="6"/>
      <c r="J121" s="77"/>
      <c r="K121" s="77"/>
      <c r="L121" s="77"/>
      <c r="M121" s="77"/>
      <c r="N121" s="77"/>
      <c r="O121" s="77"/>
      <c r="P121" s="6"/>
    </row>
    <row r="122" spans="7:16" s="10" customFormat="1">
      <c r="G122" s="6"/>
      <c r="H122" s="6"/>
      <c r="I122" s="6"/>
      <c r="J122" s="77"/>
      <c r="K122" s="77"/>
      <c r="L122" s="77"/>
      <c r="M122" s="77"/>
      <c r="N122" s="77"/>
      <c r="O122" s="77"/>
      <c r="P122" s="6"/>
    </row>
    <row r="123" spans="7:16" s="10" customFormat="1">
      <c r="G123" s="6"/>
      <c r="H123" s="6"/>
      <c r="I123" s="6"/>
      <c r="J123" s="77"/>
      <c r="K123" s="77"/>
      <c r="L123" s="77"/>
      <c r="M123" s="77"/>
      <c r="N123" s="77"/>
      <c r="O123" s="77"/>
      <c r="P123" s="6"/>
    </row>
    <row r="124" spans="7:16" s="10" customFormat="1">
      <c r="G124" s="6"/>
      <c r="H124" s="6"/>
      <c r="I124" s="6"/>
      <c r="J124" s="77"/>
      <c r="K124" s="77"/>
      <c r="L124" s="77"/>
      <c r="M124" s="77"/>
      <c r="N124" s="77"/>
      <c r="O124" s="77"/>
      <c r="P124" s="6"/>
    </row>
    <row r="125" spans="7:16" s="10" customFormat="1">
      <c r="G125" s="6"/>
      <c r="H125" s="6"/>
      <c r="I125" s="6"/>
      <c r="J125" s="77"/>
      <c r="K125" s="77"/>
      <c r="L125" s="77"/>
      <c r="M125" s="77"/>
      <c r="N125" s="77"/>
      <c r="O125" s="77"/>
      <c r="P125" s="6"/>
    </row>
    <row r="126" spans="7:16" s="10" customFormat="1">
      <c r="G126" s="6"/>
      <c r="H126" s="6"/>
      <c r="I126" s="6"/>
      <c r="J126" s="77"/>
      <c r="K126" s="77"/>
      <c r="L126" s="77"/>
      <c r="M126" s="77"/>
      <c r="N126" s="77"/>
      <c r="O126" s="77"/>
      <c r="P126" s="6"/>
    </row>
    <row r="127" spans="7:16" s="10" customFormat="1">
      <c r="G127" s="6"/>
      <c r="H127" s="6"/>
      <c r="I127" s="6"/>
      <c r="J127" s="77"/>
      <c r="K127" s="77"/>
      <c r="L127" s="77"/>
      <c r="M127" s="77"/>
      <c r="N127" s="77"/>
      <c r="O127" s="77"/>
      <c r="P127" s="6"/>
    </row>
    <row r="128" spans="7:16" s="10" customFormat="1">
      <c r="G128" s="6"/>
      <c r="H128" s="6"/>
      <c r="I128" s="6"/>
      <c r="J128" s="77"/>
      <c r="K128" s="77"/>
      <c r="L128" s="77"/>
      <c r="M128" s="77"/>
      <c r="N128" s="77"/>
      <c r="O128" s="77"/>
      <c r="P128" s="6"/>
    </row>
    <row r="129" spans="7:16" s="10" customFormat="1">
      <c r="G129" s="6"/>
      <c r="H129" s="6"/>
      <c r="I129" s="6"/>
      <c r="J129" s="77"/>
      <c r="K129" s="77"/>
      <c r="L129" s="77"/>
      <c r="M129" s="77"/>
      <c r="N129" s="77"/>
      <c r="O129" s="77"/>
      <c r="P129" s="6"/>
    </row>
    <row r="130" spans="7:16" s="10" customFormat="1">
      <c r="G130" s="6"/>
      <c r="H130" s="6"/>
      <c r="I130" s="6"/>
      <c r="J130" s="77"/>
      <c r="K130" s="77"/>
      <c r="L130" s="77"/>
      <c r="M130" s="77"/>
      <c r="N130" s="77"/>
      <c r="O130" s="77"/>
      <c r="P130" s="6"/>
    </row>
    <row r="131" spans="7:16" s="10" customFormat="1">
      <c r="G131" s="6"/>
      <c r="H131" s="6"/>
      <c r="I131" s="6"/>
      <c r="J131" s="77"/>
      <c r="K131" s="77"/>
      <c r="L131" s="77"/>
      <c r="M131" s="77"/>
      <c r="N131" s="77"/>
      <c r="O131" s="77"/>
      <c r="P131" s="6"/>
    </row>
    <row r="132" spans="7:16" s="10" customFormat="1">
      <c r="G132" s="6"/>
      <c r="H132" s="6"/>
      <c r="I132" s="6"/>
      <c r="J132" s="77"/>
      <c r="K132" s="77"/>
      <c r="L132" s="77"/>
      <c r="M132" s="77"/>
      <c r="N132" s="77"/>
      <c r="O132" s="77"/>
      <c r="P132" s="6"/>
    </row>
    <row r="133" spans="7:16" s="10" customFormat="1">
      <c r="G133" s="6"/>
      <c r="H133" s="6"/>
      <c r="I133" s="6"/>
      <c r="J133" s="77"/>
      <c r="K133" s="77"/>
      <c r="L133" s="77"/>
      <c r="M133" s="77"/>
      <c r="N133" s="77"/>
      <c r="O133" s="77"/>
      <c r="P133" s="6"/>
    </row>
    <row r="134" spans="7:16" s="10" customFormat="1">
      <c r="G134" s="6"/>
      <c r="H134" s="6"/>
      <c r="I134" s="6"/>
      <c r="J134" s="77"/>
      <c r="K134" s="77"/>
      <c r="L134" s="77"/>
      <c r="M134" s="77"/>
      <c r="N134" s="77"/>
      <c r="O134" s="77"/>
      <c r="P134" s="6"/>
    </row>
    <row r="135" spans="7:16" s="10" customFormat="1">
      <c r="G135" s="6"/>
      <c r="H135" s="6"/>
      <c r="I135" s="6"/>
      <c r="J135" s="77"/>
      <c r="K135" s="77"/>
      <c r="L135" s="77"/>
      <c r="M135" s="77"/>
      <c r="N135" s="77"/>
      <c r="O135" s="77"/>
      <c r="P135" s="6"/>
    </row>
    <row r="136" spans="7:16" s="10" customFormat="1">
      <c r="G136" s="6"/>
      <c r="H136" s="6"/>
      <c r="I136" s="6"/>
      <c r="J136" s="77"/>
      <c r="K136" s="77"/>
      <c r="L136" s="77"/>
      <c r="M136" s="77"/>
      <c r="N136" s="77"/>
      <c r="O136" s="77"/>
      <c r="P136" s="6"/>
    </row>
    <row r="137" spans="7:16" s="10" customFormat="1">
      <c r="G137" s="6"/>
      <c r="H137" s="6"/>
      <c r="I137" s="6"/>
      <c r="J137" s="77"/>
      <c r="K137" s="77"/>
      <c r="L137" s="77"/>
      <c r="M137" s="77"/>
      <c r="N137" s="77"/>
      <c r="O137" s="77"/>
      <c r="P137" s="6"/>
    </row>
    <row r="138" spans="7:16" s="10" customFormat="1">
      <c r="G138" s="6"/>
      <c r="H138" s="6"/>
      <c r="I138" s="6"/>
      <c r="J138" s="77"/>
      <c r="K138" s="77"/>
      <c r="L138" s="77"/>
      <c r="M138" s="77"/>
      <c r="N138" s="77"/>
      <c r="O138" s="77"/>
      <c r="P138" s="6"/>
    </row>
    <row r="139" spans="7:16" s="10" customFormat="1">
      <c r="G139" s="6"/>
      <c r="H139" s="6"/>
      <c r="I139" s="6"/>
      <c r="J139" s="77"/>
      <c r="K139" s="77"/>
      <c r="L139" s="77"/>
      <c r="M139" s="77"/>
      <c r="N139" s="77"/>
      <c r="O139" s="77"/>
      <c r="P139" s="6"/>
    </row>
    <row r="140" spans="7:16" s="10" customFormat="1">
      <c r="G140" s="6"/>
      <c r="H140" s="6"/>
      <c r="I140" s="6"/>
      <c r="J140" s="77"/>
      <c r="K140" s="77"/>
      <c r="L140" s="77"/>
      <c r="M140" s="77"/>
      <c r="N140" s="77"/>
      <c r="O140" s="77"/>
      <c r="P140" s="6"/>
    </row>
    <row r="141" spans="7:16" s="10" customFormat="1">
      <c r="G141" s="6"/>
      <c r="H141" s="6"/>
      <c r="I141" s="6"/>
      <c r="J141" s="77"/>
      <c r="K141" s="77"/>
      <c r="L141" s="77"/>
      <c r="M141" s="77"/>
      <c r="N141" s="77"/>
      <c r="O141" s="77"/>
      <c r="P141" s="6"/>
    </row>
    <row r="142" spans="7:16" s="10" customFormat="1">
      <c r="G142" s="6"/>
      <c r="H142" s="6"/>
      <c r="I142" s="6"/>
      <c r="J142" s="77"/>
      <c r="K142" s="77"/>
      <c r="L142" s="77"/>
      <c r="M142" s="77"/>
      <c r="N142" s="77"/>
      <c r="O142" s="77"/>
      <c r="P142" s="6"/>
    </row>
    <row r="143" spans="7:16" s="10" customFormat="1">
      <c r="G143" s="6"/>
      <c r="H143" s="6"/>
      <c r="I143" s="6"/>
      <c r="J143" s="77"/>
      <c r="K143" s="77"/>
      <c r="L143" s="77"/>
      <c r="M143" s="77"/>
      <c r="N143" s="77"/>
      <c r="O143" s="77"/>
      <c r="P143" s="6"/>
    </row>
    <row r="144" spans="7:16" s="10" customFormat="1">
      <c r="G144" s="6"/>
      <c r="H144" s="6"/>
      <c r="I144" s="6"/>
      <c r="J144" s="77"/>
      <c r="K144" s="77"/>
      <c r="L144" s="77"/>
      <c r="M144" s="77"/>
      <c r="N144" s="77"/>
      <c r="O144" s="77"/>
      <c r="P144" s="6"/>
    </row>
    <row r="145" spans="7:16" s="10" customFormat="1">
      <c r="G145" s="6"/>
      <c r="H145" s="6"/>
      <c r="I145" s="6"/>
      <c r="J145" s="77"/>
      <c r="K145" s="77"/>
      <c r="L145" s="77"/>
      <c r="M145" s="77"/>
      <c r="N145" s="77"/>
      <c r="O145" s="77"/>
      <c r="P145" s="6"/>
    </row>
    <row r="146" spans="7:16" s="10" customFormat="1">
      <c r="G146" s="6"/>
      <c r="H146" s="6"/>
      <c r="I146" s="6"/>
      <c r="J146" s="77"/>
      <c r="K146" s="77"/>
      <c r="L146" s="77"/>
      <c r="M146" s="77"/>
      <c r="N146" s="77"/>
      <c r="O146" s="77"/>
      <c r="P146" s="6"/>
    </row>
    <row r="147" spans="7:16" s="10" customFormat="1">
      <c r="G147" s="6"/>
      <c r="H147" s="6"/>
      <c r="I147" s="6"/>
      <c r="J147" s="77"/>
      <c r="K147" s="77"/>
      <c r="L147" s="77"/>
      <c r="M147" s="77"/>
      <c r="N147" s="77"/>
      <c r="O147" s="77"/>
      <c r="P147" s="6"/>
    </row>
    <row r="148" spans="7:16" s="10" customFormat="1">
      <c r="G148" s="6"/>
      <c r="H148" s="6"/>
      <c r="I148" s="6"/>
      <c r="J148" s="77"/>
      <c r="K148" s="77"/>
      <c r="L148" s="77"/>
      <c r="M148" s="77"/>
      <c r="N148" s="77"/>
      <c r="O148" s="77"/>
      <c r="P148" s="6"/>
    </row>
    <row r="149" spans="7:16" s="10" customFormat="1">
      <c r="G149" s="6"/>
      <c r="H149" s="6"/>
      <c r="I149" s="6"/>
      <c r="J149" s="77"/>
      <c r="K149" s="77"/>
      <c r="L149" s="77"/>
      <c r="M149" s="77"/>
      <c r="N149" s="77"/>
      <c r="O149" s="77"/>
      <c r="P149" s="6"/>
    </row>
    <row r="150" spans="7:16" s="10" customFormat="1">
      <c r="G150" s="6"/>
      <c r="H150" s="6"/>
      <c r="I150" s="6"/>
      <c r="J150" s="77"/>
      <c r="K150" s="77"/>
      <c r="L150" s="77"/>
      <c r="M150" s="77"/>
      <c r="N150" s="77"/>
      <c r="O150" s="77"/>
      <c r="P150" s="6"/>
    </row>
    <row r="151" spans="7:16" s="10" customFormat="1">
      <c r="G151" s="6"/>
      <c r="H151" s="6"/>
      <c r="I151" s="6"/>
      <c r="J151" s="77"/>
      <c r="K151" s="77"/>
      <c r="L151" s="77"/>
      <c r="M151" s="77"/>
      <c r="N151" s="77"/>
      <c r="O151" s="77"/>
      <c r="P151" s="6"/>
    </row>
    <row r="152" spans="7:16" s="10" customFormat="1">
      <c r="G152" s="6"/>
      <c r="H152" s="6"/>
      <c r="I152" s="6"/>
      <c r="J152" s="77"/>
      <c r="K152" s="77"/>
      <c r="L152" s="77"/>
      <c r="M152" s="77"/>
      <c r="N152" s="77"/>
      <c r="O152" s="77"/>
      <c r="P152" s="6"/>
    </row>
    <row r="153" spans="7:16" s="10" customFormat="1">
      <c r="G153" s="6"/>
      <c r="H153" s="6"/>
      <c r="I153" s="6"/>
      <c r="J153" s="77"/>
      <c r="K153" s="77"/>
      <c r="L153" s="77"/>
      <c r="M153" s="77"/>
      <c r="N153" s="77"/>
      <c r="O153" s="77"/>
      <c r="P153" s="6"/>
    </row>
    <row r="154" spans="7:16" s="10" customFormat="1">
      <c r="G154" s="6"/>
      <c r="H154" s="6"/>
      <c r="I154" s="6"/>
      <c r="J154" s="77"/>
      <c r="K154" s="77"/>
      <c r="L154" s="77"/>
      <c r="M154" s="77"/>
      <c r="N154" s="77"/>
      <c r="O154" s="77"/>
      <c r="P154" s="6"/>
    </row>
    <row r="155" spans="7:16" s="10" customFormat="1">
      <c r="G155" s="6"/>
      <c r="H155" s="6"/>
      <c r="I155" s="6"/>
      <c r="J155" s="77"/>
      <c r="K155" s="77"/>
      <c r="L155" s="77"/>
      <c r="M155" s="77"/>
      <c r="N155" s="77"/>
      <c r="O155" s="77"/>
      <c r="P155" s="6"/>
    </row>
    <row r="156" spans="7:16" s="10" customFormat="1">
      <c r="G156" s="6"/>
      <c r="H156" s="6"/>
      <c r="I156" s="6"/>
      <c r="J156" s="77"/>
      <c r="K156" s="77"/>
      <c r="L156" s="77"/>
      <c r="M156" s="77"/>
      <c r="N156" s="77"/>
      <c r="O156" s="77"/>
      <c r="P156" s="6"/>
    </row>
  </sheetData>
  <sheetProtection password="C74C" sheet="1" objects="1" scenarios="1" formatCells="0"/>
  <mergeCells count="23">
    <mergeCell ref="B32:D32"/>
    <mergeCell ref="B19:B21"/>
    <mergeCell ref="G19:I19"/>
    <mergeCell ref="G20:I20"/>
    <mergeCell ref="B22:B25"/>
    <mergeCell ref="G22:I22"/>
    <mergeCell ref="G23:I23"/>
    <mergeCell ref="G24:I24"/>
    <mergeCell ref="D10:F10"/>
    <mergeCell ref="G11:I11"/>
    <mergeCell ref="B12:B18"/>
    <mergeCell ref="G12:I12"/>
    <mergeCell ref="G13:I13"/>
    <mergeCell ref="G14:I14"/>
    <mergeCell ref="G15:I15"/>
    <mergeCell ref="G16:I16"/>
    <mergeCell ref="G17:I17"/>
    <mergeCell ref="F7:I7"/>
    <mergeCell ref="C2:E2"/>
    <mergeCell ref="F3:I3"/>
    <mergeCell ref="F4:I4"/>
    <mergeCell ref="F5:I5"/>
    <mergeCell ref="F6:I6"/>
  </mergeCells>
  <dataValidations count="7">
    <dataValidation type="decimal" allowBlank="1" showInputMessage="1" showErrorMessage="1" sqref="E28:E30">
      <formula1>0</formula1>
      <formula2>100</formula2>
    </dataValidation>
    <dataValidation type="whole" allowBlank="1" showInputMessage="1" showErrorMessage="1" sqref="D28:D30">
      <formula1>0</formula1>
      <formula2>3</formula2>
    </dataValidation>
    <dataValidation type="decimal" allowBlank="1" showInputMessage="1" showErrorMessage="1" sqref="E24:E25 F25 F18 E21:F21 E14:E18">
      <formula1>0</formula1>
      <formula2>5</formula2>
    </dataValidation>
    <dataValidation type="list" allowBlank="1" showInputMessage="1" showErrorMessage="1" sqref="C6:D7 C4:D4">
      <formula1>$O$1:$O$11</formula1>
    </dataValidation>
    <dataValidation type="list" allowBlank="1" showInputMessage="1" showErrorMessage="1" sqref="F12">
      <formula1>$N$1:$N$8</formula1>
    </dataValidation>
    <dataValidation type="list" allowBlank="1" showInputMessage="1" showErrorMessage="1" sqref="C28:C30 D12:D17 D19:D24">
      <formula1>$M$1:$M$2</formula1>
    </dataValidation>
    <dataValidation type="list" allowBlank="1" showInputMessage="1" showErrorMessage="1" sqref="E4:E7 F22:F24 F19:F20 F13:F17">
      <formula1>$N$1:$N$10</formula1>
    </dataValidation>
  </dataValidations>
  <hyperlinks>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10</vt:i4>
      </vt:variant>
    </vt:vector>
  </HeadingPairs>
  <TitlesOfParts>
    <vt:vector size="27" baseType="lpstr">
      <vt:lpstr>Reference State</vt:lpstr>
      <vt:lpstr>Ref State Cover</vt:lpstr>
      <vt:lpstr>Species List</vt:lpstr>
      <vt:lpstr>Woody</vt:lpstr>
      <vt:lpstr>Non-woody</vt:lpstr>
      <vt:lpstr>Marginal Zone</vt:lpstr>
      <vt:lpstr>Lower Zone</vt:lpstr>
      <vt:lpstr>Upper Zone</vt:lpstr>
      <vt:lpstr>Upper Zone MCB</vt:lpstr>
      <vt:lpstr>Floodplain</vt:lpstr>
      <vt:lpstr>Wetland</vt:lpstr>
      <vt:lpstr>RIPARIAN ZONE EC</vt:lpstr>
      <vt:lpstr>Zone summary</vt:lpstr>
      <vt:lpstr>Riparian Zone Veg Structure</vt:lpstr>
      <vt:lpstr>Pop Structure &amp; Recruitment</vt:lpstr>
      <vt:lpstr>Species Composition</vt:lpstr>
      <vt:lpstr>Rating Guide</vt:lpstr>
      <vt:lpstr>lower_pop_composition</vt:lpstr>
      <vt:lpstr>lower_pop_struc_and_recruitm</vt:lpstr>
      <vt:lpstr>lowerl_pop_composition_nonwoody</vt:lpstr>
      <vt:lpstr>marginal_pop_composition</vt:lpstr>
      <vt:lpstr>marginal_pop_composition_nonwoody</vt:lpstr>
      <vt:lpstr>marginal_pop_struc_and_recruitm</vt:lpstr>
      <vt:lpstr>upper_pop_composition</vt:lpstr>
      <vt:lpstr>upper_pop_composition_nonwoody</vt:lpstr>
      <vt:lpstr>upper_pop_struc_and_recruitm</vt:lpstr>
      <vt:lpstr>WOODY_VEGETATION__POPULATION_STRUCTURE___RECRUITMENT</vt:lpstr>
    </vt:vector>
  </TitlesOfParts>
  <Company>RQS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Kleynhans</dc:creator>
  <cp:lastModifiedBy>James</cp:lastModifiedBy>
  <dcterms:created xsi:type="dcterms:W3CDTF">2005-09-12T11:04:02Z</dcterms:created>
  <dcterms:modified xsi:type="dcterms:W3CDTF">2011-02-13T09:21:23Z</dcterms:modified>
</cp:coreProperties>
</file>